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c\Desktop\Study\NYU\6103 Valuation\Miniproject4\"/>
    </mc:Choice>
  </mc:AlternateContent>
  <xr:revisionPtr revIDLastSave="0" documentId="13_ncr:1_{A5F284D0-367E-48DA-A46C-6BF3678936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troduction" sheetId="6" r:id="rId1"/>
    <sheet name="Original" sheetId="1" r:id="rId2"/>
    <sheet name="Modified CDF and PDF" sheetId="2" r:id="rId3"/>
    <sheet name="Fitted Distribution-2" sheetId="4" r:id="rId4"/>
    <sheet name="Fitted Distribution-4" sheetId="5" r:id="rId5"/>
  </sheets>
  <definedNames>
    <definedName name="lnret" localSheetId="3">'Fitted Distribution-2'!$I$13:$I$4686</definedName>
    <definedName name="lnret" localSheetId="4">'Fitted Distribution-4'!$I$13:$I$4686</definedName>
    <definedName name="lnret">'Modified CDF and PDF'!$I$13:$I$4686</definedName>
    <definedName name="solver_adj" localSheetId="3" hidden="1">'Fitted Distribution-2'!$S$2:$S$4,'Fitted Distribution-2'!$T$3:$T$4</definedName>
    <definedName name="solver_adj" localSheetId="4" hidden="1">'Fitted Distribution-4'!$S$2:$V$4</definedName>
    <definedName name="solver_cvg" localSheetId="3" hidden="1">0.0000001</definedName>
    <definedName name="solver_cvg" localSheetId="4" hidden="1">0.0000001</definedName>
    <definedName name="solver_drv" localSheetId="3" hidden="1">1</definedName>
    <definedName name="solver_drv" localSheetId="4" hidden="1">1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'Fitted Distribution-2'!$S$2</definedName>
    <definedName name="solver_lhs1" localSheetId="4" hidden="1">'Fitted Distribution-4'!$S$2:$V$2</definedName>
    <definedName name="solver_lhs2" localSheetId="3" hidden="1">'Fitted Distribution-2'!$S$2</definedName>
    <definedName name="solver_lhs2" localSheetId="4" hidden="1">'Fitted Distribution-4'!$S$4:$V$4</definedName>
    <definedName name="solver_lhs3" localSheetId="3" hidden="1">'Fitted Distribution-2'!$S$4</definedName>
    <definedName name="solver_lhs3" localSheetId="4" hidden="1">'Fitted Distribution-4'!$W$2</definedName>
    <definedName name="solver_lhs4" localSheetId="3" hidden="1">'Fitted Distribution-2'!$T$4</definedName>
    <definedName name="solver_lhs4" localSheetId="4" hidden="1">'Fitted Distribution-4'!$T$4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4</definedName>
    <definedName name="solver_num" localSheetId="4" hidden="1">3</definedName>
    <definedName name="solver_nwt" localSheetId="3" hidden="1">1</definedName>
    <definedName name="solver_nwt" localSheetId="4" hidden="1">1</definedName>
    <definedName name="solver_opt" localSheetId="3" hidden="1">'Fitted Distribution-2'!$S$5</definedName>
    <definedName name="solver_opt" localSheetId="4" hidden="1">'Fitted Distribution-4'!$S$5</definedName>
    <definedName name="solver_pre" localSheetId="3" hidden="1">0.0000001</definedName>
    <definedName name="solver_pre" localSheetId="4" hidden="1">0.0000001</definedName>
    <definedName name="solver_rbv" localSheetId="3" hidden="1">2</definedName>
    <definedName name="solver_rbv" localSheetId="4" hidden="1">2</definedName>
    <definedName name="solver_rel1" localSheetId="3" hidden="1">1</definedName>
    <definedName name="solver_rel1" localSheetId="4" hidden="1">3</definedName>
    <definedName name="solver_rel2" localSheetId="3" hidden="1">3</definedName>
    <definedName name="solver_rel2" localSheetId="4" hidden="1">3</definedName>
    <definedName name="solver_rel3" localSheetId="3" hidden="1">3</definedName>
    <definedName name="solver_rel3" localSheetId="4" hidden="1">2</definedName>
    <definedName name="solver_rel4" localSheetId="3" hidden="1">3</definedName>
    <definedName name="solver_rel4" localSheetId="4" hidden="1">3</definedName>
    <definedName name="solver_rhs1" localSheetId="3" hidden="1">1</definedName>
    <definedName name="solver_rhs1" localSheetId="4" hidden="1">0</definedName>
    <definedName name="solver_rhs2" localSheetId="3" hidden="1">0</definedName>
    <definedName name="solver_rhs2" localSheetId="4" hidden="1">0.000000001</definedName>
    <definedName name="solver_rhs3" localSheetId="3" hidden="1">0.000001</definedName>
    <definedName name="solver_rhs3" localSheetId="4" hidden="1">1</definedName>
    <definedName name="solver_rhs4" localSheetId="3" hidden="1">0.000000001</definedName>
    <definedName name="solver_rhs4" localSheetId="4" hidden="1">0.000000001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2" i="5" l="1"/>
  <c r="J5" i="5"/>
  <c r="J6" i="5" s="1"/>
  <c r="J4" i="5"/>
  <c r="L3" i="5"/>
  <c r="J202" i="4"/>
  <c r="J5" i="4"/>
  <c r="J4" i="4"/>
  <c r="L3" i="4"/>
  <c r="AF2" i="5"/>
  <c r="J7" i="5" l="1"/>
  <c r="L4" i="5"/>
  <c r="J6" i="4"/>
  <c r="L4" i="4"/>
  <c r="AA202" i="5"/>
  <c r="AC202" i="5" s="1"/>
  <c r="AA4" i="5"/>
  <c r="AC4" i="5" s="1"/>
  <c r="AB3" i="4"/>
  <c r="AC2" i="5"/>
  <c r="AD3" i="5"/>
  <c r="AD4" i="5" s="1"/>
  <c r="AA203" i="5"/>
  <c r="AC203" i="5" s="1"/>
  <c r="AC3" i="5"/>
  <c r="W2" i="5"/>
  <c r="V10" i="5"/>
  <c r="W10" i="5"/>
  <c r="V11" i="5"/>
  <c r="W11" i="5"/>
  <c r="V12" i="5"/>
  <c r="W12" i="5"/>
  <c r="V13" i="5"/>
  <c r="W13" i="5"/>
  <c r="V14" i="5"/>
  <c r="W14" i="5"/>
  <c r="V15" i="5"/>
  <c r="W15" i="5"/>
  <c r="V16" i="5"/>
  <c r="W16" i="5"/>
  <c r="V17" i="5"/>
  <c r="W17" i="5"/>
  <c r="V18" i="5"/>
  <c r="W18" i="5"/>
  <c r="V19" i="5"/>
  <c r="W19" i="5"/>
  <c r="V20" i="5"/>
  <c r="W20" i="5"/>
  <c r="V21" i="5"/>
  <c r="W21" i="5"/>
  <c r="V22" i="5"/>
  <c r="W22" i="5"/>
  <c r="V23" i="5"/>
  <c r="W23" i="5"/>
  <c r="V24" i="5"/>
  <c r="W24" i="5"/>
  <c r="V25" i="5"/>
  <c r="W25" i="5"/>
  <c r="V26" i="5"/>
  <c r="W26" i="5"/>
  <c r="V27" i="5"/>
  <c r="W27" i="5"/>
  <c r="V28" i="5"/>
  <c r="W28" i="5"/>
  <c r="V29" i="5"/>
  <c r="W29" i="5"/>
  <c r="V30" i="5"/>
  <c r="W30" i="5"/>
  <c r="V31" i="5"/>
  <c r="W31" i="5"/>
  <c r="V32" i="5"/>
  <c r="W32" i="5"/>
  <c r="V33" i="5"/>
  <c r="W33" i="5"/>
  <c r="V34" i="5"/>
  <c r="W34" i="5"/>
  <c r="V35" i="5"/>
  <c r="W35" i="5"/>
  <c r="V36" i="5"/>
  <c r="W36" i="5"/>
  <c r="V37" i="5"/>
  <c r="W37" i="5"/>
  <c r="V38" i="5"/>
  <c r="W38" i="5"/>
  <c r="V39" i="5"/>
  <c r="W39" i="5"/>
  <c r="V40" i="5"/>
  <c r="W40" i="5"/>
  <c r="V41" i="5"/>
  <c r="W41" i="5"/>
  <c r="V42" i="5"/>
  <c r="W42" i="5"/>
  <c r="V43" i="5"/>
  <c r="W43" i="5"/>
  <c r="V44" i="5"/>
  <c r="W44" i="5"/>
  <c r="V45" i="5"/>
  <c r="W45" i="5"/>
  <c r="V46" i="5"/>
  <c r="W46" i="5"/>
  <c r="V47" i="5"/>
  <c r="W47" i="5"/>
  <c r="V48" i="5"/>
  <c r="W48" i="5"/>
  <c r="V49" i="5"/>
  <c r="W49" i="5"/>
  <c r="V50" i="5"/>
  <c r="W50" i="5"/>
  <c r="V51" i="5"/>
  <c r="W51" i="5"/>
  <c r="V52" i="5"/>
  <c r="W52" i="5"/>
  <c r="V53" i="5"/>
  <c r="W53" i="5"/>
  <c r="V54" i="5"/>
  <c r="W54" i="5"/>
  <c r="V55" i="5"/>
  <c r="W55" i="5"/>
  <c r="V56" i="5"/>
  <c r="W56" i="5"/>
  <c r="V57" i="5"/>
  <c r="W57" i="5"/>
  <c r="V58" i="5"/>
  <c r="W58" i="5"/>
  <c r="V59" i="5"/>
  <c r="W59" i="5"/>
  <c r="V60" i="5"/>
  <c r="W60" i="5"/>
  <c r="V61" i="5"/>
  <c r="W61" i="5"/>
  <c r="V62" i="5"/>
  <c r="W62" i="5"/>
  <c r="V63" i="5"/>
  <c r="W63" i="5"/>
  <c r="V64" i="5"/>
  <c r="W64" i="5"/>
  <c r="V65" i="5"/>
  <c r="W65" i="5"/>
  <c r="V66" i="5"/>
  <c r="W66" i="5"/>
  <c r="V67" i="5"/>
  <c r="W67" i="5"/>
  <c r="V68" i="5"/>
  <c r="W68" i="5"/>
  <c r="V69" i="5"/>
  <c r="W69" i="5"/>
  <c r="V70" i="5"/>
  <c r="W70" i="5"/>
  <c r="V71" i="5"/>
  <c r="W71" i="5"/>
  <c r="V72" i="5"/>
  <c r="W72" i="5"/>
  <c r="V73" i="5"/>
  <c r="W73" i="5"/>
  <c r="V74" i="5"/>
  <c r="W74" i="5"/>
  <c r="V75" i="5"/>
  <c r="W75" i="5"/>
  <c r="V76" i="5"/>
  <c r="W76" i="5"/>
  <c r="V77" i="5"/>
  <c r="W77" i="5"/>
  <c r="V78" i="5"/>
  <c r="W78" i="5"/>
  <c r="V79" i="5"/>
  <c r="W79" i="5"/>
  <c r="V80" i="5"/>
  <c r="W80" i="5"/>
  <c r="V81" i="5"/>
  <c r="W81" i="5"/>
  <c r="V82" i="5"/>
  <c r="W82" i="5"/>
  <c r="V83" i="5"/>
  <c r="W83" i="5"/>
  <c r="V84" i="5"/>
  <c r="W84" i="5"/>
  <c r="V85" i="5"/>
  <c r="W85" i="5"/>
  <c r="V86" i="5"/>
  <c r="W86" i="5"/>
  <c r="V87" i="5"/>
  <c r="W87" i="5"/>
  <c r="V88" i="5"/>
  <c r="W88" i="5"/>
  <c r="V89" i="5"/>
  <c r="W89" i="5"/>
  <c r="V90" i="5"/>
  <c r="W90" i="5"/>
  <c r="V91" i="5"/>
  <c r="W91" i="5"/>
  <c r="V92" i="5"/>
  <c r="W92" i="5"/>
  <c r="V93" i="5"/>
  <c r="W93" i="5"/>
  <c r="V94" i="5"/>
  <c r="W94" i="5"/>
  <c r="V95" i="5"/>
  <c r="W95" i="5"/>
  <c r="V96" i="5"/>
  <c r="W96" i="5"/>
  <c r="V97" i="5"/>
  <c r="W97" i="5"/>
  <c r="V98" i="5"/>
  <c r="W98" i="5"/>
  <c r="V99" i="5"/>
  <c r="W99" i="5"/>
  <c r="V100" i="5"/>
  <c r="W100" i="5"/>
  <c r="V101" i="5"/>
  <c r="W101" i="5"/>
  <c r="V102" i="5"/>
  <c r="W102" i="5"/>
  <c r="V103" i="5"/>
  <c r="W103" i="5"/>
  <c r="V104" i="5"/>
  <c r="W104" i="5"/>
  <c r="V105" i="5"/>
  <c r="W105" i="5"/>
  <c r="V106" i="5"/>
  <c r="W106" i="5"/>
  <c r="V107" i="5"/>
  <c r="W107" i="5"/>
  <c r="V108" i="5"/>
  <c r="W108" i="5"/>
  <c r="V109" i="5"/>
  <c r="W109" i="5"/>
  <c r="V110" i="5"/>
  <c r="W110" i="5"/>
  <c r="V111" i="5"/>
  <c r="W111" i="5"/>
  <c r="V112" i="5"/>
  <c r="W112" i="5"/>
  <c r="V113" i="5"/>
  <c r="W113" i="5"/>
  <c r="V114" i="5"/>
  <c r="W114" i="5"/>
  <c r="V115" i="5"/>
  <c r="W115" i="5"/>
  <c r="V116" i="5"/>
  <c r="W116" i="5"/>
  <c r="V117" i="5"/>
  <c r="W117" i="5"/>
  <c r="V118" i="5"/>
  <c r="W118" i="5"/>
  <c r="V119" i="5"/>
  <c r="W119" i="5"/>
  <c r="V120" i="5"/>
  <c r="W120" i="5"/>
  <c r="V121" i="5"/>
  <c r="W121" i="5"/>
  <c r="V122" i="5"/>
  <c r="W122" i="5"/>
  <c r="V123" i="5"/>
  <c r="W123" i="5"/>
  <c r="V124" i="5"/>
  <c r="W124" i="5"/>
  <c r="V125" i="5"/>
  <c r="W125" i="5"/>
  <c r="V126" i="5"/>
  <c r="W126" i="5"/>
  <c r="V127" i="5"/>
  <c r="W127" i="5"/>
  <c r="V128" i="5"/>
  <c r="W128" i="5"/>
  <c r="V129" i="5"/>
  <c r="W129" i="5"/>
  <c r="V130" i="5"/>
  <c r="W130" i="5"/>
  <c r="V131" i="5"/>
  <c r="W131" i="5"/>
  <c r="V132" i="5"/>
  <c r="W132" i="5"/>
  <c r="V133" i="5"/>
  <c r="W133" i="5"/>
  <c r="V134" i="5"/>
  <c r="W134" i="5"/>
  <c r="V135" i="5"/>
  <c r="W135" i="5"/>
  <c r="V136" i="5"/>
  <c r="W136" i="5"/>
  <c r="V137" i="5"/>
  <c r="W137" i="5"/>
  <c r="V138" i="5"/>
  <c r="W138" i="5"/>
  <c r="V139" i="5"/>
  <c r="W139" i="5"/>
  <c r="V140" i="5"/>
  <c r="W140" i="5"/>
  <c r="V141" i="5"/>
  <c r="W141" i="5"/>
  <c r="V142" i="5"/>
  <c r="W142" i="5"/>
  <c r="V143" i="5"/>
  <c r="W143" i="5"/>
  <c r="V144" i="5"/>
  <c r="W144" i="5"/>
  <c r="V145" i="5"/>
  <c r="W145" i="5"/>
  <c r="V146" i="5"/>
  <c r="W146" i="5"/>
  <c r="V147" i="5"/>
  <c r="W147" i="5"/>
  <c r="V148" i="5"/>
  <c r="W148" i="5"/>
  <c r="V149" i="5"/>
  <c r="W149" i="5"/>
  <c r="V150" i="5"/>
  <c r="W150" i="5"/>
  <c r="V151" i="5"/>
  <c r="W151" i="5"/>
  <c r="V152" i="5"/>
  <c r="W152" i="5"/>
  <c r="V153" i="5"/>
  <c r="W153" i="5"/>
  <c r="V154" i="5"/>
  <c r="W154" i="5"/>
  <c r="V155" i="5"/>
  <c r="W155" i="5"/>
  <c r="V156" i="5"/>
  <c r="W156" i="5"/>
  <c r="V157" i="5"/>
  <c r="W157" i="5"/>
  <c r="V158" i="5"/>
  <c r="W158" i="5"/>
  <c r="V159" i="5"/>
  <c r="W159" i="5"/>
  <c r="V160" i="5"/>
  <c r="W160" i="5"/>
  <c r="V161" i="5"/>
  <c r="W161" i="5"/>
  <c r="V162" i="5"/>
  <c r="W162" i="5"/>
  <c r="V163" i="5"/>
  <c r="W163" i="5"/>
  <c r="V164" i="5"/>
  <c r="W164" i="5"/>
  <c r="V165" i="5"/>
  <c r="W165" i="5"/>
  <c r="V166" i="5"/>
  <c r="W166" i="5"/>
  <c r="V167" i="5"/>
  <c r="W167" i="5"/>
  <c r="V168" i="5"/>
  <c r="W168" i="5"/>
  <c r="V169" i="5"/>
  <c r="W169" i="5"/>
  <c r="V170" i="5"/>
  <c r="W170" i="5"/>
  <c r="V171" i="5"/>
  <c r="W171" i="5"/>
  <c r="V172" i="5"/>
  <c r="W172" i="5"/>
  <c r="V173" i="5"/>
  <c r="W173" i="5"/>
  <c r="V174" i="5"/>
  <c r="W174" i="5"/>
  <c r="V175" i="5"/>
  <c r="W175" i="5"/>
  <c r="V176" i="5"/>
  <c r="W176" i="5"/>
  <c r="V177" i="5"/>
  <c r="W177" i="5"/>
  <c r="V178" i="5"/>
  <c r="W178" i="5"/>
  <c r="V179" i="5"/>
  <c r="W179" i="5"/>
  <c r="V180" i="5"/>
  <c r="W180" i="5"/>
  <c r="V181" i="5"/>
  <c r="W181" i="5"/>
  <c r="V182" i="5"/>
  <c r="W182" i="5"/>
  <c r="V183" i="5"/>
  <c r="W183" i="5"/>
  <c r="V184" i="5"/>
  <c r="W184" i="5"/>
  <c r="V185" i="5"/>
  <c r="W185" i="5"/>
  <c r="V186" i="5"/>
  <c r="W186" i="5"/>
  <c r="V187" i="5"/>
  <c r="W187" i="5"/>
  <c r="V188" i="5"/>
  <c r="W188" i="5"/>
  <c r="V189" i="5"/>
  <c r="W189" i="5"/>
  <c r="V190" i="5"/>
  <c r="W190" i="5"/>
  <c r="V191" i="5"/>
  <c r="W191" i="5"/>
  <c r="V192" i="5"/>
  <c r="W192" i="5"/>
  <c r="V193" i="5"/>
  <c r="W193" i="5"/>
  <c r="V194" i="5"/>
  <c r="W194" i="5"/>
  <c r="V195" i="5"/>
  <c r="W195" i="5"/>
  <c r="V196" i="5"/>
  <c r="W196" i="5"/>
  <c r="V197" i="5"/>
  <c r="W197" i="5"/>
  <c r="V198" i="5"/>
  <c r="W198" i="5"/>
  <c r="V199" i="5"/>
  <c r="W199" i="5"/>
  <c r="V200" i="5"/>
  <c r="W200" i="5"/>
  <c r="V201" i="5"/>
  <c r="W201" i="5"/>
  <c r="V202" i="5"/>
  <c r="W202" i="5"/>
  <c r="V203" i="5"/>
  <c r="W203" i="5"/>
  <c r="V204" i="5"/>
  <c r="W204" i="5"/>
  <c r="V205" i="5"/>
  <c r="W205" i="5"/>
  <c r="V206" i="5"/>
  <c r="W206" i="5"/>
  <c r="V207" i="5"/>
  <c r="W207" i="5"/>
  <c r="V208" i="5"/>
  <c r="W208" i="5"/>
  <c r="V209" i="5"/>
  <c r="W209" i="5"/>
  <c r="W9" i="5"/>
  <c r="V9" i="5"/>
  <c r="T9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U209" i="5"/>
  <c r="T209" i="5"/>
  <c r="H209" i="5"/>
  <c r="U208" i="5"/>
  <c r="T208" i="5"/>
  <c r="H208" i="5"/>
  <c r="U207" i="5"/>
  <c r="T207" i="5"/>
  <c r="H207" i="5"/>
  <c r="U206" i="5"/>
  <c r="T206" i="5"/>
  <c r="H206" i="5"/>
  <c r="U205" i="5"/>
  <c r="T205" i="5"/>
  <c r="H205" i="5"/>
  <c r="U204" i="5"/>
  <c r="T204" i="5"/>
  <c r="H204" i="5"/>
  <c r="U203" i="5"/>
  <c r="T203" i="5"/>
  <c r="H203" i="5"/>
  <c r="U202" i="5"/>
  <c r="T202" i="5"/>
  <c r="H202" i="5"/>
  <c r="U201" i="5"/>
  <c r="T201" i="5"/>
  <c r="H201" i="5"/>
  <c r="U200" i="5"/>
  <c r="T200" i="5"/>
  <c r="H200" i="5"/>
  <c r="U199" i="5"/>
  <c r="T199" i="5"/>
  <c r="H199" i="5"/>
  <c r="U198" i="5"/>
  <c r="T198" i="5"/>
  <c r="H198" i="5"/>
  <c r="U197" i="5"/>
  <c r="T197" i="5"/>
  <c r="H197" i="5"/>
  <c r="U196" i="5"/>
  <c r="T196" i="5"/>
  <c r="H196" i="5"/>
  <c r="U195" i="5"/>
  <c r="T195" i="5"/>
  <c r="H195" i="5"/>
  <c r="U194" i="5"/>
  <c r="T194" i="5"/>
  <c r="H194" i="5"/>
  <c r="U193" i="5"/>
  <c r="T193" i="5"/>
  <c r="H193" i="5"/>
  <c r="U192" i="5"/>
  <c r="T192" i="5"/>
  <c r="H192" i="5"/>
  <c r="U191" i="5"/>
  <c r="T191" i="5"/>
  <c r="H191" i="5"/>
  <c r="U190" i="5"/>
  <c r="T190" i="5"/>
  <c r="H190" i="5"/>
  <c r="U189" i="5"/>
  <c r="T189" i="5"/>
  <c r="H189" i="5"/>
  <c r="U188" i="5"/>
  <c r="T188" i="5"/>
  <c r="H188" i="5"/>
  <c r="U187" i="5"/>
  <c r="T187" i="5"/>
  <c r="H187" i="5"/>
  <c r="U186" i="5"/>
  <c r="T186" i="5"/>
  <c r="H186" i="5"/>
  <c r="U185" i="5"/>
  <c r="T185" i="5"/>
  <c r="H185" i="5"/>
  <c r="U184" i="5"/>
  <c r="T184" i="5"/>
  <c r="H184" i="5"/>
  <c r="U183" i="5"/>
  <c r="T183" i="5"/>
  <c r="H183" i="5"/>
  <c r="U182" i="5"/>
  <c r="T182" i="5"/>
  <c r="H182" i="5"/>
  <c r="U181" i="5"/>
  <c r="T181" i="5"/>
  <c r="H181" i="5"/>
  <c r="U180" i="5"/>
  <c r="T180" i="5"/>
  <c r="H180" i="5"/>
  <c r="U179" i="5"/>
  <c r="T179" i="5"/>
  <c r="H179" i="5"/>
  <c r="U178" i="5"/>
  <c r="T178" i="5"/>
  <c r="H178" i="5"/>
  <c r="U177" i="5"/>
  <c r="T177" i="5"/>
  <c r="H177" i="5"/>
  <c r="U176" i="5"/>
  <c r="T176" i="5"/>
  <c r="H176" i="5"/>
  <c r="U175" i="5"/>
  <c r="T175" i="5"/>
  <c r="H175" i="5"/>
  <c r="U174" i="5"/>
  <c r="T174" i="5"/>
  <c r="H174" i="5"/>
  <c r="U173" i="5"/>
  <c r="T173" i="5"/>
  <c r="H173" i="5"/>
  <c r="U172" i="5"/>
  <c r="T172" i="5"/>
  <c r="H172" i="5"/>
  <c r="U171" i="5"/>
  <c r="T171" i="5"/>
  <c r="H171" i="5"/>
  <c r="U170" i="5"/>
  <c r="T170" i="5"/>
  <c r="H170" i="5"/>
  <c r="U169" i="5"/>
  <c r="T169" i="5"/>
  <c r="H169" i="5"/>
  <c r="U168" i="5"/>
  <c r="T168" i="5"/>
  <c r="H168" i="5"/>
  <c r="U167" i="5"/>
  <c r="T167" i="5"/>
  <c r="H167" i="5"/>
  <c r="U166" i="5"/>
  <c r="T166" i="5"/>
  <c r="H166" i="5"/>
  <c r="U165" i="5"/>
  <c r="T165" i="5"/>
  <c r="H165" i="5"/>
  <c r="U164" i="5"/>
  <c r="T164" i="5"/>
  <c r="H164" i="5"/>
  <c r="U163" i="5"/>
  <c r="T163" i="5"/>
  <c r="H163" i="5"/>
  <c r="U162" i="5"/>
  <c r="T162" i="5"/>
  <c r="H162" i="5"/>
  <c r="U161" i="5"/>
  <c r="T161" i="5"/>
  <c r="H161" i="5"/>
  <c r="U160" i="5"/>
  <c r="T160" i="5"/>
  <c r="H160" i="5"/>
  <c r="U159" i="5"/>
  <c r="T159" i="5"/>
  <c r="H159" i="5"/>
  <c r="U158" i="5"/>
  <c r="T158" i="5"/>
  <c r="H158" i="5"/>
  <c r="U157" i="5"/>
  <c r="T157" i="5"/>
  <c r="H157" i="5"/>
  <c r="U156" i="5"/>
  <c r="T156" i="5"/>
  <c r="H156" i="5"/>
  <c r="U155" i="5"/>
  <c r="T155" i="5"/>
  <c r="H155" i="5"/>
  <c r="U154" i="5"/>
  <c r="T154" i="5"/>
  <c r="H154" i="5"/>
  <c r="U153" i="5"/>
  <c r="T153" i="5"/>
  <c r="H153" i="5"/>
  <c r="U152" i="5"/>
  <c r="T152" i="5"/>
  <c r="H152" i="5"/>
  <c r="U151" i="5"/>
  <c r="T151" i="5"/>
  <c r="H151" i="5"/>
  <c r="U150" i="5"/>
  <c r="T150" i="5"/>
  <c r="H150" i="5"/>
  <c r="U149" i="5"/>
  <c r="T149" i="5"/>
  <c r="H149" i="5"/>
  <c r="U148" i="5"/>
  <c r="T148" i="5"/>
  <c r="H148" i="5"/>
  <c r="U147" i="5"/>
  <c r="T147" i="5"/>
  <c r="H147" i="5"/>
  <c r="U146" i="5"/>
  <c r="T146" i="5"/>
  <c r="H146" i="5"/>
  <c r="U145" i="5"/>
  <c r="T145" i="5"/>
  <c r="H145" i="5"/>
  <c r="U144" i="5"/>
  <c r="T144" i="5"/>
  <c r="H144" i="5"/>
  <c r="U143" i="5"/>
  <c r="T143" i="5"/>
  <c r="H143" i="5"/>
  <c r="U142" i="5"/>
  <c r="T142" i="5"/>
  <c r="H142" i="5"/>
  <c r="U141" i="5"/>
  <c r="T141" i="5"/>
  <c r="H141" i="5"/>
  <c r="U140" i="5"/>
  <c r="T140" i="5"/>
  <c r="H140" i="5"/>
  <c r="U139" i="5"/>
  <c r="T139" i="5"/>
  <c r="H139" i="5"/>
  <c r="U138" i="5"/>
  <c r="T138" i="5"/>
  <c r="H138" i="5"/>
  <c r="U137" i="5"/>
  <c r="T137" i="5"/>
  <c r="H137" i="5"/>
  <c r="U136" i="5"/>
  <c r="T136" i="5"/>
  <c r="H136" i="5"/>
  <c r="U135" i="5"/>
  <c r="T135" i="5"/>
  <c r="H135" i="5"/>
  <c r="U134" i="5"/>
  <c r="T134" i="5"/>
  <c r="H134" i="5"/>
  <c r="U133" i="5"/>
  <c r="T133" i="5"/>
  <c r="H133" i="5"/>
  <c r="U132" i="5"/>
  <c r="T132" i="5"/>
  <c r="H132" i="5"/>
  <c r="U131" i="5"/>
  <c r="T131" i="5"/>
  <c r="H131" i="5"/>
  <c r="U130" i="5"/>
  <c r="T130" i="5"/>
  <c r="H130" i="5"/>
  <c r="U129" i="5"/>
  <c r="T129" i="5"/>
  <c r="H129" i="5"/>
  <c r="U128" i="5"/>
  <c r="T128" i="5"/>
  <c r="H128" i="5"/>
  <c r="U127" i="5"/>
  <c r="T127" i="5"/>
  <c r="H127" i="5"/>
  <c r="U126" i="5"/>
  <c r="T126" i="5"/>
  <c r="H126" i="5"/>
  <c r="U125" i="5"/>
  <c r="T125" i="5"/>
  <c r="H125" i="5"/>
  <c r="U124" i="5"/>
  <c r="T124" i="5"/>
  <c r="H124" i="5"/>
  <c r="U123" i="5"/>
  <c r="T123" i="5"/>
  <c r="H123" i="5"/>
  <c r="U122" i="5"/>
  <c r="T122" i="5"/>
  <c r="H122" i="5"/>
  <c r="U121" i="5"/>
  <c r="T121" i="5"/>
  <c r="H121" i="5"/>
  <c r="U120" i="5"/>
  <c r="T120" i="5"/>
  <c r="H120" i="5"/>
  <c r="U119" i="5"/>
  <c r="T119" i="5"/>
  <c r="H119" i="5"/>
  <c r="U118" i="5"/>
  <c r="T118" i="5"/>
  <c r="H118" i="5"/>
  <c r="U117" i="5"/>
  <c r="T117" i="5"/>
  <c r="H117" i="5"/>
  <c r="U116" i="5"/>
  <c r="T116" i="5"/>
  <c r="H116" i="5"/>
  <c r="U115" i="5"/>
  <c r="T115" i="5"/>
  <c r="H115" i="5"/>
  <c r="U114" i="5"/>
  <c r="T114" i="5"/>
  <c r="H114" i="5"/>
  <c r="U113" i="5"/>
  <c r="T113" i="5"/>
  <c r="H113" i="5"/>
  <c r="U112" i="5"/>
  <c r="T112" i="5"/>
  <c r="H112" i="5"/>
  <c r="U111" i="5"/>
  <c r="T111" i="5"/>
  <c r="H111" i="5"/>
  <c r="U110" i="5"/>
  <c r="T110" i="5"/>
  <c r="H110" i="5"/>
  <c r="U109" i="5"/>
  <c r="T109" i="5"/>
  <c r="H109" i="5"/>
  <c r="U108" i="5"/>
  <c r="T108" i="5"/>
  <c r="H108" i="5"/>
  <c r="U107" i="5"/>
  <c r="T107" i="5"/>
  <c r="H107" i="5"/>
  <c r="U106" i="5"/>
  <c r="T106" i="5"/>
  <c r="H106" i="5"/>
  <c r="U105" i="5"/>
  <c r="T105" i="5"/>
  <c r="H105" i="5"/>
  <c r="U104" i="5"/>
  <c r="T104" i="5"/>
  <c r="H104" i="5"/>
  <c r="U103" i="5"/>
  <c r="T103" i="5"/>
  <c r="H103" i="5"/>
  <c r="U102" i="5"/>
  <c r="T102" i="5"/>
  <c r="H102" i="5"/>
  <c r="U101" i="5"/>
  <c r="T101" i="5"/>
  <c r="H101" i="5"/>
  <c r="U100" i="5"/>
  <c r="T100" i="5"/>
  <c r="H100" i="5"/>
  <c r="U99" i="5"/>
  <c r="T99" i="5"/>
  <c r="H99" i="5"/>
  <c r="U98" i="5"/>
  <c r="T98" i="5"/>
  <c r="H98" i="5"/>
  <c r="U97" i="5"/>
  <c r="T97" i="5"/>
  <c r="H97" i="5"/>
  <c r="U96" i="5"/>
  <c r="T96" i="5"/>
  <c r="H96" i="5"/>
  <c r="U95" i="5"/>
  <c r="T95" i="5"/>
  <c r="H95" i="5"/>
  <c r="U94" i="5"/>
  <c r="T94" i="5"/>
  <c r="H94" i="5"/>
  <c r="U93" i="5"/>
  <c r="T93" i="5"/>
  <c r="H93" i="5"/>
  <c r="U92" i="5"/>
  <c r="T92" i="5"/>
  <c r="H92" i="5"/>
  <c r="U91" i="5"/>
  <c r="T91" i="5"/>
  <c r="H91" i="5"/>
  <c r="U90" i="5"/>
  <c r="T90" i="5"/>
  <c r="H90" i="5"/>
  <c r="U89" i="5"/>
  <c r="T89" i="5"/>
  <c r="H89" i="5"/>
  <c r="U88" i="5"/>
  <c r="T88" i="5"/>
  <c r="H88" i="5"/>
  <c r="U87" i="5"/>
  <c r="T87" i="5"/>
  <c r="H87" i="5"/>
  <c r="U86" i="5"/>
  <c r="T86" i="5"/>
  <c r="H86" i="5"/>
  <c r="U85" i="5"/>
  <c r="T85" i="5"/>
  <c r="H85" i="5"/>
  <c r="U84" i="5"/>
  <c r="T84" i="5"/>
  <c r="H84" i="5"/>
  <c r="U83" i="5"/>
  <c r="T83" i="5"/>
  <c r="H83" i="5"/>
  <c r="U82" i="5"/>
  <c r="T82" i="5"/>
  <c r="H82" i="5"/>
  <c r="U81" i="5"/>
  <c r="T81" i="5"/>
  <c r="H81" i="5"/>
  <c r="U80" i="5"/>
  <c r="T80" i="5"/>
  <c r="H80" i="5"/>
  <c r="U79" i="5"/>
  <c r="T79" i="5"/>
  <c r="H79" i="5"/>
  <c r="U78" i="5"/>
  <c r="T78" i="5"/>
  <c r="H78" i="5"/>
  <c r="U77" i="5"/>
  <c r="T77" i="5"/>
  <c r="H77" i="5"/>
  <c r="U76" i="5"/>
  <c r="T76" i="5"/>
  <c r="H76" i="5"/>
  <c r="U75" i="5"/>
  <c r="T75" i="5"/>
  <c r="H75" i="5"/>
  <c r="U74" i="5"/>
  <c r="T74" i="5"/>
  <c r="H74" i="5"/>
  <c r="U73" i="5"/>
  <c r="T73" i="5"/>
  <c r="H73" i="5"/>
  <c r="U72" i="5"/>
  <c r="T72" i="5"/>
  <c r="H72" i="5"/>
  <c r="U71" i="5"/>
  <c r="T71" i="5"/>
  <c r="H71" i="5"/>
  <c r="U70" i="5"/>
  <c r="T70" i="5"/>
  <c r="H70" i="5"/>
  <c r="U69" i="5"/>
  <c r="T69" i="5"/>
  <c r="H69" i="5"/>
  <c r="U68" i="5"/>
  <c r="T68" i="5"/>
  <c r="H68" i="5"/>
  <c r="U67" i="5"/>
  <c r="T67" i="5"/>
  <c r="H67" i="5"/>
  <c r="U66" i="5"/>
  <c r="T66" i="5"/>
  <c r="H66" i="5"/>
  <c r="U65" i="5"/>
  <c r="T65" i="5"/>
  <c r="H65" i="5"/>
  <c r="U64" i="5"/>
  <c r="T64" i="5"/>
  <c r="H64" i="5"/>
  <c r="U63" i="5"/>
  <c r="T63" i="5"/>
  <c r="H63" i="5"/>
  <c r="U62" i="5"/>
  <c r="T62" i="5"/>
  <c r="H62" i="5"/>
  <c r="U61" i="5"/>
  <c r="T61" i="5"/>
  <c r="H61" i="5"/>
  <c r="U60" i="5"/>
  <c r="T60" i="5"/>
  <c r="H60" i="5"/>
  <c r="U59" i="5"/>
  <c r="T59" i="5"/>
  <c r="H59" i="5"/>
  <c r="U58" i="5"/>
  <c r="T58" i="5"/>
  <c r="H58" i="5"/>
  <c r="U57" i="5"/>
  <c r="T57" i="5"/>
  <c r="H57" i="5"/>
  <c r="U56" i="5"/>
  <c r="T56" i="5"/>
  <c r="H56" i="5"/>
  <c r="U55" i="5"/>
  <c r="T55" i="5"/>
  <c r="H55" i="5"/>
  <c r="U54" i="5"/>
  <c r="T54" i="5"/>
  <c r="H54" i="5"/>
  <c r="U53" i="5"/>
  <c r="T53" i="5"/>
  <c r="H53" i="5"/>
  <c r="U52" i="5"/>
  <c r="T52" i="5"/>
  <c r="H52" i="5"/>
  <c r="U51" i="5"/>
  <c r="T51" i="5"/>
  <c r="H51" i="5"/>
  <c r="U50" i="5"/>
  <c r="T50" i="5"/>
  <c r="H50" i="5"/>
  <c r="U49" i="5"/>
  <c r="T49" i="5"/>
  <c r="H49" i="5"/>
  <c r="U48" i="5"/>
  <c r="T48" i="5"/>
  <c r="H48" i="5"/>
  <c r="U47" i="5"/>
  <c r="T47" i="5"/>
  <c r="H47" i="5"/>
  <c r="U46" i="5"/>
  <c r="T46" i="5"/>
  <c r="H46" i="5"/>
  <c r="U45" i="5"/>
  <c r="T45" i="5"/>
  <c r="H45" i="5"/>
  <c r="U44" i="5"/>
  <c r="T44" i="5"/>
  <c r="H44" i="5"/>
  <c r="U43" i="5"/>
  <c r="T43" i="5"/>
  <c r="H43" i="5"/>
  <c r="U42" i="5"/>
  <c r="T42" i="5"/>
  <c r="H42" i="5"/>
  <c r="U41" i="5"/>
  <c r="T41" i="5"/>
  <c r="H41" i="5"/>
  <c r="U40" i="5"/>
  <c r="T40" i="5"/>
  <c r="H40" i="5"/>
  <c r="U39" i="5"/>
  <c r="T39" i="5"/>
  <c r="H39" i="5"/>
  <c r="U38" i="5"/>
  <c r="T38" i="5"/>
  <c r="H38" i="5"/>
  <c r="U37" i="5"/>
  <c r="T37" i="5"/>
  <c r="H37" i="5"/>
  <c r="U36" i="5"/>
  <c r="T36" i="5"/>
  <c r="H36" i="5"/>
  <c r="U35" i="5"/>
  <c r="T35" i="5"/>
  <c r="H35" i="5"/>
  <c r="U34" i="5"/>
  <c r="T34" i="5"/>
  <c r="H34" i="5"/>
  <c r="U33" i="5"/>
  <c r="T33" i="5"/>
  <c r="H33" i="5"/>
  <c r="U32" i="5"/>
  <c r="T32" i="5"/>
  <c r="H32" i="5"/>
  <c r="U31" i="5"/>
  <c r="T31" i="5"/>
  <c r="H31" i="5"/>
  <c r="U30" i="5"/>
  <c r="T30" i="5"/>
  <c r="H30" i="5"/>
  <c r="U29" i="5"/>
  <c r="T29" i="5"/>
  <c r="H29" i="5"/>
  <c r="U28" i="5"/>
  <c r="T28" i="5"/>
  <c r="H28" i="5"/>
  <c r="U27" i="5"/>
  <c r="T27" i="5"/>
  <c r="H27" i="5"/>
  <c r="U26" i="5"/>
  <c r="T26" i="5"/>
  <c r="H26" i="5"/>
  <c r="U25" i="5"/>
  <c r="T25" i="5"/>
  <c r="H25" i="5"/>
  <c r="U24" i="5"/>
  <c r="T24" i="5"/>
  <c r="H24" i="5"/>
  <c r="U23" i="5"/>
  <c r="T23" i="5"/>
  <c r="H23" i="5"/>
  <c r="U22" i="5"/>
  <c r="T22" i="5"/>
  <c r="H22" i="5"/>
  <c r="U21" i="5"/>
  <c r="T21" i="5"/>
  <c r="H21" i="5"/>
  <c r="U20" i="5"/>
  <c r="T20" i="5"/>
  <c r="H20" i="5"/>
  <c r="U19" i="5"/>
  <c r="T19" i="5"/>
  <c r="H19" i="5"/>
  <c r="U18" i="5"/>
  <c r="T18" i="5"/>
  <c r="H18" i="5"/>
  <c r="U17" i="5"/>
  <c r="T17" i="5"/>
  <c r="H17" i="5"/>
  <c r="U16" i="5"/>
  <c r="T16" i="5"/>
  <c r="H16" i="5"/>
  <c r="U15" i="5"/>
  <c r="T15" i="5"/>
  <c r="H15" i="5"/>
  <c r="U14" i="5"/>
  <c r="T14" i="5"/>
  <c r="H14" i="5"/>
  <c r="U13" i="5"/>
  <c r="T13" i="5"/>
  <c r="H13" i="5"/>
  <c r="U12" i="5"/>
  <c r="T12" i="5"/>
  <c r="H12" i="5"/>
  <c r="U11" i="5"/>
  <c r="T11" i="5"/>
  <c r="H11" i="5"/>
  <c r="U10" i="5"/>
  <c r="T10" i="5"/>
  <c r="H10" i="5"/>
  <c r="U9" i="5"/>
  <c r="H9" i="5"/>
  <c r="H8" i="5"/>
  <c r="H7" i="5"/>
  <c r="H6" i="5"/>
  <c r="H5" i="5"/>
  <c r="H4" i="5"/>
  <c r="H3" i="5"/>
  <c r="K6" i="5" s="1"/>
  <c r="H2" i="5"/>
  <c r="T2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9" i="4"/>
  <c r="T9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" i="4"/>
  <c r="T10" i="4"/>
  <c r="T11" i="4"/>
  <c r="T12" i="4"/>
  <c r="T13" i="4"/>
  <c r="T14" i="4"/>
  <c r="T15" i="4"/>
  <c r="T16" i="4"/>
  <c r="T17" i="4"/>
  <c r="T18" i="4"/>
  <c r="T19" i="4"/>
  <c r="T20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K5" i="4" s="1"/>
  <c r="H2" i="4"/>
  <c r="R2" i="2"/>
  <c r="L3" i="2"/>
  <c r="J202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3" i="2"/>
  <c r="H2" i="2"/>
  <c r="K202" i="5" l="1"/>
  <c r="L5" i="5"/>
  <c r="M3" i="5"/>
  <c r="K4" i="5"/>
  <c r="AB3" i="5"/>
  <c r="K3" i="5"/>
  <c r="K2" i="5"/>
  <c r="K5" i="5"/>
  <c r="J8" i="5"/>
  <c r="K7" i="5"/>
  <c r="M4" i="5"/>
  <c r="AB202" i="5"/>
  <c r="L5" i="4"/>
  <c r="M3" i="4"/>
  <c r="K202" i="4"/>
  <c r="K3" i="4"/>
  <c r="K2" i="4"/>
  <c r="K6" i="4"/>
  <c r="J7" i="4"/>
  <c r="M4" i="4"/>
  <c r="K4" i="4"/>
  <c r="Z202" i="4"/>
  <c r="Z2" i="4"/>
  <c r="Z3" i="4"/>
  <c r="AD3" i="4"/>
  <c r="AC3" i="4"/>
  <c r="AB4" i="4"/>
  <c r="P5" i="4"/>
  <c r="AA22" i="4"/>
  <c r="AD2" i="4"/>
  <c r="P4" i="2"/>
  <c r="M4" i="2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P3" i="2"/>
  <c r="M78" i="2"/>
  <c r="M38" i="2"/>
  <c r="M6" i="2"/>
  <c r="M71" i="2"/>
  <c r="M54" i="2"/>
  <c r="M30" i="2"/>
  <c r="M14" i="2"/>
  <c r="M93" i="2"/>
  <c r="M53" i="2"/>
  <c r="M45" i="2"/>
  <c r="M37" i="2"/>
  <c r="M29" i="2"/>
  <c r="M63" i="2"/>
  <c r="M39" i="2"/>
  <c r="M15" i="2"/>
  <c r="M86" i="2"/>
  <c r="M84" i="2"/>
  <c r="M76" i="2"/>
  <c r="M68" i="2"/>
  <c r="M60" i="2"/>
  <c r="M20" i="2"/>
  <c r="M12" i="2"/>
  <c r="M11" i="2"/>
  <c r="M90" i="2"/>
  <c r="M50" i="2"/>
  <c r="M42" i="2"/>
  <c r="M34" i="2"/>
  <c r="M26" i="2"/>
  <c r="K2" i="2"/>
  <c r="K202" i="2"/>
  <c r="M89" i="2"/>
  <c r="M81" i="2"/>
  <c r="M73" i="2"/>
  <c r="M41" i="2"/>
  <c r="M33" i="2"/>
  <c r="M25" i="2"/>
  <c r="M17" i="2"/>
  <c r="M9" i="2"/>
  <c r="P5" i="2"/>
  <c r="M75" i="2"/>
  <c r="M67" i="2"/>
  <c r="M59" i="2"/>
  <c r="M51" i="2"/>
  <c r="M43" i="2"/>
  <c r="M35" i="2"/>
  <c r="M3" i="2"/>
  <c r="M88" i="2"/>
  <c r="M80" i="2"/>
  <c r="M72" i="2"/>
  <c r="M64" i="2"/>
  <c r="M56" i="2"/>
  <c r="M48" i="2"/>
  <c r="M24" i="2"/>
  <c r="M16" i="2"/>
  <c r="M8" i="2"/>
  <c r="P2" i="2"/>
  <c r="AB2" i="5"/>
  <c r="AB4" i="5"/>
  <c r="AA5" i="5"/>
  <c r="AF4" i="5"/>
  <c r="AD5" i="5"/>
  <c r="AF5" i="5" s="1"/>
  <c r="AE3" i="5"/>
  <c r="AE4" i="5"/>
  <c r="AF3" i="5"/>
  <c r="AG3" i="5" s="1"/>
  <c r="AA127" i="4"/>
  <c r="AA199" i="4"/>
  <c r="AA165" i="4"/>
  <c r="AA186" i="4"/>
  <c r="AA148" i="4"/>
  <c r="AA110" i="4"/>
  <c r="AA73" i="4"/>
  <c r="AA39" i="4"/>
  <c r="AA5" i="4"/>
  <c r="AA185" i="4"/>
  <c r="AA147" i="4"/>
  <c r="AA109" i="4"/>
  <c r="AA72" i="4"/>
  <c r="AA34" i="4"/>
  <c r="AA180" i="4"/>
  <c r="AA146" i="4"/>
  <c r="AA108" i="4"/>
  <c r="AA70" i="4"/>
  <c r="AA33" i="4"/>
  <c r="AA179" i="4"/>
  <c r="AA145" i="4"/>
  <c r="AA107" i="4"/>
  <c r="AA69" i="4"/>
  <c r="AA32" i="4"/>
  <c r="AA174" i="4"/>
  <c r="AA140" i="4"/>
  <c r="AA106" i="4"/>
  <c r="AA68" i="4"/>
  <c r="AA30" i="4"/>
  <c r="AA173" i="4"/>
  <c r="AA139" i="4"/>
  <c r="AA105" i="4"/>
  <c r="AA67" i="4"/>
  <c r="AA29" i="4"/>
  <c r="AA172" i="4"/>
  <c r="AA134" i="4"/>
  <c r="AA100" i="4"/>
  <c r="AA66" i="4"/>
  <c r="AA28" i="4"/>
  <c r="AA170" i="4"/>
  <c r="AA133" i="4"/>
  <c r="AA99" i="4"/>
  <c r="AA65" i="4"/>
  <c r="AA27" i="4"/>
  <c r="AA169" i="4"/>
  <c r="AA132" i="4"/>
  <c r="AA94" i="4"/>
  <c r="AA60" i="4"/>
  <c r="AA26" i="4"/>
  <c r="AA168" i="4"/>
  <c r="AA130" i="4"/>
  <c r="AA93" i="4"/>
  <c r="AA59" i="4"/>
  <c r="AA25" i="4"/>
  <c r="AA167" i="4"/>
  <c r="AA129" i="4"/>
  <c r="AA92" i="4"/>
  <c r="AA54" i="4"/>
  <c r="AA20" i="4"/>
  <c r="AA200" i="4"/>
  <c r="AA166" i="4"/>
  <c r="AA128" i="4"/>
  <c r="AA90" i="4"/>
  <c r="AA53" i="4"/>
  <c r="AA19" i="4"/>
  <c r="AA89" i="4"/>
  <c r="AA52" i="4"/>
  <c r="AA14" i="4"/>
  <c r="AA194" i="4"/>
  <c r="AA160" i="4"/>
  <c r="AA126" i="4"/>
  <c r="AA88" i="4"/>
  <c r="AA50" i="4"/>
  <c r="AA13" i="4"/>
  <c r="AA193" i="4"/>
  <c r="AA159" i="4"/>
  <c r="AA125" i="4"/>
  <c r="AA87" i="4"/>
  <c r="AA49" i="4"/>
  <c r="AA12" i="4"/>
  <c r="AA192" i="4"/>
  <c r="AA154" i="4"/>
  <c r="AA120" i="4"/>
  <c r="AA86" i="4"/>
  <c r="AA48" i="4"/>
  <c r="AA10" i="4"/>
  <c r="AA190" i="4"/>
  <c r="AA153" i="4"/>
  <c r="AA119" i="4"/>
  <c r="AA85" i="4"/>
  <c r="AA47" i="4"/>
  <c r="AA9" i="4"/>
  <c r="AA189" i="4"/>
  <c r="AA152" i="4"/>
  <c r="AA114" i="4"/>
  <c r="AA80" i="4"/>
  <c r="AA46" i="4"/>
  <c r="AA8" i="4"/>
  <c r="AA188" i="4"/>
  <c r="AA150" i="4"/>
  <c r="AA113" i="4"/>
  <c r="AA79" i="4"/>
  <c r="AA45" i="4"/>
  <c r="AA7" i="4"/>
  <c r="AA187" i="4"/>
  <c r="AA149" i="4"/>
  <c r="AA112" i="4"/>
  <c r="AA74" i="4"/>
  <c r="AA40" i="4"/>
  <c r="AA6" i="4"/>
  <c r="AA201" i="4"/>
  <c r="AA181" i="4"/>
  <c r="AA161" i="4"/>
  <c r="AA141" i="4"/>
  <c r="AA121" i="4"/>
  <c r="AA101" i="4"/>
  <c r="AA81" i="4"/>
  <c r="AA61" i="4"/>
  <c r="AA41" i="4"/>
  <c r="AA21" i="4"/>
  <c r="AA198" i="4"/>
  <c r="AA178" i="4"/>
  <c r="AA158" i="4"/>
  <c r="AA138" i="4"/>
  <c r="AA118" i="4"/>
  <c r="AA98" i="4"/>
  <c r="AA78" i="4"/>
  <c r="AA58" i="4"/>
  <c r="AA38" i="4"/>
  <c r="AA18" i="4"/>
  <c r="AA197" i="4"/>
  <c r="AA177" i="4"/>
  <c r="AA157" i="4"/>
  <c r="AA137" i="4"/>
  <c r="AA117" i="4"/>
  <c r="AA97" i="4"/>
  <c r="AA77" i="4"/>
  <c r="AA57" i="4"/>
  <c r="AA37" i="4"/>
  <c r="AA17" i="4"/>
  <c r="AA196" i="4"/>
  <c r="AA176" i="4"/>
  <c r="AA156" i="4"/>
  <c r="AA136" i="4"/>
  <c r="AA116" i="4"/>
  <c r="AA96" i="4"/>
  <c r="AA76" i="4"/>
  <c r="AA56" i="4"/>
  <c r="AA36" i="4"/>
  <c r="AA16" i="4"/>
  <c r="AA195" i="4"/>
  <c r="AA175" i="4"/>
  <c r="AA155" i="4"/>
  <c r="AA135" i="4"/>
  <c r="AA115" i="4"/>
  <c r="AA95" i="4"/>
  <c r="AA75" i="4"/>
  <c r="AA55" i="4"/>
  <c r="AA35" i="4"/>
  <c r="AA15" i="4"/>
  <c r="AA191" i="4"/>
  <c r="AA171" i="4"/>
  <c r="AA151" i="4"/>
  <c r="AA131" i="4"/>
  <c r="AA111" i="4"/>
  <c r="AA91" i="4"/>
  <c r="AA71" i="4"/>
  <c r="AA51" i="4"/>
  <c r="AA31" i="4"/>
  <c r="AA11" i="4"/>
  <c r="AA184" i="4"/>
  <c r="AA164" i="4"/>
  <c r="AA144" i="4"/>
  <c r="AA124" i="4"/>
  <c r="AA104" i="4"/>
  <c r="AA84" i="4"/>
  <c r="AA64" i="4"/>
  <c r="AA44" i="4"/>
  <c r="AA24" i="4"/>
  <c r="AA4" i="4"/>
  <c r="AA2" i="4"/>
  <c r="AA183" i="4"/>
  <c r="AA163" i="4"/>
  <c r="AA143" i="4"/>
  <c r="AA123" i="4"/>
  <c r="AA103" i="4"/>
  <c r="AA83" i="4"/>
  <c r="AA63" i="4"/>
  <c r="AA43" i="4"/>
  <c r="AA23" i="4"/>
  <c r="AA3" i="4"/>
  <c r="AA202" i="4"/>
  <c r="AA182" i="4"/>
  <c r="AA162" i="4"/>
  <c r="AA142" i="4"/>
  <c r="AA122" i="4"/>
  <c r="AA102" i="4"/>
  <c r="AA82" i="4"/>
  <c r="AA62" i="4"/>
  <c r="AA42" i="4"/>
  <c r="AE5" i="5"/>
  <c r="AD6" i="5"/>
  <c r="AF6" i="5" s="1"/>
  <c r="AB203" i="5"/>
  <c r="Z4" i="4"/>
  <c r="X113" i="5"/>
  <c r="Y113" i="5" s="1"/>
  <c r="X133" i="5"/>
  <c r="X153" i="5"/>
  <c r="Y153" i="5" s="1"/>
  <c r="X173" i="5"/>
  <c r="Y173" i="5" s="1"/>
  <c r="X29" i="5"/>
  <c r="Y29" i="5" s="1"/>
  <c r="X49" i="5"/>
  <c r="Y49" i="5" s="1"/>
  <c r="X69" i="5"/>
  <c r="Y69" i="5" s="1"/>
  <c r="X89" i="5"/>
  <c r="Y89" i="5" s="1"/>
  <c r="X109" i="5"/>
  <c r="Y109" i="5" s="1"/>
  <c r="X129" i="5"/>
  <c r="Y129" i="5" s="1"/>
  <c r="X149" i="5"/>
  <c r="Y149" i="5" s="1"/>
  <c r="X169" i="5"/>
  <c r="Y169" i="5" s="1"/>
  <c r="X189" i="5"/>
  <c r="Y189" i="5" s="1"/>
  <c r="X202" i="5"/>
  <c r="Y202" i="5" s="1"/>
  <c r="X18" i="5"/>
  <c r="Y18" i="5" s="1"/>
  <c r="X38" i="5"/>
  <c r="Y38" i="5" s="1"/>
  <c r="X58" i="5"/>
  <c r="Y58" i="5" s="1"/>
  <c r="X26" i="5"/>
  <c r="Y26" i="5" s="1"/>
  <c r="X15" i="5"/>
  <c r="Y15" i="5" s="1"/>
  <c r="X35" i="5"/>
  <c r="Y35" i="5" s="1"/>
  <c r="X55" i="5"/>
  <c r="Y55" i="5" s="1"/>
  <c r="X95" i="5"/>
  <c r="Y95" i="5" s="1"/>
  <c r="X135" i="5"/>
  <c r="Y135" i="5" s="1"/>
  <c r="X155" i="5"/>
  <c r="Y155" i="5" s="1"/>
  <c r="X175" i="5"/>
  <c r="Y175" i="5" s="1"/>
  <c r="X195" i="5"/>
  <c r="Y195" i="5" s="1"/>
  <c r="X78" i="5"/>
  <c r="Y78" i="5" s="1"/>
  <c r="X46" i="5"/>
  <c r="Y46" i="5" s="1"/>
  <c r="X66" i="5"/>
  <c r="Y66" i="5" s="1"/>
  <c r="X193" i="5"/>
  <c r="Y193" i="5" s="1"/>
  <c r="X206" i="5"/>
  <c r="Y206" i="5" s="1"/>
  <c r="X28" i="5"/>
  <c r="Y28" i="5" s="1"/>
  <c r="X48" i="5"/>
  <c r="Y48" i="5" s="1"/>
  <c r="X68" i="5"/>
  <c r="Y68" i="5" s="1"/>
  <c r="X88" i="5"/>
  <c r="Y88" i="5" s="1"/>
  <c r="X108" i="5"/>
  <c r="Y108" i="5" s="1"/>
  <c r="X128" i="5"/>
  <c r="Y128" i="5" s="1"/>
  <c r="X148" i="5"/>
  <c r="Y148" i="5" s="1"/>
  <c r="X168" i="5"/>
  <c r="Y168" i="5" s="1"/>
  <c r="X115" i="5"/>
  <c r="Y115" i="5" s="1"/>
  <c r="X75" i="5"/>
  <c r="Y75" i="5" s="1"/>
  <c r="X99" i="5"/>
  <c r="Y99" i="5" s="1"/>
  <c r="X119" i="5"/>
  <c r="Y119" i="5" s="1"/>
  <c r="X139" i="5"/>
  <c r="Y139" i="5" s="1"/>
  <c r="X159" i="5"/>
  <c r="Y159" i="5" s="1"/>
  <c r="X179" i="5"/>
  <c r="Y179" i="5" s="1"/>
  <c r="X199" i="5"/>
  <c r="Y199" i="5" s="1"/>
  <c r="X86" i="5"/>
  <c r="Y86" i="5" s="1"/>
  <c r="X106" i="5"/>
  <c r="Y106" i="5" s="1"/>
  <c r="X126" i="5"/>
  <c r="Y126" i="5" s="1"/>
  <c r="X146" i="5"/>
  <c r="Y146" i="5" s="1"/>
  <c r="X166" i="5"/>
  <c r="Y166" i="5" s="1"/>
  <c r="X186" i="5"/>
  <c r="Y186" i="5" s="1"/>
  <c r="X93" i="5"/>
  <c r="Y93" i="5" s="1"/>
  <c r="X27" i="5"/>
  <c r="Y27" i="5" s="1"/>
  <c r="X47" i="5"/>
  <c r="Y47" i="5" s="1"/>
  <c r="X67" i="5"/>
  <c r="Y67" i="5" s="1"/>
  <c r="X87" i="5"/>
  <c r="Y87" i="5" s="1"/>
  <c r="X107" i="5"/>
  <c r="Y107" i="5" s="1"/>
  <c r="X21" i="5"/>
  <c r="Y21" i="5" s="1"/>
  <c r="X41" i="5"/>
  <c r="Y41" i="5" s="1"/>
  <c r="X61" i="5"/>
  <c r="Y61" i="5" s="1"/>
  <c r="X81" i="5"/>
  <c r="Y81" i="5" s="1"/>
  <c r="X101" i="5"/>
  <c r="Y101" i="5" s="1"/>
  <c r="X201" i="5"/>
  <c r="Y201" i="5" s="1"/>
  <c r="X9" i="5"/>
  <c r="Y9" i="5" s="1"/>
  <c r="X121" i="5"/>
  <c r="Y121" i="5" s="1"/>
  <c r="X188" i="5"/>
  <c r="Y188" i="5" s="1"/>
  <c r="X22" i="5"/>
  <c r="Y22" i="5" s="1"/>
  <c r="X42" i="5"/>
  <c r="Y42" i="5" s="1"/>
  <c r="X62" i="5"/>
  <c r="Y62" i="5" s="1"/>
  <c r="X82" i="5"/>
  <c r="Y82" i="5" s="1"/>
  <c r="X102" i="5"/>
  <c r="Y102" i="5" s="1"/>
  <c r="X122" i="5"/>
  <c r="Y122" i="5" s="1"/>
  <c r="X142" i="5"/>
  <c r="Y142" i="5" s="1"/>
  <c r="X162" i="5"/>
  <c r="Y162" i="5" s="1"/>
  <c r="X182" i="5"/>
  <c r="Y182" i="5" s="1"/>
  <c r="X16" i="5"/>
  <c r="Y16" i="5" s="1"/>
  <c r="X36" i="5"/>
  <c r="Y36" i="5" s="1"/>
  <c r="X56" i="5"/>
  <c r="Y56" i="5" s="1"/>
  <c r="X76" i="5"/>
  <c r="Y76" i="5" s="1"/>
  <c r="X136" i="5"/>
  <c r="Y136" i="5" s="1"/>
  <c r="X209" i="5"/>
  <c r="Y209" i="5" s="1"/>
  <c r="X141" i="5"/>
  <c r="Y141" i="5" s="1"/>
  <c r="X23" i="5"/>
  <c r="Y23" i="5" s="1"/>
  <c r="X43" i="5"/>
  <c r="Y43" i="5" s="1"/>
  <c r="X63" i="5"/>
  <c r="Y63" i="5" s="1"/>
  <c r="X208" i="5"/>
  <c r="Y208" i="5" s="1"/>
  <c r="X181" i="5"/>
  <c r="Y181" i="5" s="1"/>
  <c r="X130" i="5"/>
  <c r="Y130" i="5" s="1"/>
  <c r="X17" i="5"/>
  <c r="Y17" i="5" s="1"/>
  <c r="X37" i="5"/>
  <c r="Y37" i="5" s="1"/>
  <c r="X57" i="5"/>
  <c r="Y57" i="5" s="1"/>
  <c r="X77" i="5"/>
  <c r="Y77" i="5" s="1"/>
  <c r="X157" i="5"/>
  <c r="Y157" i="5" s="1"/>
  <c r="X24" i="5"/>
  <c r="Y24" i="5" s="1"/>
  <c r="X44" i="5"/>
  <c r="Y44" i="5" s="1"/>
  <c r="X64" i="5"/>
  <c r="Y64" i="5" s="1"/>
  <c r="X104" i="5"/>
  <c r="Y104" i="5" s="1"/>
  <c r="X124" i="5"/>
  <c r="Y124" i="5" s="1"/>
  <c r="X144" i="5"/>
  <c r="Y144" i="5" s="1"/>
  <c r="X164" i="5"/>
  <c r="Y164" i="5" s="1"/>
  <c r="X184" i="5"/>
  <c r="Y184" i="5" s="1"/>
  <c r="X51" i="5"/>
  <c r="Y51" i="5" s="1"/>
  <c r="X151" i="5"/>
  <c r="Y151" i="5" s="1"/>
  <c r="X204" i="5"/>
  <c r="Y204" i="5" s="1"/>
  <c r="X25" i="5"/>
  <c r="Y25" i="5" s="1"/>
  <c r="X45" i="5"/>
  <c r="Y45" i="5" s="1"/>
  <c r="X65" i="5"/>
  <c r="Y65" i="5" s="1"/>
  <c r="X85" i="5"/>
  <c r="Y85" i="5" s="1"/>
  <c r="X105" i="5"/>
  <c r="Y105" i="5" s="1"/>
  <c r="X125" i="5"/>
  <c r="Y125" i="5" s="1"/>
  <c r="X145" i="5"/>
  <c r="Y145" i="5" s="1"/>
  <c r="X165" i="5"/>
  <c r="Y165" i="5" s="1"/>
  <c r="X185" i="5"/>
  <c r="Y185" i="5" s="1"/>
  <c r="X92" i="5"/>
  <c r="Y92" i="5" s="1"/>
  <c r="X132" i="5"/>
  <c r="Y132" i="5" s="1"/>
  <c r="X205" i="5"/>
  <c r="Y205" i="5" s="1"/>
  <c r="X13" i="5"/>
  <c r="Y13" i="5" s="1"/>
  <c r="X33" i="5"/>
  <c r="Y33" i="5" s="1"/>
  <c r="X53" i="5"/>
  <c r="Y53" i="5" s="1"/>
  <c r="X161" i="5"/>
  <c r="Y161" i="5" s="1"/>
  <c r="X20" i="5"/>
  <c r="Y20" i="5" s="1"/>
  <c r="X40" i="5"/>
  <c r="Y40" i="5" s="1"/>
  <c r="X60" i="5"/>
  <c r="Y60" i="5" s="1"/>
  <c r="X73" i="5"/>
  <c r="Y73" i="5" s="1"/>
  <c r="X80" i="5"/>
  <c r="Y80" i="5" s="1"/>
  <c r="X100" i="5"/>
  <c r="Y100" i="5" s="1"/>
  <c r="X120" i="5"/>
  <c r="Y120" i="5" s="1"/>
  <c r="X140" i="5"/>
  <c r="Y140" i="5" s="1"/>
  <c r="X160" i="5"/>
  <c r="Y160" i="5" s="1"/>
  <c r="X180" i="5"/>
  <c r="Y180" i="5" s="1"/>
  <c r="X200" i="5"/>
  <c r="Y200" i="5" s="1"/>
  <c r="X127" i="5"/>
  <c r="Y127" i="5" s="1"/>
  <c r="X147" i="5"/>
  <c r="Y147" i="5" s="1"/>
  <c r="X167" i="5"/>
  <c r="Y167" i="5" s="1"/>
  <c r="X187" i="5"/>
  <c r="Y187" i="5" s="1"/>
  <c r="X14" i="5"/>
  <c r="Y14" i="5" s="1"/>
  <c r="X34" i="5"/>
  <c r="Y34" i="5" s="1"/>
  <c r="X54" i="5"/>
  <c r="Y54" i="5" s="1"/>
  <c r="X74" i="5"/>
  <c r="Y74" i="5" s="1"/>
  <c r="X94" i="5"/>
  <c r="Y94" i="5" s="1"/>
  <c r="X114" i="5"/>
  <c r="Y114" i="5" s="1"/>
  <c r="X134" i="5"/>
  <c r="Y134" i="5" s="1"/>
  <c r="X154" i="5"/>
  <c r="Y154" i="5" s="1"/>
  <c r="X174" i="5"/>
  <c r="Y174" i="5" s="1"/>
  <c r="X194" i="5"/>
  <c r="Y194" i="5" s="1"/>
  <c r="X207" i="5"/>
  <c r="Y207" i="5" s="1"/>
  <c r="X84" i="5"/>
  <c r="Y84" i="5" s="1"/>
  <c r="X203" i="5"/>
  <c r="Y203" i="5" s="1"/>
  <c r="X183" i="5"/>
  <c r="Y183" i="5" s="1"/>
  <c r="X163" i="5"/>
  <c r="Y163" i="5" s="1"/>
  <c r="X143" i="5"/>
  <c r="Y143" i="5" s="1"/>
  <c r="X123" i="5"/>
  <c r="Y123" i="5" s="1"/>
  <c r="X103" i="5"/>
  <c r="Y103" i="5" s="1"/>
  <c r="X83" i="5"/>
  <c r="Y83" i="5" s="1"/>
  <c r="X79" i="5"/>
  <c r="Y79" i="5" s="1"/>
  <c r="X59" i="5"/>
  <c r="Y59" i="5" s="1"/>
  <c r="X39" i="5"/>
  <c r="Y39" i="5" s="1"/>
  <c r="X19" i="5"/>
  <c r="Y19" i="5" s="1"/>
  <c r="X198" i="5"/>
  <c r="Y198" i="5" s="1"/>
  <c r="X178" i="5"/>
  <c r="Y178" i="5" s="1"/>
  <c r="X158" i="5"/>
  <c r="Y158" i="5" s="1"/>
  <c r="X138" i="5"/>
  <c r="Y138" i="5" s="1"/>
  <c r="X118" i="5"/>
  <c r="Y118" i="5" s="1"/>
  <c r="X98" i="5"/>
  <c r="Y98" i="5" s="1"/>
  <c r="X197" i="5"/>
  <c r="Y197" i="5" s="1"/>
  <c r="X177" i="5"/>
  <c r="Y177" i="5" s="1"/>
  <c r="X137" i="5"/>
  <c r="Y137" i="5" s="1"/>
  <c r="X117" i="5"/>
  <c r="Y117" i="5" s="1"/>
  <c r="X97" i="5"/>
  <c r="Y97" i="5" s="1"/>
  <c r="X196" i="5"/>
  <c r="Y196" i="5" s="1"/>
  <c r="X176" i="5"/>
  <c r="Y176" i="5" s="1"/>
  <c r="X156" i="5"/>
  <c r="Y156" i="5" s="1"/>
  <c r="X116" i="5"/>
  <c r="Y116" i="5" s="1"/>
  <c r="X96" i="5"/>
  <c r="Y96" i="5" s="1"/>
  <c r="X192" i="5"/>
  <c r="Y192" i="5" s="1"/>
  <c r="X172" i="5"/>
  <c r="Y172" i="5" s="1"/>
  <c r="X152" i="5"/>
  <c r="Y152" i="5" s="1"/>
  <c r="X112" i="5"/>
  <c r="Y112" i="5" s="1"/>
  <c r="X72" i="5"/>
  <c r="Y72" i="5" s="1"/>
  <c r="X52" i="5"/>
  <c r="Y52" i="5" s="1"/>
  <c r="X32" i="5"/>
  <c r="Y32" i="5" s="1"/>
  <c r="X12" i="5"/>
  <c r="Y12" i="5" s="1"/>
  <c r="X191" i="5"/>
  <c r="Y191" i="5" s="1"/>
  <c r="X171" i="5"/>
  <c r="Y171" i="5" s="1"/>
  <c r="X131" i="5"/>
  <c r="Y131" i="5" s="1"/>
  <c r="X111" i="5"/>
  <c r="Y111" i="5" s="1"/>
  <c r="X91" i="5"/>
  <c r="Y91" i="5" s="1"/>
  <c r="X71" i="5"/>
  <c r="Y71" i="5" s="1"/>
  <c r="X31" i="5"/>
  <c r="Y31" i="5" s="1"/>
  <c r="X11" i="5"/>
  <c r="Y11" i="5" s="1"/>
  <c r="X190" i="5"/>
  <c r="Y190" i="5" s="1"/>
  <c r="X170" i="5"/>
  <c r="Y170" i="5" s="1"/>
  <c r="X150" i="5"/>
  <c r="Y150" i="5" s="1"/>
  <c r="X110" i="5"/>
  <c r="Y110" i="5" s="1"/>
  <c r="X90" i="5"/>
  <c r="Y90" i="5" s="1"/>
  <c r="X70" i="5"/>
  <c r="Y70" i="5" s="1"/>
  <c r="X50" i="5"/>
  <c r="Y50" i="5" s="1"/>
  <c r="X30" i="5"/>
  <c r="Y30" i="5" s="1"/>
  <c r="X10" i="5"/>
  <c r="Y10" i="5" s="1"/>
  <c r="Y133" i="5"/>
  <c r="P4" i="5"/>
  <c r="P3" i="5"/>
  <c r="P5" i="5"/>
  <c r="P2" i="5"/>
  <c r="V10" i="4"/>
  <c r="W10" i="4" s="1"/>
  <c r="V190" i="4"/>
  <c r="W190" i="4" s="1"/>
  <c r="V70" i="4"/>
  <c r="W70" i="4" s="1"/>
  <c r="V194" i="4"/>
  <c r="W194" i="4" s="1"/>
  <c r="V174" i="4"/>
  <c r="W174" i="4" s="1"/>
  <c r="V154" i="4"/>
  <c r="W154" i="4" s="1"/>
  <c r="V134" i="4"/>
  <c r="W134" i="4" s="1"/>
  <c r="V114" i="4"/>
  <c r="W114" i="4" s="1"/>
  <c r="V94" i="4"/>
  <c r="W94" i="4" s="1"/>
  <c r="V202" i="4"/>
  <c r="W202" i="4" s="1"/>
  <c r="V162" i="4"/>
  <c r="W162" i="4" s="1"/>
  <c r="V12" i="4"/>
  <c r="W12" i="4" s="1"/>
  <c r="V173" i="4"/>
  <c r="W173" i="4" s="1"/>
  <c r="V153" i="4"/>
  <c r="W153" i="4" s="1"/>
  <c r="V73" i="4"/>
  <c r="W73" i="4" s="1"/>
  <c r="V53" i="4"/>
  <c r="W53" i="4" s="1"/>
  <c r="V56" i="4"/>
  <c r="W56" i="4" s="1"/>
  <c r="V142" i="4"/>
  <c r="W142" i="4" s="1"/>
  <c r="V122" i="4"/>
  <c r="W122" i="4" s="1"/>
  <c r="V102" i="4"/>
  <c r="W102" i="4" s="1"/>
  <c r="V62" i="4"/>
  <c r="W62" i="4" s="1"/>
  <c r="V42" i="4"/>
  <c r="W42" i="4" s="1"/>
  <c r="V22" i="4"/>
  <c r="W22" i="4" s="1"/>
  <c r="V17" i="4"/>
  <c r="W17" i="4" s="1"/>
  <c r="V198" i="4"/>
  <c r="W198" i="4" s="1"/>
  <c r="V178" i="4"/>
  <c r="W178" i="4" s="1"/>
  <c r="V158" i="4"/>
  <c r="W158" i="4" s="1"/>
  <c r="V138" i="4"/>
  <c r="W138" i="4" s="1"/>
  <c r="V118" i="4"/>
  <c r="W118" i="4" s="1"/>
  <c r="V98" i="4"/>
  <c r="W98" i="4" s="1"/>
  <c r="V78" i="4"/>
  <c r="W78" i="4" s="1"/>
  <c r="V58" i="4"/>
  <c r="W58" i="4" s="1"/>
  <c r="V38" i="4"/>
  <c r="W38" i="4" s="1"/>
  <c r="V196" i="4"/>
  <c r="W196" i="4" s="1"/>
  <c r="V176" i="4"/>
  <c r="W176" i="4" s="1"/>
  <c r="V156" i="4"/>
  <c r="W156" i="4" s="1"/>
  <c r="V136" i="4"/>
  <c r="W136" i="4" s="1"/>
  <c r="V116" i="4"/>
  <c r="W116" i="4" s="1"/>
  <c r="V76" i="4"/>
  <c r="W76" i="4" s="1"/>
  <c r="V207" i="4"/>
  <c r="W207" i="4" s="1"/>
  <c r="V187" i="4"/>
  <c r="W187" i="4" s="1"/>
  <c r="V167" i="4"/>
  <c r="W167" i="4" s="1"/>
  <c r="V147" i="4"/>
  <c r="W147" i="4" s="1"/>
  <c r="V127" i="4"/>
  <c r="W127" i="4" s="1"/>
  <c r="V107" i="4"/>
  <c r="W107" i="4" s="1"/>
  <c r="V87" i="4"/>
  <c r="W87" i="4" s="1"/>
  <c r="V67" i="4"/>
  <c r="W67" i="4" s="1"/>
  <c r="V47" i="4"/>
  <c r="W47" i="4" s="1"/>
  <c r="V27" i="4"/>
  <c r="W27" i="4" s="1"/>
  <c r="V96" i="4"/>
  <c r="W96" i="4" s="1"/>
  <c r="V36" i="4"/>
  <c r="W36" i="4" s="1"/>
  <c r="V13" i="4"/>
  <c r="W13" i="4" s="1"/>
  <c r="V74" i="4"/>
  <c r="W74" i="4" s="1"/>
  <c r="V54" i="4"/>
  <c r="W54" i="4" s="1"/>
  <c r="V34" i="4"/>
  <c r="W34" i="4" s="1"/>
  <c r="V193" i="4"/>
  <c r="W193" i="4" s="1"/>
  <c r="V133" i="4"/>
  <c r="W133" i="4" s="1"/>
  <c r="V113" i="4"/>
  <c r="W113" i="4" s="1"/>
  <c r="V93" i="4"/>
  <c r="W93" i="4" s="1"/>
  <c r="V33" i="4"/>
  <c r="W33" i="4" s="1"/>
  <c r="V170" i="4"/>
  <c r="W170" i="4" s="1"/>
  <c r="V150" i="4"/>
  <c r="W150" i="4" s="1"/>
  <c r="V130" i="4"/>
  <c r="W130" i="4" s="1"/>
  <c r="V110" i="4"/>
  <c r="W110" i="4" s="1"/>
  <c r="V90" i="4"/>
  <c r="W90" i="4" s="1"/>
  <c r="V50" i="4"/>
  <c r="W50" i="4" s="1"/>
  <c r="V30" i="4"/>
  <c r="W30" i="4" s="1"/>
  <c r="V182" i="4"/>
  <c r="W182" i="4" s="1"/>
  <c r="V82" i="4"/>
  <c r="W82" i="4" s="1"/>
  <c r="V209" i="4"/>
  <c r="W209" i="4" s="1"/>
  <c r="V189" i="4"/>
  <c r="W189" i="4" s="1"/>
  <c r="V169" i="4"/>
  <c r="W169" i="4" s="1"/>
  <c r="V149" i="4"/>
  <c r="W149" i="4" s="1"/>
  <c r="V129" i="4"/>
  <c r="W129" i="4" s="1"/>
  <c r="V109" i="4"/>
  <c r="W109" i="4" s="1"/>
  <c r="V89" i="4"/>
  <c r="W89" i="4" s="1"/>
  <c r="V69" i="4"/>
  <c r="W69" i="4" s="1"/>
  <c r="V49" i="4"/>
  <c r="W49" i="4" s="1"/>
  <c r="V29" i="4"/>
  <c r="W29" i="4" s="1"/>
  <c r="V20" i="4"/>
  <c r="W20" i="4" s="1"/>
  <c r="V21" i="4"/>
  <c r="W21" i="4" s="1"/>
  <c r="V205" i="4"/>
  <c r="W205" i="4" s="1"/>
  <c r="V185" i="4"/>
  <c r="W185" i="4" s="1"/>
  <c r="V165" i="4"/>
  <c r="W165" i="4" s="1"/>
  <c r="V145" i="4"/>
  <c r="W145" i="4" s="1"/>
  <c r="V125" i="4"/>
  <c r="W125" i="4" s="1"/>
  <c r="V105" i="4"/>
  <c r="W105" i="4" s="1"/>
  <c r="V85" i="4"/>
  <c r="W85" i="4" s="1"/>
  <c r="V65" i="4"/>
  <c r="W65" i="4" s="1"/>
  <c r="V45" i="4"/>
  <c r="W45" i="4" s="1"/>
  <c r="V25" i="4"/>
  <c r="W25" i="4" s="1"/>
  <c r="V32" i="4"/>
  <c r="W32" i="4" s="1"/>
  <c r="V204" i="4"/>
  <c r="W204" i="4" s="1"/>
  <c r="V184" i="4"/>
  <c r="W184" i="4" s="1"/>
  <c r="V164" i="4"/>
  <c r="W164" i="4" s="1"/>
  <c r="V144" i="4"/>
  <c r="W144" i="4" s="1"/>
  <c r="V124" i="4"/>
  <c r="W124" i="4" s="1"/>
  <c r="V104" i="4"/>
  <c r="W104" i="4" s="1"/>
  <c r="V84" i="4"/>
  <c r="W84" i="4" s="1"/>
  <c r="V64" i="4"/>
  <c r="W64" i="4" s="1"/>
  <c r="V44" i="4"/>
  <c r="W44" i="4" s="1"/>
  <c r="V24" i="4"/>
  <c r="W24" i="4" s="1"/>
  <c r="V203" i="4"/>
  <c r="W203" i="4" s="1"/>
  <c r="V183" i="4"/>
  <c r="W183" i="4" s="1"/>
  <c r="V163" i="4"/>
  <c r="W163" i="4" s="1"/>
  <c r="V143" i="4"/>
  <c r="W143" i="4" s="1"/>
  <c r="V123" i="4"/>
  <c r="W123" i="4" s="1"/>
  <c r="V103" i="4"/>
  <c r="W103" i="4" s="1"/>
  <c r="V83" i="4"/>
  <c r="W83" i="4" s="1"/>
  <c r="V63" i="4"/>
  <c r="W63" i="4" s="1"/>
  <c r="V43" i="4"/>
  <c r="W43" i="4" s="1"/>
  <c r="V23" i="4"/>
  <c r="W23" i="4" s="1"/>
  <c r="V19" i="4"/>
  <c r="W19" i="4" s="1"/>
  <c r="V200" i="4"/>
  <c r="W200" i="4" s="1"/>
  <c r="V180" i="4"/>
  <c r="W180" i="4" s="1"/>
  <c r="V160" i="4"/>
  <c r="W160" i="4" s="1"/>
  <c r="V140" i="4"/>
  <c r="W140" i="4" s="1"/>
  <c r="V120" i="4"/>
  <c r="W120" i="4" s="1"/>
  <c r="V100" i="4"/>
  <c r="W100" i="4" s="1"/>
  <c r="V80" i="4"/>
  <c r="W80" i="4" s="1"/>
  <c r="V60" i="4"/>
  <c r="W60" i="4" s="1"/>
  <c r="V40" i="4"/>
  <c r="W40" i="4" s="1"/>
  <c r="V9" i="4"/>
  <c r="W9" i="4" s="1"/>
  <c r="V191" i="4"/>
  <c r="W191" i="4" s="1"/>
  <c r="V171" i="4"/>
  <c r="W171" i="4" s="1"/>
  <c r="V151" i="4"/>
  <c r="W151" i="4" s="1"/>
  <c r="V131" i="4"/>
  <c r="W131" i="4" s="1"/>
  <c r="V111" i="4"/>
  <c r="W111" i="4" s="1"/>
  <c r="V91" i="4"/>
  <c r="W91" i="4" s="1"/>
  <c r="V71" i="4"/>
  <c r="W71" i="4" s="1"/>
  <c r="V51" i="4"/>
  <c r="W51" i="4" s="1"/>
  <c r="V31" i="4"/>
  <c r="W31" i="4" s="1"/>
  <c r="V11" i="4"/>
  <c r="W11" i="4" s="1"/>
  <c r="V18" i="4"/>
  <c r="W18" i="4" s="1"/>
  <c r="V199" i="4"/>
  <c r="W199" i="4" s="1"/>
  <c r="V179" i="4"/>
  <c r="W179" i="4" s="1"/>
  <c r="V159" i="4"/>
  <c r="W159" i="4" s="1"/>
  <c r="V139" i="4"/>
  <c r="W139" i="4" s="1"/>
  <c r="V119" i="4"/>
  <c r="W119" i="4" s="1"/>
  <c r="V99" i="4"/>
  <c r="W99" i="4" s="1"/>
  <c r="V79" i="4"/>
  <c r="W79" i="4" s="1"/>
  <c r="V59" i="4"/>
  <c r="W59" i="4" s="1"/>
  <c r="V39" i="4"/>
  <c r="W39" i="4" s="1"/>
  <c r="V16" i="4"/>
  <c r="W16" i="4" s="1"/>
  <c r="V197" i="4"/>
  <c r="W197" i="4" s="1"/>
  <c r="V177" i="4"/>
  <c r="W177" i="4" s="1"/>
  <c r="V157" i="4"/>
  <c r="W157" i="4" s="1"/>
  <c r="V137" i="4"/>
  <c r="W137" i="4" s="1"/>
  <c r="V117" i="4"/>
  <c r="W117" i="4" s="1"/>
  <c r="V97" i="4"/>
  <c r="W97" i="4" s="1"/>
  <c r="V77" i="4"/>
  <c r="W77" i="4" s="1"/>
  <c r="V57" i="4"/>
  <c r="W57" i="4" s="1"/>
  <c r="V37" i="4"/>
  <c r="W37" i="4" s="1"/>
  <c r="V208" i="4"/>
  <c r="W208" i="4" s="1"/>
  <c r="V188" i="4"/>
  <c r="W188" i="4" s="1"/>
  <c r="V168" i="4"/>
  <c r="W168" i="4" s="1"/>
  <c r="V148" i="4"/>
  <c r="W148" i="4" s="1"/>
  <c r="V128" i="4"/>
  <c r="W128" i="4" s="1"/>
  <c r="V108" i="4"/>
  <c r="W108" i="4" s="1"/>
  <c r="V88" i="4"/>
  <c r="W88" i="4" s="1"/>
  <c r="V68" i="4"/>
  <c r="W68" i="4" s="1"/>
  <c r="V48" i="4"/>
  <c r="W48" i="4" s="1"/>
  <c r="V28" i="4"/>
  <c r="W28" i="4" s="1"/>
  <c r="V15" i="4"/>
  <c r="W15" i="4" s="1"/>
  <c r="V14" i="4"/>
  <c r="W14" i="4" s="1"/>
  <c r="V195" i="4"/>
  <c r="W195" i="4" s="1"/>
  <c r="V175" i="4"/>
  <c r="W175" i="4" s="1"/>
  <c r="V155" i="4"/>
  <c r="W155" i="4" s="1"/>
  <c r="V135" i="4"/>
  <c r="W135" i="4" s="1"/>
  <c r="V115" i="4"/>
  <c r="W115" i="4" s="1"/>
  <c r="V95" i="4"/>
  <c r="W95" i="4" s="1"/>
  <c r="V75" i="4"/>
  <c r="W75" i="4" s="1"/>
  <c r="V55" i="4"/>
  <c r="W55" i="4" s="1"/>
  <c r="V35" i="4"/>
  <c r="W35" i="4" s="1"/>
  <c r="V206" i="4"/>
  <c r="W206" i="4" s="1"/>
  <c r="V186" i="4"/>
  <c r="W186" i="4" s="1"/>
  <c r="V166" i="4"/>
  <c r="W166" i="4" s="1"/>
  <c r="V146" i="4"/>
  <c r="W146" i="4" s="1"/>
  <c r="V126" i="4"/>
  <c r="W126" i="4" s="1"/>
  <c r="V106" i="4"/>
  <c r="W106" i="4" s="1"/>
  <c r="V86" i="4"/>
  <c r="W86" i="4" s="1"/>
  <c r="V66" i="4"/>
  <c r="W66" i="4" s="1"/>
  <c r="V46" i="4"/>
  <c r="W46" i="4" s="1"/>
  <c r="V26" i="4"/>
  <c r="W26" i="4" s="1"/>
  <c r="V201" i="4"/>
  <c r="W201" i="4" s="1"/>
  <c r="V181" i="4"/>
  <c r="W181" i="4" s="1"/>
  <c r="V161" i="4"/>
  <c r="W161" i="4" s="1"/>
  <c r="V141" i="4"/>
  <c r="W141" i="4" s="1"/>
  <c r="V121" i="4"/>
  <c r="W121" i="4" s="1"/>
  <c r="V101" i="4"/>
  <c r="W101" i="4" s="1"/>
  <c r="V81" i="4"/>
  <c r="W81" i="4" s="1"/>
  <c r="V61" i="4"/>
  <c r="W61" i="4" s="1"/>
  <c r="V41" i="4"/>
  <c r="W41" i="4" s="1"/>
  <c r="V192" i="4"/>
  <c r="W192" i="4" s="1"/>
  <c r="V172" i="4"/>
  <c r="W172" i="4" s="1"/>
  <c r="V152" i="4"/>
  <c r="W152" i="4" s="1"/>
  <c r="V132" i="4"/>
  <c r="W132" i="4" s="1"/>
  <c r="V112" i="4"/>
  <c r="W112" i="4" s="1"/>
  <c r="V92" i="4"/>
  <c r="W92" i="4" s="1"/>
  <c r="V72" i="4"/>
  <c r="W72" i="4" s="1"/>
  <c r="V52" i="4"/>
  <c r="W52" i="4" s="1"/>
  <c r="P2" i="4"/>
  <c r="P3" i="4"/>
  <c r="P4" i="4"/>
  <c r="J58" i="2"/>
  <c r="K57" i="2"/>
  <c r="K3" i="2"/>
  <c r="AG6" i="5" l="1"/>
  <c r="AG4" i="5"/>
  <c r="M58" i="2"/>
  <c r="M28" i="2"/>
  <c r="M92" i="2"/>
  <c r="M87" i="2"/>
  <c r="M61" i="2"/>
  <c r="M70" i="2"/>
  <c r="M7" i="2"/>
  <c r="M83" i="2"/>
  <c r="M49" i="2"/>
  <c r="M27" i="2"/>
  <c r="M66" i="2"/>
  <c r="M36" i="2"/>
  <c r="M22" i="2"/>
  <c r="M5" i="2"/>
  <c r="M69" i="2"/>
  <c r="M94" i="2"/>
  <c r="M31" i="2"/>
  <c r="M32" i="2"/>
  <c r="M40" i="2"/>
  <c r="M19" i="2"/>
  <c r="M91" i="2"/>
  <c r="M57" i="2"/>
  <c r="M10" i="2"/>
  <c r="M74" i="2"/>
  <c r="M44" i="2"/>
  <c r="M46" i="2"/>
  <c r="M13" i="2"/>
  <c r="M77" i="2"/>
  <c r="M23" i="2"/>
  <c r="M55" i="2"/>
  <c r="M65" i="2"/>
  <c r="M18" i="2"/>
  <c r="M82" i="2"/>
  <c r="M52" i="2"/>
  <c r="M62" i="2"/>
  <c r="M21" i="2"/>
  <c r="M85" i="2"/>
  <c r="M47" i="2"/>
  <c r="M79" i="2"/>
  <c r="M6" i="5"/>
  <c r="L6" i="5"/>
  <c r="K8" i="5"/>
  <c r="J9" i="5"/>
  <c r="M5" i="5"/>
  <c r="AG5" i="5"/>
  <c r="J8" i="4"/>
  <c r="K7" i="4"/>
  <c r="M6" i="4"/>
  <c r="L6" i="4"/>
  <c r="M5" i="4"/>
  <c r="AC4" i="4"/>
  <c r="AD4" i="4"/>
  <c r="AE4" i="4" s="1"/>
  <c r="AB5" i="4"/>
  <c r="AE3" i="4"/>
  <c r="R3" i="2"/>
  <c r="R1283" i="2"/>
  <c r="R1291" i="2"/>
  <c r="R1299" i="2"/>
  <c r="R1307" i="2"/>
  <c r="R1315" i="2"/>
  <c r="R1323" i="2"/>
  <c r="R1331" i="2"/>
  <c r="R1339" i="2"/>
  <c r="R1347" i="2"/>
  <c r="R1355" i="2"/>
  <c r="R1363" i="2"/>
  <c r="R1371" i="2"/>
  <c r="R1379" i="2"/>
  <c r="R1387" i="2"/>
  <c r="R1395" i="2"/>
  <c r="R1403" i="2"/>
  <c r="R1411" i="2"/>
  <c r="R1419" i="2"/>
  <c r="R1427" i="2"/>
  <c r="R1435" i="2"/>
  <c r="R1443" i="2"/>
  <c r="R1451" i="2"/>
  <c r="R1459" i="2"/>
  <c r="R1467" i="2"/>
  <c r="R1475" i="2"/>
  <c r="R1483" i="2"/>
  <c r="R1491" i="2"/>
  <c r="R1499" i="2"/>
  <c r="R1507" i="2"/>
  <c r="R1515" i="2"/>
  <c r="R1523" i="2"/>
  <c r="R1531" i="2"/>
  <c r="R1539" i="2"/>
  <c r="R1547" i="2"/>
  <c r="R1555" i="2"/>
  <c r="R1563" i="2"/>
  <c r="R1571" i="2"/>
  <c r="R1579" i="2"/>
  <c r="R1587" i="2"/>
  <c r="R1595" i="2"/>
  <c r="R1603" i="2"/>
  <c r="R1611" i="2"/>
  <c r="R1619" i="2"/>
  <c r="R1627" i="2"/>
  <c r="R1635" i="2"/>
  <c r="R1643" i="2"/>
  <c r="R1651" i="2"/>
  <c r="R1659" i="2"/>
  <c r="R1667" i="2"/>
  <c r="R1675" i="2"/>
  <c r="R1683" i="2"/>
  <c r="R1691" i="2"/>
  <c r="R1699" i="2"/>
  <c r="R1707" i="2"/>
  <c r="R1715" i="2"/>
  <c r="R1723" i="2"/>
  <c r="R1731" i="2"/>
  <c r="R1739" i="2"/>
  <c r="R1747" i="2"/>
  <c r="R1755" i="2"/>
  <c r="R1763" i="2"/>
  <c r="R1771" i="2"/>
  <c r="R1779" i="2"/>
  <c r="R1787" i="2"/>
  <c r="R1795" i="2"/>
  <c r="R1803" i="2"/>
  <c r="R1811" i="2"/>
  <c r="R1819" i="2"/>
  <c r="R1827" i="2"/>
  <c r="R1835" i="2"/>
  <c r="R1843" i="2"/>
  <c r="R1851" i="2"/>
  <c r="R1859" i="2"/>
  <c r="R1867" i="2"/>
  <c r="R1875" i="2"/>
  <c r="R1883" i="2"/>
  <c r="R1891" i="2"/>
  <c r="R1899" i="2"/>
  <c r="R1907" i="2"/>
  <c r="R1915" i="2"/>
  <c r="R1923" i="2"/>
  <c r="R1931" i="2"/>
  <c r="R1939" i="2"/>
  <c r="R1947" i="2"/>
  <c r="R1955" i="2"/>
  <c r="R1284" i="2"/>
  <c r="R1292" i="2"/>
  <c r="R1300" i="2"/>
  <c r="R1308" i="2"/>
  <c r="R1316" i="2"/>
  <c r="R1324" i="2"/>
  <c r="R1332" i="2"/>
  <c r="R1340" i="2"/>
  <c r="R1348" i="2"/>
  <c r="R1356" i="2"/>
  <c r="R1364" i="2"/>
  <c r="R1372" i="2"/>
  <c r="R1380" i="2"/>
  <c r="R1388" i="2"/>
  <c r="R1396" i="2"/>
  <c r="R1404" i="2"/>
  <c r="R1412" i="2"/>
  <c r="R1420" i="2"/>
  <c r="R1428" i="2"/>
  <c r="R1436" i="2"/>
  <c r="R1444" i="2"/>
  <c r="R1452" i="2"/>
  <c r="R1460" i="2"/>
  <c r="R1468" i="2"/>
  <c r="R1476" i="2"/>
  <c r="R1484" i="2"/>
  <c r="R1492" i="2"/>
  <c r="R1500" i="2"/>
  <c r="R1508" i="2"/>
  <c r="R1516" i="2"/>
  <c r="R1524" i="2"/>
  <c r="R1532" i="2"/>
  <c r="R1540" i="2"/>
  <c r="R1548" i="2"/>
  <c r="R1556" i="2"/>
  <c r="R1564" i="2"/>
  <c r="R1572" i="2"/>
  <c r="R1580" i="2"/>
  <c r="R1588" i="2"/>
  <c r="R1596" i="2"/>
  <c r="R1604" i="2"/>
  <c r="R1612" i="2"/>
  <c r="R1620" i="2"/>
  <c r="R1628" i="2"/>
  <c r="R1636" i="2"/>
  <c r="R1644" i="2"/>
  <c r="R1652" i="2"/>
  <c r="R1660" i="2"/>
  <c r="R1668" i="2"/>
  <c r="R1676" i="2"/>
  <c r="R1684" i="2"/>
  <c r="R1692" i="2"/>
  <c r="R1700" i="2"/>
  <c r="R1708" i="2"/>
  <c r="R1716" i="2"/>
  <c r="R1724" i="2"/>
  <c r="R1732" i="2"/>
  <c r="R1740" i="2"/>
  <c r="R1748" i="2"/>
  <c r="R1756" i="2"/>
  <c r="R1764" i="2"/>
  <c r="R1772" i="2"/>
  <c r="R1780" i="2"/>
  <c r="R1788" i="2"/>
  <c r="R1796" i="2"/>
  <c r="R1804" i="2"/>
  <c r="R1812" i="2"/>
  <c r="R1820" i="2"/>
  <c r="R1828" i="2"/>
  <c r="R1285" i="2"/>
  <c r="R1293" i="2"/>
  <c r="R1301" i="2"/>
  <c r="R1309" i="2"/>
  <c r="R1317" i="2"/>
  <c r="R1325" i="2"/>
  <c r="R1333" i="2"/>
  <c r="R1341" i="2"/>
  <c r="R1349" i="2"/>
  <c r="R1357" i="2"/>
  <c r="R1365" i="2"/>
  <c r="R1373" i="2"/>
  <c r="R1381" i="2"/>
  <c r="R1389" i="2"/>
  <c r="R1397" i="2"/>
  <c r="R1405" i="2"/>
  <c r="R1413" i="2"/>
  <c r="R1421" i="2"/>
  <c r="R1429" i="2"/>
  <c r="R1437" i="2"/>
  <c r="R1445" i="2"/>
  <c r="R1453" i="2"/>
  <c r="R1461" i="2"/>
  <c r="R1469" i="2"/>
  <c r="R1477" i="2"/>
  <c r="R1485" i="2"/>
  <c r="R1493" i="2"/>
  <c r="R1501" i="2"/>
  <c r="R1509" i="2"/>
  <c r="R1517" i="2"/>
  <c r="R1525" i="2"/>
  <c r="R1533" i="2"/>
  <c r="R1541" i="2"/>
  <c r="R1549" i="2"/>
  <c r="R1557" i="2"/>
  <c r="R1565" i="2"/>
  <c r="R1573" i="2"/>
  <c r="R1581" i="2"/>
  <c r="R1589" i="2"/>
  <c r="R1597" i="2"/>
  <c r="R1605" i="2"/>
  <c r="R1613" i="2"/>
  <c r="R1621" i="2"/>
  <c r="R1629" i="2"/>
  <c r="R1637" i="2"/>
  <c r="R1645" i="2"/>
  <c r="R1653" i="2"/>
  <c r="R1661" i="2"/>
  <c r="R1669" i="2"/>
  <c r="R1677" i="2"/>
  <c r="R1685" i="2"/>
  <c r="R1693" i="2"/>
  <c r="R1701" i="2"/>
  <c r="R1709" i="2"/>
  <c r="R1717" i="2"/>
  <c r="R1725" i="2"/>
  <c r="R1733" i="2"/>
  <c r="R1741" i="2"/>
  <c r="R1749" i="2"/>
  <c r="R1757" i="2"/>
  <c r="R1765" i="2"/>
  <c r="R1773" i="2"/>
  <c r="R1781" i="2"/>
  <c r="R1789" i="2"/>
  <c r="R1797" i="2"/>
  <c r="R1805" i="2"/>
  <c r="R1813" i="2"/>
  <c r="R1821" i="2"/>
  <c r="R1829" i="2"/>
  <c r="R1286" i="2"/>
  <c r="R1294" i="2"/>
  <c r="R1302" i="2"/>
  <c r="R1310" i="2"/>
  <c r="R1318" i="2"/>
  <c r="R1326" i="2"/>
  <c r="R1334" i="2"/>
  <c r="R1342" i="2"/>
  <c r="R1350" i="2"/>
  <c r="R1358" i="2"/>
  <c r="R1366" i="2"/>
  <c r="R1374" i="2"/>
  <c r="R1382" i="2"/>
  <c r="R1390" i="2"/>
  <c r="R1398" i="2"/>
  <c r="R1406" i="2"/>
  <c r="R1414" i="2"/>
  <c r="R1422" i="2"/>
  <c r="R1430" i="2"/>
  <c r="R1438" i="2"/>
  <c r="R1446" i="2"/>
  <c r="R1454" i="2"/>
  <c r="R1462" i="2"/>
  <c r="R1470" i="2"/>
  <c r="R1478" i="2"/>
  <c r="R1486" i="2"/>
  <c r="R1494" i="2"/>
  <c r="R1502" i="2"/>
  <c r="R1510" i="2"/>
  <c r="R1518" i="2"/>
  <c r="R1526" i="2"/>
  <c r="R1534" i="2"/>
  <c r="R1542" i="2"/>
  <c r="R1550" i="2"/>
  <c r="R1558" i="2"/>
  <c r="R1566" i="2"/>
  <c r="R1574" i="2"/>
  <c r="R1582" i="2"/>
  <c r="R1590" i="2"/>
  <c r="R1598" i="2"/>
  <c r="R1606" i="2"/>
  <c r="R1614" i="2"/>
  <c r="R1622" i="2"/>
  <c r="R1630" i="2"/>
  <c r="R1638" i="2"/>
  <c r="R1646" i="2"/>
  <c r="R1654" i="2"/>
  <c r="R1662" i="2"/>
  <c r="R1670" i="2"/>
  <c r="R1678" i="2"/>
  <c r="R1686" i="2"/>
  <c r="R1694" i="2"/>
  <c r="R1702" i="2"/>
  <c r="R1710" i="2"/>
  <c r="R1718" i="2"/>
  <c r="R1726" i="2"/>
  <c r="R1734" i="2"/>
  <c r="R1742" i="2"/>
  <c r="R1750" i="2"/>
  <c r="R1758" i="2"/>
  <c r="R1766" i="2"/>
  <c r="R1774" i="2"/>
  <c r="R1782" i="2"/>
  <c r="R1790" i="2"/>
  <c r="R1798" i="2"/>
  <c r="R1806" i="2"/>
  <c r="R1814" i="2"/>
  <c r="R1822" i="2"/>
  <c r="R1830" i="2"/>
  <c r="R1287" i="2"/>
  <c r="R1295" i="2"/>
  <c r="R1303" i="2"/>
  <c r="R1311" i="2"/>
  <c r="R1319" i="2"/>
  <c r="R1327" i="2"/>
  <c r="R1335" i="2"/>
  <c r="R1343" i="2"/>
  <c r="R1351" i="2"/>
  <c r="R1359" i="2"/>
  <c r="R1367" i="2"/>
  <c r="R1375" i="2"/>
  <c r="R1383" i="2"/>
  <c r="R1391" i="2"/>
  <c r="R1399" i="2"/>
  <c r="R1407" i="2"/>
  <c r="R1415" i="2"/>
  <c r="R1423" i="2"/>
  <c r="R1431" i="2"/>
  <c r="R1439" i="2"/>
  <c r="R1447" i="2"/>
  <c r="R1455" i="2"/>
  <c r="R1463" i="2"/>
  <c r="R1471" i="2"/>
  <c r="R1479" i="2"/>
  <c r="R1487" i="2"/>
  <c r="R1495" i="2"/>
  <c r="R1503" i="2"/>
  <c r="R1511" i="2"/>
  <c r="R1519" i="2"/>
  <c r="R1527" i="2"/>
  <c r="R1535" i="2"/>
  <c r="R1543" i="2"/>
  <c r="R1551" i="2"/>
  <c r="R1559" i="2"/>
  <c r="R1567" i="2"/>
  <c r="R1575" i="2"/>
  <c r="R1583" i="2"/>
  <c r="R1591" i="2"/>
  <c r="R1599" i="2"/>
  <c r="R1607" i="2"/>
  <c r="R1615" i="2"/>
  <c r="R1623" i="2"/>
  <c r="R1631" i="2"/>
  <c r="R1639" i="2"/>
  <c r="R1647" i="2"/>
  <c r="R1655" i="2"/>
  <c r="R1663" i="2"/>
  <c r="R1671" i="2"/>
  <c r="R1679" i="2"/>
  <c r="R1687" i="2"/>
  <c r="R1695" i="2"/>
  <c r="R1703" i="2"/>
  <c r="R1711" i="2"/>
  <c r="R1719" i="2"/>
  <c r="R1727" i="2"/>
  <c r="R1735" i="2"/>
  <c r="R1743" i="2"/>
  <c r="R1751" i="2"/>
  <c r="R1759" i="2"/>
  <c r="R1767" i="2"/>
  <c r="R1775" i="2"/>
  <c r="R1783" i="2"/>
  <c r="R1791" i="2"/>
  <c r="R1799" i="2"/>
  <c r="R1807" i="2"/>
  <c r="R1815" i="2"/>
  <c r="R1823" i="2"/>
  <c r="R1831" i="2"/>
  <c r="R1839" i="2"/>
  <c r="R1847" i="2"/>
  <c r="R1855" i="2"/>
  <c r="R1863" i="2"/>
  <c r="R1871" i="2"/>
  <c r="R1879" i="2"/>
  <c r="R1887" i="2"/>
  <c r="R1895" i="2"/>
  <c r="R1903" i="2"/>
  <c r="R1288" i="2"/>
  <c r="R1296" i="2"/>
  <c r="R1304" i="2"/>
  <c r="R1312" i="2"/>
  <c r="R1320" i="2"/>
  <c r="R1328" i="2"/>
  <c r="R1336" i="2"/>
  <c r="R1344" i="2"/>
  <c r="R1352" i="2"/>
  <c r="R1360" i="2"/>
  <c r="R1368" i="2"/>
  <c r="R1376" i="2"/>
  <c r="R1384" i="2"/>
  <c r="R1392" i="2"/>
  <c r="R1400" i="2"/>
  <c r="R1408" i="2"/>
  <c r="R1416" i="2"/>
  <c r="R1424" i="2"/>
  <c r="R1432" i="2"/>
  <c r="R1440" i="2"/>
  <c r="R1448" i="2"/>
  <c r="R1456" i="2"/>
  <c r="R1464" i="2"/>
  <c r="R1472" i="2"/>
  <c r="R1480" i="2"/>
  <c r="R1488" i="2"/>
  <c r="R1496" i="2"/>
  <c r="R1504" i="2"/>
  <c r="R1512" i="2"/>
  <c r="R1520" i="2"/>
  <c r="R1528" i="2"/>
  <c r="R1536" i="2"/>
  <c r="R1544" i="2"/>
  <c r="R1552" i="2"/>
  <c r="R1560" i="2"/>
  <c r="R1568" i="2"/>
  <c r="R1576" i="2"/>
  <c r="R1584" i="2"/>
  <c r="R1592" i="2"/>
  <c r="R1600" i="2"/>
  <c r="R1608" i="2"/>
  <c r="R1616" i="2"/>
  <c r="R1624" i="2"/>
  <c r="R1632" i="2"/>
  <c r="R1640" i="2"/>
  <c r="R1648" i="2"/>
  <c r="R1656" i="2"/>
  <c r="R1664" i="2"/>
  <c r="R1672" i="2"/>
  <c r="R1680" i="2"/>
  <c r="R1688" i="2"/>
  <c r="R1696" i="2"/>
  <c r="R1704" i="2"/>
  <c r="R1712" i="2"/>
  <c r="R1720" i="2"/>
  <c r="R1728" i="2"/>
  <c r="R1736" i="2"/>
  <c r="R1744" i="2"/>
  <c r="R1752" i="2"/>
  <c r="R1760" i="2"/>
  <c r="R1768" i="2"/>
  <c r="R1776" i="2"/>
  <c r="R1784" i="2"/>
  <c r="R1792" i="2"/>
  <c r="R1800" i="2"/>
  <c r="R1808" i="2"/>
  <c r="R1816" i="2"/>
  <c r="R1824" i="2"/>
  <c r="R1289" i="2"/>
  <c r="R1297" i="2"/>
  <c r="R1305" i="2"/>
  <c r="R1313" i="2"/>
  <c r="R1321" i="2"/>
  <c r="R1329" i="2"/>
  <c r="R1337" i="2"/>
  <c r="R1345" i="2"/>
  <c r="R1353" i="2"/>
  <c r="R1361" i="2"/>
  <c r="R1369" i="2"/>
  <c r="R1377" i="2"/>
  <c r="R1385" i="2"/>
  <c r="R1393" i="2"/>
  <c r="R1401" i="2"/>
  <c r="R1409" i="2"/>
  <c r="R1417" i="2"/>
  <c r="R1425" i="2"/>
  <c r="R1433" i="2"/>
  <c r="R1441" i="2"/>
  <c r="R1449" i="2"/>
  <c r="R1457" i="2"/>
  <c r="R1465" i="2"/>
  <c r="R1473" i="2"/>
  <c r="R1481" i="2"/>
  <c r="R1489" i="2"/>
  <c r="R1497" i="2"/>
  <c r="R1505" i="2"/>
  <c r="R1513" i="2"/>
  <c r="R1521" i="2"/>
  <c r="R1529" i="2"/>
  <c r="R1537" i="2"/>
  <c r="R1545" i="2"/>
  <c r="R1553" i="2"/>
  <c r="R1561" i="2"/>
  <c r="R1569" i="2"/>
  <c r="R1577" i="2"/>
  <c r="R1585" i="2"/>
  <c r="R1593" i="2"/>
  <c r="R1601" i="2"/>
  <c r="R1609" i="2"/>
  <c r="R1617" i="2"/>
  <c r="R1625" i="2"/>
  <c r="R1633" i="2"/>
  <c r="R1641" i="2"/>
  <c r="R1649" i="2"/>
  <c r="R1657" i="2"/>
  <c r="R1665" i="2"/>
  <c r="R1673" i="2"/>
  <c r="R1681" i="2"/>
  <c r="R1689" i="2"/>
  <c r="R1697" i="2"/>
  <c r="R1705" i="2"/>
  <c r="R1713" i="2"/>
  <c r="R1721" i="2"/>
  <c r="R1729" i="2"/>
  <c r="R1737" i="2"/>
  <c r="R1745" i="2"/>
  <c r="R1753" i="2"/>
  <c r="R1761" i="2"/>
  <c r="R1769" i="2"/>
  <c r="R1777" i="2"/>
  <c r="R1785" i="2"/>
  <c r="R1793" i="2"/>
  <c r="R1801" i="2"/>
  <c r="R1809" i="2"/>
  <c r="R1817" i="2"/>
  <c r="R1825" i="2"/>
  <c r="R1290" i="2"/>
  <c r="R1354" i="2"/>
  <c r="R1418" i="2"/>
  <c r="R1482" i="2"/>
  <c r="R1546" i="2"/>
  <c r="R1610" i="2"/>
  <c r="R1674" i="2"/>
  <c r="R1738" i="2"/>
  <c r="R1802" i="2"/>
  <c r="R1837" i="2"/>
  <c r="R1848" i="2"/>
  <c r="R1858" i="2"/>
  <c r="R1869" i="2"/>
  <c r="R1880" i="2"/>
  <c r="R1890" i="2"/>
  <c r="R1901" i="2"/>
  <c r="R1911" i="2"/>
  <c r="R1920" i="2"/>
  <c r="R1929" i="2"/>
  <c r="R1938" i="2"/>
  <c r="R1948" i="2"/>
  <c r="R1957" i="2"/>
  <c r="R1965" i="2"/>
  <c r="R1973" i="2"/>
  <c r="R1981" i="2"/>
  <c r="R1989" i="2"/>
  <c r="R1997" i="2"/>
  <c r="R2005" i="2"/>
  <c r="R2013" i="2"/>
  <c r="R2021" i="2"/>
  <c r="R2029" i="2"/>
  <c r="R2037" i="2"/>
  <c r="R2045" i="2"/>
  <c r="R2053" i="2"/>
  <c r="R1298" i="2"/>
  <c r="R1362" i="2"/>
  <c r="R1426" i="2"/>
  <c r="R1490" i="2"/>
  <c r="R1554" i="2"/>
  <c r="R1618" i="2"/>
  <c r="R1682" i="2"/>
  <c r="R1746" i="2"/>
  <c r="R1810" i="2"/>
  <c r="R1838" i="2"/>
  <c r="R1849" i="2"/>
  <c r="R1860" i="2"/>
  <c r="R1870" i="2"/>
  <c r="R1881" i="2"/>
  <c r="R1892" i="2"/>
  <c r="R1902" i="2"/>
  <c r="R1912" i="2"/>
  <c r="R1921" i="2"/>
  <c r="R1930" i="2"/>
  <c r="R1940" i="2"/>
  <c r="R1949" i="2"/>
  <c r="R1958" i="2"/>
  <c r="R1966" i="2"/>
  <c r="R1974" i="2"/>
  <c r="R1982" i="2"/>
  <c r="R1990" i="2"/>
  <c r="R1998" i="2"/>
  <c r="R2006" i="2"/>
  <c r="R2014" i="2"/>
  <c r="R2022" i="2"/>
  <c r="R2030" i="2"/>
  <c r="R2038" i="2"/>
  <c r="R2046" i="2"/>
  <c r="R2054" i="2"/>
  <c r="R2062" i="2"/>
  <c r="R2070" i="2"/>
  <c r="R2078" i="2"/>
  <c r="R2086" i="2"/>
  <c r="R2094" i="2"/>
  <c r="R2102" i="2"/>
  <c r="R2110" i="2"/>
  <c r="R2118" i="2"/>
  <c r="R2126" i="2"/>
  <c r="R2134" i="2"/>
  <c r="R1306" i="2"/>
  <c r="R1370" i="2"/>
  <c r="R1434" i="2"/>
  <c r="R1498" i="2"/>
  <c r="R1562" i="2"/>
  <c r="R1626" i="2"/>
  <c r="R1690" i="2"/>
  <c r="R1754" i="2"/>
  <c r="R1818" i="2"/>
  <c r="R1840" i="2"/>
  <c r="R1850" i="2"/>
  <c r="R1861" i="2"/>
  <c r="R1872" i="2"/>
  <c r="R1882" i="2"/>
  <c r="R1893" i="2"/>
  <c r="R1904" i="2"/>
  <c r="R1913" i="2"/>
  <c r="R1922" i="2"/>
  <c r="R1932" i="2"/>
  <c r="R1941" i="2"/>
  <c r="R1950" i="2"/>
  <c r="R1959" i="2"/>
  <c r="R1967" i="2"/>
  <c r="R1975" i="2"/>
  <c r="R1983" i="2"/>
  <c r="R1991" i="2"/>
  <c r="R1999" i="2"/>
  <c r="R2007" i="2"/>
  <c r="R2015" i="2"/>
  <c r="R2023" i="2"/>
  <c r="R2031" i="2"/>
  <c r="R2039" i="2"/>
  <c r="R2047" i="2"/>
  <c r="R2055" i="2"/>
  <c r="R2063" i="2"/>
  <c r="R2071" i="2"/>
  <c r="R2079" i="2"/>
  <c r="R2087" i="2"/>
  <c r="R2095" i="2"/>
  <c r="R2103" i="2"/>
  <c r="R2111" i="2"/>
  <c r="R2119" i="2"/>
  <c r="R2127" i="2"/>
  <c r="R2135" i="2"/>
  <c r="R2143" i="2"/>
  <c r="R1314" i="2"/>
  <c r="R1378" i="2"/>
  <c r="R1442" i="2"/>
  <c r="R1506" i="2"/>
  <c r="R1570" i="2"/>
  <c r="R1634" i="2"/>
  <c r="R1698" i="2"/>
  <c r="R1762" i="2"/>
  <c r="R1826" i="2"/>
  <c r="R1841" i="2"/>
  <c r="R1852" i="2"/>
  <c r="R1862" i="2"/>
  <c r="R1873" i="2"/>
  <c r="R1884" i="2"/>
  <c r="R1894" i="2"/>
  <c r="R1905" i="2"/>
  <c r="R1914" i="2"/>
  <c r="R1924" i="2"/>
  <c r="R1933" i="2"/>
  <c r="R1942" i="2"/>
  <c r="R1951" i="2"/>
  <c r="R1960" i="2"/>
  <c r="R1968" i="2"/>
  <c r="R1976" i="2"/>
  <c r="R1984" i="2"/>
  <c r="R1992" i="2"/>
  <c r="R2000" i="2"/>
  <c r="R2008" i="2"/>
  <c r="R2016" i="2"/>
  <c r="R2024" i="2"/>
  <c r="R2032" i="2"/>
  <c r="R2040" i="2"/>
  <c r="R2048" i="2"/>
  <c r="R2056" i="2"/>
  <c r="R2064" i="2"/>
  <c r="R2072" i="2"/>
  <c r="R2080" i="2"/>
  <c r="R2088" i="2"/>
  <c r="R2096" i="2"/>
  <c r="R2104" i="2"/>
  <c r="R2112" i="2"/>
  <c r="R2120" i="2"/>
  <c r="R2128" i="2"/>
  <c r="R2136" i="2"/>
  <c r="R2144" i="2"/>
  <c r="R2152" i="2"/>
  <c r="R2160" i="2"/>
  <c r="R2168" i="2"/>
  <c r="R2176" i="2"/>
  <c r="R2184" i="2"/>
  <c r="R2192" i="2"/>
  <c r="R2200" i="2"/>
  <c r="R2208" i="2"/>
  <c r="R2216" i="2"/>
  <c r="R2224" i="2"/>
  <c r="R2232" i="2"/>
  <c r="R2240" i="2"/>
  <c r="R2248" i="2"/>
  <c r="R2256" i="2"/>
  <c r="R2264" i="2"/>
  <c r="R2272" i="2"/>
  <c r="R2280" i="2"/>
  <c r="R2288" i="2"/>
  <c r="R2296" i="2"/>
  <c r="R2304" i="2"/>
  <c r="R2312" i="2"/>
  <c r="R2320" i="2"/>
  <c r="R2328" i="2"/>
  <c r="R2336" i="2"/>
  <c r="R2344" i="2"/>
  <c r="R2352" i="2"/>
  <c r="R2360" i="2"/>
  <c r="R2368" i="2"/>
  <c r="R2376" i="2"/>
  <c r="R2384" i="2"/>
  <c r="R2392" i="2"/>
  <c r="R2400" i="2"/>
  <c r="R2408" i="2"/>
  <c r="R2416" i="2"/>
  <c r="R2424" i="2"/>
  <c r="R2432" i="2"/>
  <c r="R2440" i="2"/>
  <c r="R2448" i="2"/>
  <c r="R2456" i="2"/>
  <c r="R2464" i="2"/>
  <c r="R1322" i="2"/>
  <c r="R1386" i="2"/>
  <c r="R1450" i="2"/>
  <c r="R1514" i="2"/>
  <c r="R1578" i="2"/>
  <c r="R1642" i="2"/>
  <c r="R1706" i="2"/>
  <c r="R1770" i="2"/>
  <c r="R1832" i="2"/>
  <c r="R1842" i="2"/>
  <c r="R1853" i="2"/>
  <c r="R1864" i="2"/>
  <c r="R1874" i="2"/>
  <c r="R1885" i="2"/>
  <c r="R1896" i="2"/>
  <c r="R1906" i="2"/>
  <c r="R1916" i="2"/>
  <c r="R1925" i="2"/>
  <c r="R1934" i="2"/>
  <c r="R1943" i="2"/>
  <c r="R1952" i="2"/>
  <c r="R1961" i="2"/>
  <c r="R1969" i="2"/>
  <c r="R1977" i="2"/>
  <c r="R1985" i="2"/>
  <c r="R1993" i="2"/>
  <c r="R2001" i="2"/>
  <c r="R2009" i="2"/>
  <c r="R2017" i="2"/>
  <c r="R2025" i="2"/>
  <c r="R2033" i="2"/>
  <c r="R2041" i="2"/>
  <c r="R2049" i="2"/>
  <c r="R2057" i="2"/>
  <c r="R2065" i="2"/>
  <c r="R2073" i="2"/>
  <c r="R2081" i="2"/>
  <c r="R2089" i="2"/>
  <c r="R2097" i="2"/>
  <c r="R2105" i="2"/>
  <c r="R2113" i="2"/>
  <c r="R2121" i="2"/>
  <c r="R2129" i="2"/>
  <c r="R2137" i="2"/>
  <c r="R2145" i="2"/>
  <c r="R2153" i="2"/>
  <c r="R2161" i="2"/>
  <c r="R2169" i="2"/>
  <c r="R2177" i="2"/>
  <c r="R2185" i="2"/>
  <c r="R2193" i="2"/>
  <c r="R2201" i="2"/>
  <c r="R2209" i="2"/>
  <c r="R2217" i="2"/>
  <c r="R2225" i="2"/>
  <c r="R1330" i="2"/>
  <c r="R1394" i="2"/>
  <c r="R1458" i="2"/>
  <c r="R1522" i="2"/>
  <c r="R1586" i="2"/>
  <c r="R1650" i="2"/>
  <c r="R1714" i="2"/>
  <c r="R1778" i="2"/>
  <c r="R1833" i="2"/>
  <c r="R1844" i="2"/>
  <c r="R1854" i="2"/>
  <c r="R1865" i="2"/>
  <c r="R1876" i="2"/>
  <c r="R1886" i="2"/>
  <c r="R1897" i="2"/>
  <c r="R1908" i="2"/>
  <c r="R1917" i="2"/>
  <c r="R1926" i="2"/>
  <c r="R1935" i="2"/>
  <c r="R1944" i="2"/>
  <c r="R1953" i="2"/>
  <c r="R1962" i="2"/>
  <c r="R1970" i="2"/>
  <c r="R1978" i="2"/>
  <c r="R1986" i="2"/>
  <c r="R1994" i="2"/>
  <c r="R2002" i="2"/>
  <c r="R2010" i="2"/>
  <c r="R2018" i="2"/>
  <c r="R2026" i="2"/>
  <c r="R2034" i="2"/>
  <c r="R2042" i="2"/>
  <c r="R2050" i="2"/>
  <c r="R1338" i="2"/>
  <c r="R1402" i="2"/>
  <c r="R1466" i="2"/>
  <c r="R1530" i="2"/>
  <c r="R1594" i="2"/>
  <c r="R1658" i="2"/>
  <c r="R1722" i="2"/>
  <c r="R1786" i="2"/>
  <c r="R1834" i="2"/>
  <c r="R1845" i="2"/>
  <c r="R1856" i="2"/>
  <c r="R1866" i="2"/>
  <c r="R1877" i="2"/>
  <c r="R1888" i="2"/>
  <c r="R1898" i="2"/>
  <c r="R1909" i="2"/>
  <c r="R1918" i="2"/>
  <c r="R1927" i="2"/>
  <c r="R1936" i="2"/>
  <c r="R1945" i="2"/>
  <c r="R1954" i="2"/>
  <c r="R1963" i="2"/>
  <c r="R1971" i="2"/>
  <c r="R1979" i="2"/>
  <c r="R1987" i="2"/>
  <c r="R1995" i="2"/>
  <c r="R2003" i="2"/>
  <c r="R2011" i="2"/>
  <c r="R2019" i="2"/>
  <c r="R2027" i="2"/>
  <c r="R2035" i="2"/>
  <c r="R2043" i="2"/>
  <c r="R2051" i="2"/>
  <c r="R2059" i="2"/>
  <c r="R2067" i="2"/>
  <c r="R2075" i="2"/>
  <c r="R2083" i="2"/>
  <c r="R2091" i="2"/>
  <c r="R2099" i="2"/>
  <c r="R2107" i="2"/>
  <c r="R2115" i="2"/>
  <c r="R2123" i="2"/>
  <c r="R2131" i="2"/>
  <c r="R2139" i="2"/>
  <c r="R2147" i="2"/>
  <c r="R2155" i="2"/>
  <c r="R2163" i="2"/>
  <c r="R2171" i="2"/>
  <c r="R2179" i="2"/>
  <c r="R2187" i="2"/>
  <c r="R2195" i="2"/>
  <c r="R2203" i="2"/>
  <c r="R2211" i="2"/>
  <c r="R2219" i="2"/>
  <c r="R2227" i="2"/>
  <c r="R2235" i="2"/>
  <c r="R2243" i="2"/>
  <c r="R2251" i="2"/>
  <c r="R2259" i="2"/>
  <c r="R2267" i="2"/>
  <c r="R2275" i="2"/>
  <c r="R2283" i="2"/>
  <c r="R2291" i="2"/>
  <c r="R2299" i="2"/>
  <c r="R2307" i="2"/>
  <c r="R2315" i="2"/>
  <c r="R2323" i="2"/>
  <c r="R2331" i="2"/>
  <c r="R2339" i="2"/>
  <c r="R2347" i="2"/>
  <c r="R2355" i="2"/>
  <c r="R2363" i="2"/>
  <c r="R2371" i="2"/>
  <c r="R2379" i="2"/>
  <c r="R2387" i="2"/>
  <c r="R2395" i="2"/>
  <c r="R2403" i="2"/>
  <c r="R2411" i="2"/>
  <c r="R2419" i="2"/>
  <c r="R2427" i="2"/>
  <c r="R2435" i="2"/>
  <c r="R2443" i="2"/>
  <c r="R2451" i="2"/>
  <c r="R2459" i="2"/>
  <c r="R2467" i="2"/>
  <c r="R1410" i="2"/>
  <c r="R1538" i="2"/>
  <c r="R1602" i="2"/>
  <c r="R1878" i="2"/>
  <c r="R1956" i="2"/>
  <c r="R2020" i="2"/>
  <c r="R2066" i="2"/>
  <c r="R2085" i="2"/>
  <c r="R2108" i="2"/>
  <c r="R2130" i="2"/>
  <c r="R2148" i="2"/>
  <c r="R2159" i="2"/>
  <c r="R2173" i="2"/>
  <c r="R2186" i="2"/>
  <c r="R2198" i="2"/>
  <c r="R2212" i="2"/>
  <c r="R2223" i="2"/>
  <c r="R2236" i="2"/>
  <c r="R2246" i="2"/>
  <c r="R2257" i="2"/>
  <c r="R2268" i="2"/>
  <c r="R2278" i="2"/>
  <c r="R2289" i="2"/>
  <c r="R2300" i="2"/>
  <c r="R2310" i="2"/>
  <c r="R2321" i="2"/>
  <c r="R2332" i="2"/>
  <c r="R2342" i="2"/>
  <c r="R2353" i="2"/>
  <c r="R2364" i="2"/>
  <c r="R2374" i="2"/>
  <c r="R2385" i="2"/>
  <c r="R2396" i="2"/>
  <c r="R2406" i="2"/>
  <c r="R2417" i="2"/>
  <c r="R2428" i="2"/>
  <c r="R2438" i="2"/>
  <c r="R2449" i="2"/>
  <c r="R2460" i="2"/>
  <c r="R2470" i="2"/>
  <c r="R2478" i="2"/>
  <c r="R2486" i="2"/>
  <c r="R2494" i="2"/>
  <c r="R2502" i="2"/>
  <c r="R2510" i="2"/>
  <c r="R2518" i="2"/>
  <c r="R2526" i="2"/>
  <c r="R2534" i="2"/>
  <c r="R2542" i="2"/>
  <c r="R2550" i="2"/>
  <c r="R2558" i="2"/>
  <c r="R2566" i="2"/>
  <c r="R2574" i="2"/>
  <c r="R2582" i="2"/>
  <c r="R2590" i="2"/>
  <c r="R2598" i="2"/>
  <c r="R2606" i="2"/>
  <c r="R2614" i="2"/>
  <c r="R2622" i="2"/>
  <c r="R2630" i="2"/>
  <c r="R2638" i="2"/>
  <c r="R2646" i="2"/>
  <c r="R2654" i="2"/>
  <c r="R2662" i="2"/>
  <c r="R2670" i="2"/>
  <c r="R2678" i="2"/>
  <c r="R2686" i="2"/>
  <c r="R2694" i="2"/>
  <c r="R2702" i="2"/>
  <c r="R2710" i="2"/>
  <c r="R2718" i="2"/>
  <c r="R2726" i="2"/>
  <c r="R2734" i="2"/>
  <c r="R2742" i="2"/>
  <c r="R2750" i="2"/>
  <c r="R2758" i="2"/>
  <c r="R2766" i="2"/>
  <c r="R2774" i="2"/>
  <c r="R2782" i="2"/>
  <c r="R2790" i="2"/>
  <c r="R2798" i="2"/>
  <c r="R2806" i="2"/>
  <c r="R2814" i="2"/>
  <c r="R2822" i="2"/>
  <c r="R2830" i="2"/>
  <c r="R2838" i="2"/>
  <c r="R2846" i="2"/>
  <c r="R1666" i="2"/>
  <c r="R1889" i="2"/>
  <c r="R1964" i="2"/>
  <c r="R2028" i="2"/>
  <c r="R2068" i="2"/>
  <c r="R2090" i="2"/>
  <c r="R2109" i="2"/>
  <c r="R2132" i="2"/>
  <c r="R2149" i="2"/>
  <c r="R2162" i="2"/>
  <c r="R2174" i="2"/>
  <c r="R2188" i="2"/>
  <c r="R2199" i="2"/>
  <c r="R2213" i="2"/>
  <c r="R2226" i="2"/>
  <c r="R2237" i="2"/>
  <c r="R2247" i="2"/>
  <c r="R2258" i="2"/>
  <c r="R2269" i="2"/>
  <c r="R2279" i="2"/>
  <c r="R2290" i="2"/>
  <c r="R2301" i="2"/>
  <c r="R2311" i="2"/>
  <c r="R2322" i="2"/>
  <c r="R2333" i="2"/>
  <c r="R2343" i="2"/>
  <c r="R2354" i="2"/>
  <c r="R2365" i="2"/>
  <c r="R2375" i="2"/>
  <c r="R2386" i="2"/>
  <c r="R2397" i="2"/>
  <c r="R2407" i="2"/>
  <c r="R2418" i="2"/>
  <c r="R2429" i="2"/>
  <c r="R2439" i="2"/>
  <c r="R2450" i="2"/>
  <c r="R2461" i="2"/>
  <c r="R2471" i="2"/>
  <c r="R2479" i="2"/>
  <c r="R2487" i="2"/>
  <c r="R2495" i="2"/>
  <c r="R2503" i="2"/>
  <c r="R2511" i="2"/>
  <c r="R2519" i="2"/>
  <c r="R2527" i="2"/>
  <c r="R2535" i="2"/>
  <c r="R2543" i="2"/>
  <c r="R2551" i="2"/>
  <c r="R2559" i="2"/>
  <c r="R2567" i="2"/>
  <c r="R2575" i="2"/>
  <c r="R2583" i="2"/>
  <c r="R2591" i="2"/>
  <c r="R2599" i="2"/>
  <c r="R2607" i="2"/>
  <c r="R2615" i="2"/>
  <c r="R2623" i="2"/>
  <c r="R2631" i="2"/>
  <c r="R2639" i="2"/>
  <c r="R2647" i="2"/>
  <c r="R2655" i="2"/>
  <c r="R2663" i="2"/>
  <c r="R2671" i="2"/>
  <c r="R2679" i="2"/>
  <c r="R2687" i="2"/>
  <c r="R2695" i="2"/>
  <c r="R2703" i="2"/>
  <c r="R2711" i="2"/>
  <c r="R2719" i="2"/>
  <c r="R2727" i="2"/>
  <c r="R2735" i="2"/>
  <c r="R2743" i="2"/>
  <c r="R2751" i="2"/>
  <c r="R2759" i="2"/>
  <c r="R2767" i="2"/>
  <c r="R2775" i="2"/>
  <c r="R2783" i="2"/>
  <c r="R2791" i="2"/>
  <c r="R2799" i="2"/>
  <c r="R2807" i="2"/>
  <c r="R2815" i="2"/>
  <c r="R2823" i="2"/>
  <c r="R2831" i="2"/>
  <c r="R2839" i="2"/>
  <c r="R2847" i="2"/>
  <c r="R1730" i="2"/>
  <c r="R1900" i="2"/>
  <c r="R1972" i="2"/>
  <c r="R2036" i="2"/>
  <c r="R2069" i="2"/>
  <c r="R2092" i="2"/>
  <c r="R2114" i="2"/>
  <c r="R2133" i="2"/>
  <c r="R2150" i="2"/>
  <c r="R2164" i="2"/>
  <c r="R2175" i="2"/>
  <c r="R2189" i="2"/>
  <c r="R2202" i="2"/>
  <c r="R2214" i="2"/>
  <c r="R2228" i="2"/>
  <c r="R2238" i="2"/>
  <c r="R2249" i="2"/>
  <c r="R2260" i="2"/>
  <c r="R2270" i="2"/>
  <c r="R2281" i="2"/>
  <c r="R2292" i="2"/>
  <c r="R2302" i="2"/>
  <c r="R2313" i="2"/>
  <c r="R2324" i="2"/>
  <c r="R2334" i="2"/>
  <c r="R2345" i="2"/>
  <c r="R2356" i="2"/>
  <c r="R2366" i="2"/>
  <c r="R2377" i="2"/>
  <c r="R2388" i="2"/>
  <c r="R2398" i="2"/>
  <c r="R2409" i="2"/>
  <c r="R2420" i="2"/>
  <c r="R2430" i="2"/>
  <c r="R2441" i="2"/>
  <c r="R2452" i="2"/>
  <c r="R2462" i="2"/>
  <c r="R2472" i="2"/>
  <c r="R2480" i="2"/>
  <c r="R2488" i="2"/>
  <c r="R2496" i="2"/>
  <c r="R2504" i="2"/>
  <c r="R2512" i="2"/>
  <c r="R2520" i="2"/>
  <c r="R2528" i="2"/>
  <c r="R2536" i="2"/>
  <c r="R2544" i="2"/>
  <c r="R2552" i="2"/>
  <c r="R2560" i="2"/>
  <c r="R2568" i="2"/>
  <c r="R2576" i="2"/>
  <c r="R2584" i="2"/>
  <c r="R2592" i="2"/>
  <c r="R2600" i="2"/>
  <c r="R2608" i="2"/>
  <c r="R2616" i="2"/>
  <c r="R2624" i="2"/>
  <c r="R2632" i="2"/>
  <c r="R2640" i="2"/>
  <c r="R2648" i="2"/>
  <c r="R2656" i="2"/>
  <c r="R2664" i="2"/>
  <c r="R2672" i="2"/>
  <c r="R2680" i="2"/>
  <c r="R2688" i="2"/>
  <c r="R2696" i="2"/>
  <c r="R2704" i="2"/>
  <c r="R2712" i="2"/>
  <c r="R2720" i="2"/>
  <c r="R2728" i="2"/>
  <c r="R2736" i="2"/>
  <c r="R2744" i="2"/>
  <c r="R2752" i="2"/>
  <c r="R2760" i="2"/>
  <c r="R2768" i="2"/>
  <c r="R2776" i="2"/>
  <c r="R2784" i="2"/>
  <c r="R2792" i="2"/>
  <c r="R2800" i="2"/>
  <c r="R2808" i="2"/>
  <c r="R2816" i="2"/>
  <c r="R2824" i="2"/>
  <c r="R2832" i="2"/>
  <c r="R2840" i="2"/>
  <c r="R1474" i="2"/>
  <c r="R1928" i="2"/>
  <c r="R2044" i="2"/>
  <c r="R2082" i="2"/>
  <c r="R2117" i="2"/>
  <c r="R2146" i="2"/>
  <c r="R2167" i="2"/>
  <c r="R2190" i="2"/>
  <c r="R2207" i="2"/>
  <c r="R2230" i="2"/>
  <c r="R2245" i="2"/>
  <c r="R2263" i="2"/>
  <c r="R2282" i="2"/>
  <c r="R2297" i="2"/>
  <c r="R2316" i="2"/>
  <c r="R2330" i="2"/>
  <c r="R2349" i="2"/>
  <c r="R2367" i="2"/>
  <c r="R2382" i="2"/>
  <c r="R2401" i="2"/>
  <c r="R2415" i="2"/>
  <c r="R2434" i="2"/>
  <c r="R2453" i="2"/>
  <c r="R2468" i="2"/>
  <c r="R2482" i="2"/>
  <c r="R2493" i="2"/>
  <c r="R2507" i="2"/>
  <c r="R2521" i="2"/>
  <c r="R2532" i="2"/>
  <c r="R2546" i="2"/>
  <c r="R2557" i="2"/>
  <c r="R2571" i="2"/>
  <c r="R2585" i="2"/>
  <c r="R2596" i="2"/>
  <c r="R2610" i="2"/>
  <c r="R2621" i="2"/>
  <c r="R2635" i="2"/>
  <c r="R2649" i="2"/>
  <c r="R2660" i="2"/>
  <c r="R2674" i="2"/>
  <c r="R2685" i="2"/>
  <c r="R2699" i="2"/>
  <c r="R2713" i="2"/>
  <c r="R2724" i="2"/>
  <c r="R2738" i="2"/>
  <c r="R2749" i="2"/>
  <c r="R2763" i="2"/>
  <c r="R2777" i="2"/>
  <c r="R2788" i="2"/>
  <c r="R2802" i="2"/>
  <c r="R2813" i="2"/>
  <c r="R2827" i="2"/>
  <c r="R2841" i="2"/>
  <c r="R2851" i="2"/>
  <c r="R2859" i="2"/>
  <c r="R2867" i="2"/>
  <c r="R2875" i="2"/>
  <c r="R2883" i="2"/>
  <c r="R2891" i="2"/>
  <c r="R2899" i="2"/>
  <c r="R2907" i="2"/>
  <c r="R2915" i="2"/>
  <c r="R2923" i="2"/>
  <c r="R2931" i="2"/>
  <c r="R2939" i="2"/>
  <c r="R2947" i="2"/>
  <c r="R2955" i="2"/>
  <c r="R2963" i="2"/>
  <c r="R2971" i="2"/>
  <c r="R2979" i="2"/>
  <c r="R2987" i="2"/>
  <c r="R2995" i="2"/>
  <c r="R3003" i="2"/>
  <c r="R3011" i="2"/>
  <c r="R3019" i="2"/>
  <c r="R3027" i="2"/>
  <c r="R3035" i="2"/>
  <c r="R3043" i="2"/>
  <c r="R3051" i="2"/>
  <c r="R3059" i="2"/>
  <c r="R3067" i="2"/>
  <c r="R3075" i="2"/>
  <c r="R3083" i="2"/>
  <c r="R3091" i="2"/>
  <c r="R3099" i="2"/>
  <c r="R1794" i="2"/>
  <c r="R1937" i="2"/>
  <c r="R2052" i="2"/>
  <c r="R2084" i="2"/>
  <c r="R2122" i="2"/>
  <c r="R2151" i="2"/>
  <c r="R2170" i="2"/>
  <c r="R2191" i="2"/>
  <c r="R2210" i="2"/>
  <c r="R2231" i="2"/>
  <c r="R2250" i="2"/>
  <c r="R2265" i="2"/>
  <c r="R2284" i="2"/>
  <c r="R2298" i="2"/>
  <c r="R2317" i="2"/>
  <c r="R2335" i="2"/>
  <c r="R2350" i="2"/>
  <c r="R2369" i="2"/>
  <c r="R2383" i="2"/>
  <c r="R2402" i="2"/>
  <c r="R2421" i="2"/>
  <c r="R2436" i="2"/>
  <c r="R2454" i="2"/>
  <c r="R2469" i="2"/>
  <c r="R2483" i="2"/>
  <c r="R2497" i="2"/>
  <c r="R2508" i="2"/>
  <c r="R2522" i="2"/>
  <c r="R2533" i="2"/>
  <c r="R2547" i="2"/>
  <c r="R2561" i="2"/>
  <c r="R2572" i="2"/>
  <c r="R2586" i="2"/>
  <c r="R2597" i="2"/>
  <c r="R2611" i="2"/>
  <c r="R2625" i="2"/>
  <c r="R2636" i="2"/>
  <c r="R2650" i="2"/>
  <c r="R2661" i="2"/>
  <c r="R2675" i="2"/>
  <c r="R2689" i="2"/>
  <c r="R2700" i="2"/>
  <c r="R2714" i="2"/>
  <c r="R2725" i="2"/>
  <c r="R2739" i="2"/>
  <c r="R2753" i="2"/>
  <c r="R2764" i="2"/>
  <c r="R2778" i="2"/>
  <c r="R2789" i="2"/>
  <c r="R2803" i="2"/>
  <c r="R2817" i="2"/>
  <c r="R2828" i="2"/>
  <c r="R2842" i="2"/>
  <c r="R2852" i="2"/>
  <c r="R2860" i="2"/>
  <c r="R2868" i="2"/>
  <c r="R2876" i="2"/>
  <c r="R2884" i="2"/>
  <c r="R2892" i="2"/>
  <c r="R2900" i="2"/>
  <c r="R2908" i="2"/>
  <c r="R2916" i="2"/>
  <c r="R2924" i="2"/>
  <c r="R2932" i="2"/>
  <c r="R2940" i="2"/>
  <c r="R2948" i="2"/>
  <c r="R2956" i="2"/>
  <c r="R2964" i="2"/>
  <c r="R2972" i="2"/>
  <c r="R2980" i="2"/>
  <c r="R2988" i="2"/>
  <c r="R2996" i="2"/>
  <c r="R3004" i="2"/>
  <c r="R3012" i="2"/>
  <c r="R3020" i="2"/>
  <c r="R3028" i="2"/>
  <c r="R3036" i="2"/>
  <c r="R3044" i="2"/>
  <c r="R3052" i="2"/>
  <c r="R3060" i="2"/>
  <c r="R3068" i="2"/>
  <c r="R3076" i="2"/>
  <c r="R3084" i="2"/>
  <c r="R3092" i="2"/>
  <c r="R3100" i="2"/>
  <c r="R1836" i="2"/>
  <c r="R1946" i="2"/>
  <c r="R2058" i="2"/>
  <c r="R2093" i="2"/>
  <c r="R2124" i="2"/>
  <c r="R2154" i="2"/>
  <c r="R2172" i="2"/>
  <c r="R2194" i="2"/>
  <c r="R2215" i="2"/>
  <c r="R2233" i="2"/>
  <c r="R2252" i="2"/>
  <c r="R2266" i="2"/>
  <c r="R2285" i="2"/>
  <c r="R2303" i="2"/>
  <c r="R2318" i="2"/>
  <c r="R2337" i="2"/>
  <c r="R2351" i="2"/>
  <c r="R2370" i="2"/>
  <c r="R2389" i="2"/>
  <c r="R2404" i="2"/>
  <c r="R2422" i="2"/>
  <c r="R2437" i="2"/>
  <c r="R2455" i="2"/>
  <c r="R2473" i="2"/>
  <c r="R2484" i="2"/>
  <c r="R2498" i="2"/>
  <c r="R2509" i="2"/>
  <c r="R2523" i="2"/>
  <c r="R2537" i="2"/>
  <c r="R2548" i="2"/>
  <c r="R2562" i="2"/>
  <c r="R2573" i="2"/>
  <c r="R2587" i="2"/>
  <c r="R2601" i="2"/>
  <c r="R2612" i="2"/>
  <c r="R2626" i="2"/>
  <c r="R2637" i="2"/>
  <c r="R2651" i="2"/>
  <c r="R2665" i="2"/>
  <c r="R2676" i="2"/>
  <c r="R2690" i="2"/>
  <c r="R2701" i="2"/>
  <c r="R2715" i="2"/>
  <c r="R2729" i="2"/>
  <c r="R2740" i="2"/>
  <c r="R2754" i="2"/>
  <c r="R2765" i="2"/>
  <c r="R2779" i="2"/>
  <c r="R2793" i="2"/>
  <c r="R2804" i="2"/>
  <c r="R2818" i="2"/>
  <c r="R2829" i="2"/>
  <c r="R2843" i="2"/>
  <c r="R2853" i="2"/>
  <c r="R2861" i="2"/>
  <c r="R2869" i="2"/>
  <c r="R2877" i="2"/>
  <c r="R2885" i="2"/>
  <c r="R2893" i="2"/>
  <c r="R2901" i="2"/>
  <c r="R2909" i="2"/>
  <c r="R2917" i="2"/>
  <c r="R2925" i="2"/>
  <c r="R2933" i="2"/>
  <c r="R2941" i="2"/>
  <c r="R2949" i="2"/>
  <c r="R2957" i="2"/>
  <c r="R2965" i="2"/>
  <c r="R2973" i="2"/>
  <c r="R2981" i="2"/>
  <c r="R2989" i="2"/>
  <c r="R2997" i="2"/>
  <c r="R3005" i="2"/>
  <c r="R3013" i="2"/>
  <c r="R3021" i="2"/>
  <c r="R3029" i="2"/>
  <c r="R3037" i="2"/>
  <c r="R3045" i="2"/>
  <c r="R3053" i="2"/>
  <c r="R3061" i="2"/>
  <c r="R3069" i="2"/>
  <c r="R3077" i="2"/>
  <c r="R3085" i="2"/>
  <c r="R3093" i="2"/>
  <c r="R3101" i="2"/>
  <c r="R3109" i="2"/>
  <c r="R3117" i="2"/>
  <c r="R3125" i="2"/>
  <c r="R3133" i="2"/>
  <c r="R3141" i="2"/>
  <c r="R1846" i="2"/>
  <c r="R1980" i="2"/>
  <c r="R2060" i="2"/>
  <c r="R2098" i="2"/>
  <c r="R2125" i="2"/>
  <c r="R2156" i="2"/>
  <c r="R2178" i="2"/>
  <c r="R2196" i="2"/>
  <c r="R2218" i="2"/>
  <c r="R2234" i="2"/>
  <c r="R2253" i="2"/>
  <c r="R2271" i="2"/>
  <c r="R2286" i="2"/>
  <c r="R2305" i="2"/>
  <c r="R2319" i="2"/>
  <c r="R2338" i="2"/>
  <c r="R2357" i="2"/>
  <c r="R2372" i="2"/>
  <c r="R2390" i="2"/>
  <c r="R2405" i="2"/>
  <c r="R2423" i="2"/>
  <c r="R2442" i="2"/>
  <c r="R2457" i="2"/>
  <c r="R2474" i="2"/>
  <c r="R2485" i="2"/>
  <c r="R2499" i="2"/>
  <c r="R2513" i="2"/>
  <c r="R2524" i="2"/>
  <c r="R2538" i="2"/>
  <c r="R2549" i="2"/>
  <c r="R2563" i="2"/>
  <c r="R2577" i="2"/>
  <c r="R2588" i="2"/>
  <c r="R2602" i="2"/>
  <c r="R2613" i="2"/>
  <c r="R2627" i="2"/>
  <c r="R2641" i="2"/>
  <c r="R2652" i="2"/>
  <c r="R2666" i="2"/>
  <c r="R2677" i="2"/>
  <c r="R2691" i="2"/>
  <c r="R2705" i="2"/>
  <c r="R2716" i="2"/>
  <c r="R2730" i="2"/>
  <c r="R2741" i="2"/>
  <c r="R2755" i="2"/>
  <c r="R2769" i="2"/>
  <c r="R2780" i="2"/>
  <c r="R2794" i="2"/>
  <c r="R2805" i="2"/>
  <c r="R2819" i="2"/>
  <c r="R2833" i="2"/>
  <c r="R2844" i="2"/>
  <c r="R2854" i="2"/>
  <c r="R2862" i="2"/>
  <c r="R2870" i="2"/>
  <c r="R2878" i="2"/>
  <c r="R2886" i="2"/>
  <c r="R2894" i="2"/>
  <c r="R2902" i="2"/>
  <c r="R2910" i="2"/>
  <c r="R2918" i="2"/>
  <c r="R2926" i="2"/>
  <c r="R2934" i="2"/>
  <c r="R2942" i="2"/>
  <c r="R2950" i="2"/>
  <c r="R2958" i="2"/>
  <c r="R2966" i="2"/>
  <c r="R2974" i="2"/>
  <c r="R2982" i="2"/>
  <c r="R2990" i="2"/>
  <c r="R2998" i="2"/>
  <c r="R3006" i="2"/>
  <c r="R3014" i="2"/>
  <c r="R3022" i="2"/>
  <c r="R3030" i="2"/>
  <c r="R1868" i="2"/>
  <c r="R1996" i="2"/>
  <c r="R2074" i="2"/>
  <c r="R2101" i="2"/>
  <c r="R2140" i="2"/>
  <c r="R2158" i="2"/>
  <c r="R2181" i="2"/>
  <c r="R2204" i="2"/>
  <c r="R2221" i="2"/>
  <c r="R2241" i="2"/>
  <c r="R2255" i="2"/>
  <c r="R2274" i="2"/>
  <c r="R2293" i="2"/>
  <c r="R2308" i="2"/>
  <c r="R2326" i="2"/>
  <c r="R2341" i="2"/>
  <c r="R2359" i="2"/>
  <c r="R2378" i="2"/>
  <c r="R2393" i="2"/>
  <c r="R2412" i="2"/>
  <c r="R2426" i="2"/>
  <c r="R2445" i="2"/>
  <c r="R2463" i="2"/>
  <c r="R2476" i="2"/>
  <c r="R2490" i="2"/>
  <c r="R2501" i="2"/>
  <c r="R2515" i="2"/>
  <c r="R2529" i="2"/>
  <c r="R2540" i="2"/>
  <c r="R2554" i="2"/>
  <c r="R2565" i="2"/>
  <c r="R2579" i="2"/>
  <c r="R2593" i="2"/>
  <c r="R2604" i="2"/>
  <c r="R2618" i="2"/>
  <c r="R2629" i="2"/>
  <c r="R2643" i="2"/>
  <c r="R2657" i="2"/>
  <c r="R2668" i="2"/>
  <c r="R2682" i="2"/>
  <c r="R2693" i="2"/>
  <c r="R2707" i="2"/>
  <c r="R2721" i="2"/>
  <c r="R2732" i="2"/>
  <c r="R2746" i="2"/>
  <c r="R2757" i="2"/>
  <c r="R2771" i="2"/>
  <c r="R2785" i="2"/>
  <c r="R2796" i="2"/>
  <c r="R2810" i="2"/>
  <c r="R2821" i="2"/>
  <c r="R2835" i="2"/>
  <c r="R2848" i="2"/>
  <c r="R2856" i="2"/>
  <c r="R2864" i="2"/>
  <c r="R2872" i="2"/>
  <c r="R2880" i="2"/>
  <c r="R2888" i="2"/>
  <c r="R2896" i="2"/>
  <c r="R2904" i="2"/>
  <c r="R2912" i="2"/>
  <c r="R2920" i="2"/>
  <c r="R2928" i="2"/>
  <c r="R2936" i="2"/>
  <c r="R2944" i="2"/>
  <c r="R2952" i="2"/>
  <c r="R2960" i="2"/>
  <c r="R2968" i="2"/>
  <c r="R2976" i="2"/>
  <c r="R2984" i="2"/>
  <c r="R2992" i="2"/>
  <c r="R3000" i="2"/>
  <c r="R3008" i="2"/>
  <c r="R3016" i="2"/>
  <c r="R3024" i="2"/>
  <c r="R3032" i="2"/>
  <c r="R3040" i="2"/>
  <c r="R3048" i="2"/>
  <c r="R3056" i="2"/>
  <c r="R3064" i="2"/>
  <c r="R3072" i="2"/>
  <c r="R3080" i="2"/>
  <c r="R3088" i="2"/>
  <c r="R3096" i="2"/>
  <c r="R3104" i="2"/>
  <c r="R3112" i="2"/>
  <c r="R3120" i="2"/>
  <c r="R3128" i="2"/>
  <c r="R3136" i="2"/>
  <c r="R3144" i="2"/>
  <c r="R3152" i="2"/>
  <c r="R1346" i="2"/>
  <c r="R2076" i="2"/>
  <c r="R2157" i="2"/>
  <c r="R2206" i="2"/>
  <c r="R2261" i="2"/>
  <c r="R2306" i="2"/>
  <c r="R2348" i="2"/>
  <c r="R2394" i="2"/>
  <c r="R2444" i="2"/>
  <c r="R2481" i="2"/>
  <c r="R2516" i="2"/>
  <c r="R2553" i="2"/>
  <c r="R2581" i="2"/>
  <c r="R2619" i="2"/>
  <c r="R2653" i="2"/>
  <c r="R2684" i="2"/>
  <c r="R2722" i="2"/>
  <c r="R2756" i="2"/>
  <c r="R2787" i="2"/>
  <c r="R2825" i="2"/>
  <c r="R2855" i="2"/>
  <c r="R2874" i="2"/>
  <c r="R2897" i="2"/>
  <c r="R2919" i="2"/>
  <c r="R2938" i="2"/>
  <c r="R2961" i="2"/>
  <c r="R2983" i="2"/>
  <c r="R3002" i="2"/>
  <c r="R3025" i="2"/>
  <c r="R3042" i="2"/>
  <c r="R3058" i="2"/>
  <c r="R3074" i="2"/>
  <c r="R3090" i="2"/>
  <c r="R3106" i="2"/>
  <c r="R3116" i="2"/>
  <c r="R3127" i="2"/>
  <c r="R3138" i="2"/>
  <c r="R3148" i="2"/>
  <c r="R3157" i="2"/>
  <c r="R3165" i="2"/>
  <c r="R3173" i="2"/>
  <c r="R3181" i="2"/>
  <c r="R3189" i="2"/>
  <c r="R3197" i="2"/>
  <c r="R3205" i="2"/>
  <c r="R3213" i="2"/>
  <c r="R3221" i="2"/>
  <c r="R3229" i="2"/>
  <c r="R3237" i="2"/>
  <c r="R3245" i="2"/>
  <c r="R3253" i="2"/>
  <c r="R3261" i="2"/>
  <c r="R3269" i="2"/>
  <c r="R3277" i="2"/>
  <c r="R3285" i="2"/>
  <c r="R3293" i="2"/>
  <c r="R3301" i="2"/>
  <c r="R3309" i="2"/>
  <c r="R3317" i="2"/>
  <c r="R3325" i="2"/>
  <c r="R3333" i="2"/>
  <c r="R3341" i="2"/>
  <c r="R3349" i="2"/>
  <c r="R3357" i="2"/>
  <c r="R3365" i="2"/>
  <c r="R3373" i="2"/>
  <c r="R3381" i="2"/>
  <c r="R3389" i="2"/>
  <c r="R3397" i="2"/>
  <c r="R3405" i="2"/>
  <c r="R3413" i="2"/>
  <c r="R3421" i="2"/>
  <c r="R3429" i="2"/>
  <c r="R3437" i="2"/>
  <c r="R3445" i="2"/>
  <c r="R3453" i="2"/>
  <c r="R3461" i="2"/>
  <c r="R3469" i="2"/>
  <c r="R3477" i="2"/>
  <c r="R3485" i="2"/>
  <c r="R3493" i="2"/>
  <c r="R3501" i="2"/>
  <c r="R3509" i="2"/>
  <c r="R3517" i="2"/>
  <c r="R3525" i="2"/>
  <c r="R3533" i="2"/>
  <c r="R3541" i="2"/>
  <c r="R3549" i="2"/>
  <c r="R3557" i="2"/>
  <c r="R3565" i="2"/>
  <c r="R3573" i="2"/>
  <c r="R3581" i="2"/>
  <c r="R3589" i="2"/>
  <c r="R3597" i="2"/>
  <c r="R3605" i="2"/>
  <c r="R3613" i="2"/>
  <c r="R3621" i="2"/>
  <c r="R3629" i="2"/>
  <c r="R3637" i="2"/>
  <c r="R3645" i="2"/>
  <c r="R3653" i="2"/>
  <c r="R3661" i="2"/>
  <c r="R3669" i="2"/>
  <c r="R3677" i="2"/>
  <c r="R3685" i="2"/>
  <c r="R3693" i="2"/>
  <c r="R3701" i="2"/>
  <c r="R3709" i="2"/>
  <c r="R3717" i="2"/>
  <c r="R3725" i="2"/>
  <c r="R3733" i="2"/>
  <c r="R3741" i="2"/>
  <c r="R3749" i="2"/>
  <c r="R3757" i="2"/>
  <c r="R3765" i="2"/>
  <c r="R3773" i="2"/>
  <c r="R3781" i="2"/>
  <c r="R3789" i="2"/>
  <c r="R3797" i="2"/>
  <c r="R3805" i="2"/>
  <c r="R1857" i="2"/>
  <c r="R2077" i="2"/>
  <c r="R2165" i="2"/>
  <c r="R2220" i="2"/>
  <c r="R2262" i="2"/>
  <c r="R2309" i="2"/>
  <c r="R2358" i="2"/>
  <c r="R2399" i="2"/>
  <c r="R2446" i="2"/>
  <c r="R2489" i="2"/>
  <c r="R2517" i="2"/>
  <c r="R2555" i="2"/>
  <c r="R2589" i="2"/>
  <c r="R2620" i="2"/>
  <c r="R2658" i="2"/>
  <c r="R2692" i="2"/>
  <c r="R2723" i="2"/>
  <c r="R2761" i="2"/>
  <c r="R2795" i="2"/>
  <c r="R2826" i="2"/>
  <c r="R2857" i="2"/>
  <c r="R2879" i="2"/>
  <c r="R2898" i="2"/>
  <c r="R2921" i="2"/>
  <c r="R2943" i="2"/>
  <c r="R2962" i="2"/>
  <c r="R2985" i="2"/>
  <c r="R3007" i="2"/>
  <c r="R3026" i="2"/>
  <c r="R3046" i="2"/>
  <c r="R3062" i="2"/>
  <c r="R3078" i="2"/>
  <c r="R3094" i="2"/>
  <c r="R3107" i="2"/>
  <c r="R3118" i="2"/>
  <c r="R3129" i="2"/>
  <c r="R3139" i="2"/>
  <c r="R3149" i="2"/>
  <c r="R3158" i="2"/>
  <c r="R3166" i="2"/>
  <c r="R3174" i="2"/>
  <c r="R3182" i="2"/>
  <c r="R3190" i="2"/>
  <c r="R3198" i="2"/>
  <c r="R3206" i="2"/>
  <c r="R3214" i="2"/>
  <c r="R3222" i="2"/>
  <c r="R3230" i="2"/>
  <c r="R3238" i="2"/>
  <c r="R3246" i="2"/>
  <c r="R3254" i="2"/>
  <c r="R3262" i="2"/>
  <c r="R3270" i="2"/>
  <c r="R3278" i="2"/>
  <c r="R3286" i="2"/>
  <c r="R3294" i="2"/>
  <c r="R3302" i="2"/>
  <c r="R3310" i="2"/>
  <c r="R3318" i="2"/>
  <c r="R3326" i="2"/>
  <c r="R3334" i="2"/>
  <c r="R3342" i="2"/>
  <c r="R3350" i="2"/>
  <c r="R3358" i="2"/>
  <c r="R3366" i="2"/>
  <c r="R3374" i="2"/>
  <c r="R3382" i="2"/>
  <c r="R3390" i="2"/>
  <c r="R3398" i="2"/>
  <c r="R3406" i="2"/>
  <c r="R3414" i="2"/>
  <c r="R3422" i="2"/>
  <c r="R3430" i="2"/>
  <c r="R3438" i="2"/>
  <c r="R1910" i="2"/>
  <c r="R2100" i="2"/>
  <c r="R2166" i="2"/>
  <c r="R2222" i="2"/>
  <c r="R2273" i="2"/>
  <c r="R2314" i="2"/>
  <c r="R2361" i="2"/>
  <c r="R2410" i="2"/>
  <c r="R2447" i="2"/>
  <c r="R2491" i="2"/>
  <c r="R2525" i="2"/>
  <c r="R2556" i="2"/>
  <c r="R2594" i="2"/>
  <c r="R2628" i="2"/>
  <c r="R2659" i="2"/>
  <c r="R2697" i="2"/>
  <c r="R2731" i="2"/>
  <c r="R2762" i="2"/>
  <c r="R2797" i="2"/>
  <c r="R2834" i="2"/>
  <c r="R2858" i="2"/>
  <c r="R2881" i="2"/>
  <c r="R2903" i="2"/>
  <c r="R2922" i="2"/>
  <c r="R2945" i="2"/>
  <c r="R2967" i="2"/>
  <c r="R2986" i="2"/>
  <c r="R3009" i="2"/>
  <c r="R3031" i="2"/>
  <c r="R3047" i="2"/>
  <c r="R3063" i="2"/>
  <c r="R3079" i="2"/>
  <c r="R3095" i="2"/>
  <c r="R3108" i="2"/>
  <c r="R3119" i="2"/>
  <c r="R3130" i="2"/>
  <c r="R3140" i="2"/>
  <c r="R3150" i="2"/>
  <c r="R3159" i="2"/>
  <c r="R3167" i="2"/>
  <c r="R3175" i="2"/>
  <c r="R3183" i="2"/>
  <c r="R3191" i="2"/>
  <c r="R3199" i="2"/>
  <c r="R3207" i="2"/>
  <c r="R3215" i="2"/>
  <c r="R3223" i="2"/>
  <c r="R3231" i="2"/>
  <c r="R3239" i="2"/>
  <c r="R3247" i="2"/>
  <c r="R3255" i="2"/>
  <c r="R3263" i="2"/>
  <c r="R3271" i="2"/>
  <c r="R3279" i="2"/>
  <c r="R3287" i="2"/>
  <c r="R3295" i="2"/>
  <c r="R3303" i="2"/>
  <c r="R3311" i="2"/>
  <c r="R3319" i="2"/>
  <c r="R3327" i="2"/>
  <c r="R3335" i="2"/>
  <c r="R3343" i="2"/>
  <c r="R3351" i="2"/>
  <c r="R3359" i="2"/>
  <c r="R3367" i="2"/>
  <c r="R3375" i="2"/>
  <c r="R3383" i="2"/>
  <c r="R3391" i="2"/>
  <c r="R3399" i="2"/>
  <c r="R3407" i="2"/>
  <c r="R3415" i="2"/>
  <c r="R3423" i="2"/>
  <c r="R3431" i="2"/>
  <c r="R3439" i="2"/>
  <c r="R3447" i="2"/>
  <c r="R3455" i="2"/>
  <c r="R3463" i="2"/>
  <c r="R3471" i="2"/>
  <c r="R3479" i="2"/>
  <c r="R3487" i="2"/>
  <c r="R3495" i="2"/>
  <c r="R3503" i="2"/>
  <c r="R3511" i="2"/>
  <c r="R3519" i="2"/>
  <c r="R3527" i="2"/>
  <c r="R3535" i="2"/>
  <c r="R3543" i="2"/>
  <c r="R3551" i="2"/>
  <c r="R3559" i="2"/>
  <c r="R3567" i="2"/>
  <c r="R3575" i="2"/>
  <c r="R3583" i="2"/>
  <c r="R3591" i="2"/>
  <c r="R3599" i="2"/>
  <c r="R3607" i="2"/>
  <c r="R3615" i="2"/>
  <c r="R3623" i="2"/>
  <c r="R3631" i="2"/>
  <c r="R3639" i="2"/>
  <c r="R3647" i="2"/>
  <c r="R3655" i="2"/>
  <c r="R3663" i="2"/>
  <c r="R3671" i="2"/>
  <c r="R3679" i="2"/>
  <c r="R3687" i="2"/>
  <c r="R3695" i="2"/>
  <c r="R3703" i="2"/>
  <c r="R3711" i="2"/>
  <c r="R3719" i="2"/>
  <c r="R3727" i="2"/>
  <c r="R3735" i="2"/>
  <c r="R3743" i="2"/>
  <c r="R3751" i="2"/>
  <c r="R3759" i="2"/>
  <c r="R3767" i="2"/>
  <c r="R3775" i="2"/>
  <c r="R3783" i="2"/>
  <c r="R3791" i="2"/>
  <c r="R3799" i="2"/>
  <c r="R3807" i="2"/>
  <c r="R3815" i="2"/>
  <c r="R3823" i="2"/>
  <c r="R3831" i="2"/>
  <c r="R3839" i="2"/>
  <c r="R3847" i="2"/>
  <c r="R3855" i="2"/>
  <c r="R3863" i="2"/>
  <c r="R3871" i="2"/>
  <c r="R3879" i="2"/>
  <c r="R3887" i="2"/>
  <c r="R3895" i="2"/>
  <c r="R3903" i="2"/>
  <c r="R3911" i="2"/>
  <c r="R3919" i="2"/>
  <c r="R3927" i="2"/>
  <c r="R3935" i="2"/>
  <c r="R3943" i="2"/>
  <c r="R3951" i="2"/>
  <c r="R3959" i="2"/>
  <c r="R3967" i="2"/>
  <c r="R3975" i="2"/>
  <c r="R3983" i="2"/>
  <c r="R3991" i="2"/>
  <c r="R3999" i="2"/>
  <c r="R4007" i="2"/>
  <c r="R4015" i="2"/>
  <c r="R4023" i="2"/>
  <c r="R4031" i="2"/>
  <c r="R4039" i="2"/>
  <c r="R4047" i="2"/>
  <c r="R4055" i="2"/>
  <c r="R4063" i="2"/>
  <c r="R4071" i="2"/>
  <c r="R4079" i="2"/>
  <c r="R4087" i="2"/>
  <c r="R4095" i="2"/>
  <c r="R4103" i="2"/>
  <c r="R4111" i="2"/>
  <c r="R4119" i="2"/>
  <c r="R4127" i="2"/>
  <c r="R4135" i="2"/>
  <c r="R4143" i="2"/>
  <c r="R4151" i="2"/>
  <c r="R4159" i="2"/>
  <c r="R4167" i="2"/>
  <c r="R4175" i="2"/>
  <c r="R4183" i="2"/>
  <c r="R4191" i="2"/>
  <c r="R4199" i="2"/>
  <c r="R4207" i="2"/>
  <c r="R1919" i="2"/>
  <c r="R2106" i="2"/>
  <c r="R2180" i="2"/>
  <c r="R2229" i="2"/>
  <c r="R2276" i="2"/>
  <c r="R2325" i="2"/>
  <c r="R2362" i="2"/>
  <c r="R2413" i="2"/>
  <c r="R2458" i="2"/>
  <c r="R2492" i="2"/>
  <c r="R2530" i="2"/>
  <c r="R2564" i="2"/>
  <c r="R2595" i="2"/>
  <c r="R2633" i="2"/>
  <c r="R2667" i="2"/>
  <c r="R2698" i="2"/>
  <c r="R2733" i="2"/>
  <c r="R2770" i="2"/>
  <c r="R2801" i="2"/>
  <c r="R2836" i="2"/>
  <c r="R2863" i="2"/>
  <c r="R2882" i="2"/>
  <c r="R2905" i="2"/>
  <c r="R2927" i="2"/>
  <c r="R2946" i="2"/>
  <c r="R2969" i="2"/>
  <c r="R2991" i="2"/>
  <c r="R3010" i="2"/>
  <c r="R3033" i="2"/>
  <c r="R3049" i="2"/>
  <c r="R3065" i="2"/>
  <c r="R3081" i="2"/>
  <c r="R3097" i="2"/>
  <c r="R3110" i="2"/>
  <c r="R3121" i="2"/>
  <c r="R3131" i="2"/>
  <c r="R3142" i="2"/>
  <c r="R3151" i="2"/>
  <c r="R3160" i="2"/>
  <c r="R3168" i="2"/>
  <c r="R3176" i="2"/>
  <c r="R3184" i="2"/>
  <c r="R3192" i="2"/>
  <c r="R3200" i="2"/>
  <c r="R3208" i="2"/>
  <c r="R3216" i="2"/>
  <c r="R3224" i="2"/>
  <c r="R3232" i="2"/>
  <c r="R3240" i="2"/>
  <c r="R3248" i="2"/>
  <c r="R3256" i="2"/>
  <c r="R3264" i="2"/>
  <c r="R3272" i="2"/>
  <c r="R3280" i="2"/>
  <c r="R3288" i="2"/>
  <c r="R3296" i="2"/>
  <c r="R3304" i="2"/>
  <c r="R3312" i="2"/>
  <c r="R3320" i="2"/>
  <c r="R3328" i="2"/>
  <c r="R3336" i="2"/>
  <c r="R3344" i="2"/>
  <c r="R3352" i="2"/>
  <c r="R3360" i="2"/>
  <c r="R3368" i="2"/>
  <c r="R3376" i="2"/>
  <c r="R3384" i="2"/>
  <c r="R3392" i="2"/>
  <c r="R3400" i="2"/>
  <c r="R3408" i="2"/>
  <c r="R3416" i="2"/>
  <c r="R3424" i="2"/>
  <c r="R3432" i="2"/>
  <c r="R3440" i="2"/>
  <c r="R1988" i="2"/>
  <c r="R2116" i="2"/>
  <c r="R2182" i="2"/>
  <c r="R2239" i="2"/>
  <c r="R2277" i="2"/>
  <c r="R2327" i="2"/>
  <c r="R2373" i="2"/>
  <c r="R2414" i="2"/>
  <c r="R2465" i="2"/>
  <c r="R2500" i="2"/>
  <c r="R2531" i="2"/>
  <c r="R2569" i="2"/>
  <c r="R2603" i="2"/>
  <c r="R2634" i="2"/>
  <c r="R2669" i="2"/>
  <c r="R2706" i="2"/>
  <c r="R2737" i="2"/>
  <c r="R2772" i="2"/>
  <c r="R2809" i="2"/>
  <c r="R2837" i="2"/>
  <c r="R2865" i="2"/>
  <c r="R2887" i="2"/>
  <c r="R2906" i="2"/>
  <c r="R2929" i="2"/>
  <c r="R2951" i="2"/>
  <c r="R2970" i="2"/>
  <c r="R2993" i="2"/>
  <c r="R3015" i="2"/>
  <c r="R3034" i="2"/>
  <c r="R3050" i="2"/>
  <c r="R3066" i="2"/>
  <c r="R3082" i="2"/>
  <c r="R3098" i="2"/>
  <c r="R3111" i="2"/>
  <c r="R3122" i="2"/>
  <c r="R3132" i="2"/>
  <c r="R3143" i="2"/>
  <c r="R3153" i="2"/>
  <c r="R3161" i="2"/>
  <c r="R3169" i="2"/>
  <c r="R3177" i="2"/>
  <c r="R3185" i="2"/>
  <c r="R3193" i="2"/>
  <c r="R3201" i="2"/>
  <c r="R3209" i="2"/>
  <c r="R3217" i="2"/>
  <c r="R3225" i="2"/>
  <c r="R3233" i="2"/>
  <c r="R3241" i="2"/>
  <c r="R3249" i="2"/>
  <c r="R3257" i="2"/>
  <c r="R3265" i="2"/>
  <c r="R3273" i="2"/>
  <c r="R3281" i="2"/>
  <c r="R3289" i="2"/>
  <c r="R3297" i="2"/>
  <c r="R3305" i="2"/>
  <c r="R3313" i="2"/>
  <c r="R3321" i="2"/>
  <c r="R3329" i="2"/>
  <c r="R3337" i="2"/>
  <c r="R3345" i="2"/>
  <c r="R3353" i="2"/>
  <c r="R3361" i="2"/>
  <c r="R3369" i="2"/>
  <c r="R3377" i="2"/>
  <c r="R3385" i="2"/>
  <c r="R3393" i="2"/>
  <c r="R3401" i="2"/>
  <c r="R3409" i="2"/>
  <c r="R3417" i="2"/>
  <c r="R3425" i="2"/>
  <c r="R3433" i="2"/>
  <c r="R3441" i="2"/>
  <c r="R3449" i="2"/>
  <c r="R3457" i="2"/>
  <c r="R3465" i="2"/>
  <c r="R3473" i="2"/>
  <c r="R3481" i="2"/>
  <c r="R3489" i="2"/>
  <c r="R3497" i="2"/>
  <c r="R3505" i="2"/>
  <c r="R3513" i="2"/>
  <c r="R3521" i="2"/>
  <c r="R3529" i="2"/>
  <c r="R3537" i="2"/>
  <c r="R3545" i="2"/>
  <c r="R3553" i="2"/>
  <c r="R3561" i="2"/>
  <c r="R3569" i="2"/>
  <c r="R3577" i="2"/>
  <c r="R3585" i="2"/>
  <c r="R3593" i="2"/>
  <c r="R3601" i="2"/>
  <c r="R3609" i="2"/>
  <c r="R3617" i="2"/>
  <c r="R3625" i="2"/>
  <c r="R3633" i="2"/>
  <c r="R3641" i="2"/>
  <c r="R3649" i="2"/>
  <c r="R3657" i="2"/>
  <c r="R3665" i="2"/>
  <c r="R3673" i="2"/>
  <c r="R3681" i="2"/>
  <c r="R3689" i="2"/>
  <c r="R3697" i="2"/>
  <c r="R3705" i="2"/>
  <c r="R3713" i="2"/>
  <c r="R3721" i="2"/>
  <c r="R3729" i="2"/>
  <c r="R3737" i="2"/>
  <c r="R3745" i="2"/>
  <c r="R3753" i="2"/>
  <c r="R3761" i="2"/>
  <c r="R3769" i="2"/>
  <c r="R3777" i="2"/>
  <c r="R3785" i="2"/>
  <c r="R3793" i="2"/>
  <c r="R3801" i="2"/>
  <c r="R3809" i="2"/>
  <c r="R3817" i="2"/>
  <c r="R3825" i="2"/>
  <c r="R3833" i="2"/>
  <c r="R3841" i="2"/>
  <c r="R3849" i="2"/>
  <c r="R3857" i="2"/>
  <c r="R3865" i="2"/>
  <c r="R3873" i="2"/>
  <c r="R3881" i="2"/>
  <c r="R3889" i="2"/>
  <c r="R3897" i="2"/>
  <c r="R3905" i="2"/>
  <c r="R3913" i="2"/>
  <c r="R3921" i="2"/>
  <c r="R3929" i="2"/>
  <c r="R3937" i="2"/>
  <c r="R3945" i="2"/>
  <c r="R3953" i="2"/>
  <c r="R3961" i="2"/>
  <c r="R3969" i="2"/>
  <c r="R3977" i="2"/>
  <c r="R3985" i="2"/>
  <c r="R3993" i="2"/>
  <c r="R4001" i="2"/>
  <c r="R4009" i="2"/>
  <c r="R4017" i="2"/>
  <c r="R4025" i="2"/>
  <c r="R4033" i="2"/>
  <c r="R4041" i="2"/>
  <c r="R4049" i="2"/>
  <c r="R4057" i="2"/>
  <c r="R4065" i="2"/>
  <c r="R4073" i="2"/>
  <c r="R4081" i="2"/>
  <c r="R4089" i="2"/>
  <c r="R4097" i="2"/>
  <c r="R4105" i="2"/>
  <c r="R4113" i="2"/>
  <c r="R4121" i="2"/>
  <c r="R4129" i="2"/>
  <c r="R4137" i="2"/>
  <c r="R4145" i="2"/>
  <c r="R4153" i="2"/>
  <c r="R4161" i="2"/>
  <c r="R4169" i="2"/>
  <c r="R4177" i="2"/>
  <c r="R2004" i="2"/>
  <c r="R2138" i="2"/>
  <c r="R2183" i="2"/>
  <c r="R2242" i="2"/>
  <c r="R2287" i="2"/>
  <c r="R2329" i="2"/>
  <c r="R2380" i="2"/>
  <c r="R2425" i="2"/>
  <c r="R2466" i="2"/>
  <c r="R2505" i="2"/>
  <c r="R2539" i="2"/>
  <c r="R2570" i="2"/>
  <c r="R2605" i="2"/>
  <c r="R2642" i="2"/>
  <c r="R2673" i="2"/>
  <c r="R2708" i="2"/>
  <c r="R2745" i="2"/>
  <c r="R2773" i="2"/>
  <c r="R2811" i="2"/>
  <c r="R2845" i="2"/>
  <c r="R2866" i="2"/>
  <c r="R2889" i="2"/>
  <c r="R2911" i="2"/>
  <c r="R2930" i="2"/>
  <c r="R2953" i="2"/>
  <c r="R2975" i="2"/>
  <c r="R2994" i="2"/>
  <c r="R3017" i="2"/>
  <c r="R3038" i="2"/>
  <c r="R3054" i="2"/>
  <c r="R3070" i="2"/>
  <c r="R3086" i="2"/>
  <c r="R3102" i="2"/>
  <c r="R3113" i="2"/>
  <c r="R3123" i="2"/>
  <c r="R3134" i="2"/>
  <c r="R3145" i="2"/>
  <c r="R3154" i="2"/>
  <c r="R3162" i="2"/>
  <c r="R3170" i="2"/>
  <c r="R3178" i="2"/>
  <c r="R3186" i="2"/>
  <c r="R3194" i="2"/>
  <c r="R3202" i="2"/>
  <c r="R3210" i="2"/>
  <c r="R3218" i="2"/>
  <c r="R3226" i="2"/>
  <c r="R3234" i="2"/>
  <c r="R3242" i="2"/>
  <c r="R3250" i="2"/>
  <c r="R3258" i="2"/>
  <c r="R3266" i="2"/>
  <c r="R3274" i="2"/>
  <c r="R3282" i="2"/>
  <c r="R3290" i="2"/>
  <c r="R3298" i="2"/>
  <c r="R3306" i="2"/>
  <c r="R3314" i="2"/>
  <c r="R3322" i="2"/>
  <c r="R3330" i="2"/>
  <c r="R3338" i="2"/>
  <c r="R3346" i="2"/>
  <c r="R3354" i="2"/>
  <c r="R3362" i="2"/>
  <c r="R3370" i="2"/>
  <c r="R3378" i="2"/>
  <c r="R3386" i="2"/>
  <c r="R3394" i="2"/>
  <c r="R3402" i="2"/>
  <c r="R3410" i="2"/>
  <c r="R3418" i="2"/>
  <c r="R3426" i="2"/>
  <c r="R3434" i="2"/>
  <c r="R3442" i="2"/>
  <c r="R3450" i="2"/>
  <c r="R3458" i="2"/>
  <c r="R3466" i="2"/>
  <c r="R3474" i="2"/>
  <c r="R3482" i="2"/>
  <c r="R3490" i="2"/>
  <c r="R3498" i="2"/>
  <c r="R3506" i="2"/>
  <c r="R3514" i="2"/>
  <c r="R3522" i="2"/>
  <c r="R3530" i="2"/>
  <c r="R3538" i="2"/>
  <c r="R3546" i="2"/>
  <c r="R3554" i="2"/>
  <c r="R3562" i="2"/>
  <c r="R3570" i="2"/>
  <c r="R3578" i="2"/>
  <c r="R3586" i="2"/>
  <c r="R3594" i="2"/>
  <c r="R3602" i="2"/>
  <c r="R3610" i="2"/>
  <c r="R3618" i="2"/>
  <c r="R3626" i="2"/>
  <c r="R3634" i="2"/>
  <c r="R3642" i="2"/>
  <c r="R3650" i="2"/>
  <c r="R3658" i="2"/>
  <c r="R3666" i="2"/>
  <c r="R3674" i="2"/>
  <c r="R3682" i="2"/>
  <c r="R3690" i="2"/>
  <c r="R3698" i="2"/>
  <c r="R3706" i="2"/>
  <c r="R3714" i="2"/>
  <c r="R3722" i="2"/>
  <c r="R3730" i="2"/>
  <c r="R3738" i="2"/>
  <c r="R3746" i="2"/>
  <c r="R3754" i="2"/>
  <c r="R3762" i="2"/>
  <c r="R3770" i="2"/>
  <c r="R3778" i="2"/>
  <c r="R3786" i="2"/>
  <c r="R3794" i="2"/>
  <c r="R3802" i="2"/>
  <c r="R3810" i="2"/>
  <c r="R3818" i="2"/>
  <c r="R3826" i="2"/>
  <c r="R3834" i="2"/>
  <c r="R3842" i="2"/>
  <c r="R3850" i="2"/>
  <c r="R3858" i="2"/>
  <c r="R3866" i="2"/>
  <c r="R3874" i="2"/>
  <c r="R3882" i="2"/>
  <c r="R3890" i="2"/>
  <c r="R3898" i="2"/>
  <c r="R3906" i="2"/>
  <c r="R3914" i="2"/>
  <c r="R3922" i="2"/>
  <c r="R3930" i="2"/>
  <c r="R3938" i="2"/>
  <c r="R3946" i="2"/>
  <c r="R3954" i="2"/>
  <c r="R3962" i="2"/>
  <c r="R3970" i="2"/>
  <c r="R3978" i="2"/>
  <c r="R3986" i="2"/>
  <c r="R3994" i="2"/>
  <c r="R4002" i="2"/>
  <c r="R4010" i="2"/>
  <c r="R4018" i="2"/>
  <c r="R4026" i="2"/>
  <c r="R4034" i="2"/>
  <c r="R4042" i="2"/>
  <c r="R4050" i="2"/>
  <c r="R4058" i="2"/>
  <c r="R4066" i="2"/>
  <c r="R4074" i="2"/>
  <c r="R4082" i="2"/>
  <c r="R4090" i="2"/>
  <c r="R4098" i="2"/>
  <c r="R4106" i="2"/>
  <c r="R4114" i="2"/>
  <c r="R4122" i="2"/>
  <c r="R4130" i="2"/>
  <c r="R2012" i="2"/>
  <c r="R2141" i="2"/>
  <c r="R2197" i="2"/>
  <c r="R2244" i="2"/>
  <c r="R2294" i="2"/>
  <c r="R2340" i="2"/>
  <c r="R2381" i="2"/>
  <c r="R2431" i="2"/>
  <c r="R2475" i="2"/>
  <c r="R2506" i="2"/>
  <c r="R2541" i="2"/>
  <c r="R2578" i="2"/>
  <c r="R2609" i="2"/>
  <c r="R2644" i="2"/>
  <c r="R2681" i="2"/>
  <c r="R2709" i="2"/>
  <c r="R2747" i="2"/>
  <c r="R2781" i="2"/>
  <c r="R2812" i="2"/>
  <c r="R2849" i="2"/>
  <c r="R2871" i="2"/>
  <c r="R2890" i="2"/>
  <c r="R2913" i="2"/>
  <c r="R2935" i="2"/>
  <c r="R2954" i="2"/>
  <c r="R2977" i="2"/>
  <c r="R2999" i="2"/>
  <c r="R3018" i="2"/>
  <c r="R3039" i="2"/>
  <c r="R3055" i="2"/>
  <c r="R3071" i="2"/>
  <c r="R3087" i="2"/>
  <c r="R3103" i="2"/>
  <c r="R3114" i="2"/>
  <c r="R3124" i="2"/>
  <c r="R3135" i="2"/>
  <c r="R3146" i="2"/>
  <c r="R3155" i="2"/>
  <c r="R3163" i="2"/>
  <c r="R3171" i="2"/>
  <c r="R3179" i="2"/>
  <c r="R3187" i="2"/>
  <c r="R3195" i="2"/>
  <c r="R3203" i="2"/>
  <c r="R3211" i="2"/>
  <c r="R3219" i="2"/>
  <c r="R3227" i="2"/>
  <c r="R3235" i="2"/>
  <c r="R3243" i="2"/>
  <c r="R3251" i="2"/>
  <c r="R3259" i="2"/>
  <c r="R3267" i="2"/>
  <c r="R3275" i="2"/>
  <c r="R3283" i="2"/>
  <c r="R3291" i="2"/>
  <c r="R3299" i="2"/>
  <c r="R3307" i="2"/>
  <c r="R3315" i="2"/>
  <c r="R3323" i="2"/>
  <c r="R3331" i="2"/>
  <c r="R3339" i="2"/>
  <c r="R3347" i="2"/>
  <c r="R3355" i="2"/>
  <c r="R3363" i="2"/>
  <c r="R3371" i="2"/>
  <c r="R3379" i="2"/>
  <c r="R3387" i="2"/>
  <c r="R3395" i="2"/>
  <c r="R3403" i="2"/>
  <c r="R3411" i="2"/>
  <c r="R3419" i="2"/>
  <c r="R3427" i="2"/>
  <c r="R3435" i="2"/>
  <c r="R3443" i="2"/>
  <c r="R3451" i="2"/>
  <c r="R3459" i="2"/>
  <c r="R3467" i="2"/>
  <c r="R3475" i="2"/>
  <c r="R3483" i="2"/>
  <c r="R3491" i="2"/>
  <c r="R3499" i="2"/>
  <c r="R3507" i="2"/>
  <c r="R3515" i="2"/>
  <c r="R3523" i="2"/>
  <c r="R3531" i="2"/>
  <c r="R3539" i="2"/>
  <c r="R3547" i="2"/>
  <c r="R3555" i="2"/>
  <c r="R3563" i="2"/>
  <c r="R3571" i="2"/>
  <c r="R3579" i="2"/>
  <c r="R3587" i="2"/>
  <c r="R3595" i="2"/>
  <c r="R3603" i="2"/>
  <c r="R3611" i="2"/>
  <c r="R3619" i="2"/>
  <c r="R3627" i="2"/>
  <c r="R3635" i="2"/>
  <c r="R3643" i="2"/>
  <c r="R3651" i="2"/>
  <c r="R3659" i="2"/>
  <c r="R3667" i="2"/>
  <c r="R3675" i="2"/>
  <c r="R3683" i="2"/>
  <c r="R3691" i="2"/>
  <c r="R3699" i="2"/>
  <c r="R3707" i="2"/>
  <c r="R3715" i="2"/>
  <c r="R3723" i="2"/>
  <c r="R3731" i="2"/>
  <c r="R3739" i="2"/>
  <c r="R3747" i="2"/>
  <c r="R3755" i="2"/>
  <c r="R3763" i="2"/>
  <c r="R3771" i="2"/>
  <c r="R3779" i="2"/>
  <c r="R3787" i="2"/>
  <c r="R3795" i="2"/>
  <c r="R3803" i="2"/>
  <c r="R3811" i="2"/>
  <c r="R3819" i="2"/>
  <c r="R3827" i="2"/>
  <c r="R3835" i="2"/>
  <c r="R3843" i="2"/>
  <c r="R3851" i="2"/>
  <c r="R3859" i="2"/>
  <c r="R3867" i="2"/>
  <c r="R3875" i="2"/>
  <c r="R3883" i="2"/>
  <c r="R3891" i="2"/>
  <c r="R3899" i="2"/>
  <c r="R3907" i="2"/>
  <c r="R3915" i="2"/>
  <c r="R3923" i="2"/>
  <c r="R3931" i="2"/>
  <c r="R3939" i="2"/>
  <c r="R3947" i="2"/>
  <c r="R3955" i="2"/>
  <c r="R3963" i="2"/>
  <c r="R3971" i="2"/>
  <c r="R3979" i="2"/>
  <c r="R3987" i="2"/>
  <c r="R3995" i="2"/>
  <c r="R4003" i="2"/>
  <c r="R4011" i="2"/>
  <c r="R4019" i="2"/>
  <c r="R4027" i="2"/>
  <c r="R4035" i="2"/>
  <c r="R4043" i="2"/>
  <c r="R4051" i="2"/>
  <c r="R4059" i="2"/>
  <c r="R4067" i="2"/>
  <c r="R4075" i="2"/>
  <c r="R4083" i="2"/>
  <c r="R2061" i="2"/>
  <c r="R2477" i="2"/>
  <c r="R2748" i="2"/>
  <c r="R2959" i="2"/>
  <c r="R3105" i="2"/>
  <c r="R3180" i="2"/>
  <c r="R3244" i="2"/>
  <c r="R3308" i="2"/>
  <c r="R3372" i="2"/>
  <c r="R3436" i="2"/>
  <c r="R3462" i="2"/>
  <c r="R3484" i="2"/>
  <c r="R3504" i="2"/>
  <c r="R3526" i="2"/>
  <c r="R3548" i="2"/>
  <c r="R3568" i="2"/>
  <c r="R3590" i="2"/>
  <c r="R3612" i="2"/>
  <c r="R3632" i="2"/>
  <c r="R3654" i="2"/>
  <c r="R3676" i="2"/>
  <c r="R3696" i="2"/>
  <c r="R3718" i="2"/>
  <c r="R3740" i="2"/>
  <c r="R3760" i="2"/>
  <c r="R3782" i="2"/>
  <c r="R3804" i="2"/>
  <c r="R3821" i="2"/>
  <c r="R3837" i="2"/>
  <c r="R3853" i="2"/>
  <c r="R3869" i="2"/>
  <c r="R3885" i="2"/>
  <c r="R3901" i="2"/>
  <c r="R3917" i="2"/>
  <c r="R3933" i="2"/>
  <c r="R3949" i="2"/>
  <c r="R3965" i="2"/>
  <c r="R3981" i="2"/>
  <c r="R3997" i="2"/>
  <c r="R4013" i="2"/>
  <c r="R4029" i="2"/>
  <c r="R4045" i="2"/>
  <c r="R4061" i="2"/>
  <c r="R4077" i="2"/>
  <c r="R4092" i="2"/>
  <c r="R4104" i="2"/>
  <c r="R4117" i="2"/>
  <c r="R4131" i="2"/>
  <c r="R4141" i="2"/>
  <c r="R4152" i="2"/>
  <c r="R4163" i="2"/>
  <c r="R4173" i="2"/>
  <c r="R4184" i="2"/>
  <c r="R4193" i="2"/>
  <c r="R4202" i="2"/>
  <c r="R4211" i="2"/>
  <c r="R4219" i="2"/>
  <c r="R4227" i="2"/>
  <c r="R4235" i="2"/>
  <c r="R4243" i="2"/>
  <c r="R4251" i="2"/>
  <c r="R4259" i="2"/>
  <c r="R4267" i="2"/>
  <c r="R4275" i="2"/>
  <c r="R4283" i="2"/>
  <c r="R4291" i="2"/>
  <c r="R4299" i="2"/>
  <c r="R4307" i="2"/>
  <c r="R4315" i="2"/>
  <c r="R4323" i="2"/>
  <c r="R4331" i="2"/>
  <c r="R4339" i="2"/>
  <c r="R4347" i="2"/>
  <c r="R4355" i="2"/>
  <c r="R4363" i="2"/>
  <c r="R4371" i="2"/>
  <c r="R4379" i="2"/>
  <c r="R4387" i="2"/>
  <c r="R4395" i="2"/>
  <c r="R4403" i="2"/>
  <c r="R4411" i="2"/>
  <c r="R4419" i="2"/>
  <c r="R4427" i="2"/>
  <c r="R4435" i="2"/>
  <c r="R4443" i="2"/>
  <c r="R4451" i="2"/>
  <c r="R4459" i="2"/>
  <c r="R4467" i="2"/>
  <c r="R4475" i="2"/>
  <c r="R4483" i="2"/>
  <c r="R4491" i="2"/>
  <c r="R4499" i="2"/>
  <c r="R4507" i="2"/>
  <c r="R4515" i="2"/>
  <c r="R4523" i="2"/>
  <c r="R4531" i="2"/>
  <c r="R4539" i="2"/>
  <c r="R4547" i="2"/>
  <c r="R4555" i="2"/>
  <c r="R4563" i="2"/>
  <c r="R4571" i="2"/>
  <c r="R4579" i="2"/>
  <c r="R4587" i="2"/>
  <c r="R4595" i="2"/>
  <c r="R4603" i="2"/>
  <c r="R4611" i="2"/>
  <c r="R4619" i="2"/>
  <c r="R4627" i="2"/>
  <c r="R4635" i="2"/>
  <c r="R4643" i="2"/>
  <c r="R4651" i="2"/>
  <c r="R4659" i="2"/>
  <c r="R4667" i="2"/>
  <c r="R4675" i="2"/>
  <c r="R4683" i="2"/>
  <c r="R4691" i="2"/>
  <c r="R4699" i="2"/>
  <c r="R4707" i="2"/>
  <c r="R4715" i="2"/>
  <c r="R4723" i="2"/>
  <c r="R4731" i="2"/>
  <c r="R4739" i="2"/>
  <c r="R4747" i="2"/>
  <c r="R4755" i="2"/>
  <c r="R4763" i="2"/>
  <c r="R4771" i="2"/>
  <c r="R4779" i="2"/>
  <c r="R4787" i="2"/>
  <c r="R4795" i="2"/>
  <c r="R4803" i="2"/>
  <c r="R4811" i="2"/>
  <c r="R4819" i="2"/>
  <c r="R4827" i="2"/>
  <c r="R4835" i="2"/>
  <c r="R4843" i="2"/>
  <c r="R4851" i="2"/>
  <c r="R4859" i="2"/>
  <c r="R4867" i="2"/>
  <c r="R4875" i="2"/>
  <c r="R4883" i="2"/>
  <c r="R4891" i="2"/>
  <c r="R4899" i="2"/>
  <c r="R4907" i="2"/>
  <c r="R4915" i="2"/>
  <c r="R4923" i="2"/>
  <c r="R4931" i="2"/>
  <c r="R4939" i="2"/>
  <c r="R4947" i="2"/>
  <c r="R4955" i="2"/>
  <c r="R4963" i="2"/>
  <c r="R4971" i="2"/>
  <c r="R4979" i="2"/>
  <c r="R4987" i="2"/>
  <c r="R4995" i="2"/>
  <c r="R2142" i="2"/>
  <c r="R2514" i="2"/>
  <c r="R2786" i="2"/>
  <c r="R2978" i="2"/>
  <c r="R3115" i="2"/>
  <c r="R3188" i="2"/>
  <c r="R3252" i="2"/>
  <c r="R3316" i="2"/>
  <c r="R3380" i="2"/>
  <c r="R3444" i="2"/>
  <c r="R3464" i="2"/>
  <c r="R3486" i="2"/>
  <c r="R3508" i="2"/>
  <c r="R3528" i="2"/>
  <c r="R3550" i="2"/>
  <c r="R3572" i="2"/>
  <c r="R3592" i="2"/>
  <c r="R3614" i="2"/>
  <c r="R3636" i="2"/>
  <c r="R3656" i="2"/>
  <c r="R3678" i="2"/>
  <c r="R3700" i="2"/>
  <c r="R3720" i="2"/>
  <c r="R3742" i="2"/>
  <c r="R3764" i="2"/>
  <c r="R3784" i="2"/>
  <c r="R3806" i="2"/>
  <c r="R3822" i="2"/>
  <c r="R3838" i="2"/>
  <c r="R3854" i="2"/>
  <c r="R3870" i="2"/>
  <c r="R3886" i="2"/>
  <c r="R3902" i="2"/>
  <c r="R3918" i="2"/>
  <c r="R3934" i="2"/>
  <c r="R3950" i="2"/>
  <c r="R3966" i="2"/>
  <c r="R3982" i="2"/>
  <c r="R3998" i="2"/>
  <c r="R4014" i="2"/>
  <c r="R4030" i="2"/>
  <c r="R4046" i="2"/>
  <c r="R4062" i="2"/>
  <c r="R4078" i="2"/>
  <c r="R4093" i="2"/>
  <c r="R4107" i="2"/>
  <c r="R4118" i="2"/>
  <c r="R4132" i="2"/>
  <c r="R4142" i="2"/>
  <c r="R4154" i="2"/>
  <c r="R4164" i="2"/>
  <c r="R4174" i="2"/>
  <c r="R4185" i="2"/>
  <c r="R4194" i="2"/>
  <c r="R4203" i="2"/>
  <c r="R4212" i="2"/>
  <c r="R4220" i="2"/>
  <c r="R4228" i="2"/>
  <c r="R4236" i="2"/>
  <c r="R4244" i="2"/>
  <c r="R4252" i="2"/>
  <c r="R4260" i="2"/>
  <c r="R4268" i="2"/>
  <c r="R4276" i="2"/>
  <c r="R4284" i="2"/>
  <c r="R4292" i="2"/>
  <c r="R4300" i="2"/>
  <c r="R4308" i="2"/>
  <c r="R4316" i="2"/>
  <c r="R4324" i="2"/>
  <c r="R4332" i="2"/>
  <c r="R4340" i="2"/>
  <c r="R4348" i="2"/>
  <c r="R4356" i="2"/>
  <c r="R4364" i="2"/>
  <c r="R4372" i="2"/>
  <c r="R4380" i="2"/>
  <c r="R4388" i="2"/>
  <c r="R4396" i="2"/>
  <c r="R4404" i="2"/>
  <c r="R4412" i="2"/>
  <c r="R4420" i="2"/>
  <c r="R4428" i="2"/>
  <c r="R4436" i="2"/>
  <c r="R4444" i="2"/>
  <c r="R4452" i="2"/>
  <c r="R4460" i="2"/>
  <c r="R4468" i="2"/>
  <c r="R4476" i="2"/>
  <c r="R4484" i="2"/>
  <c r="R4492" i="2"/>
  <c r="R4500" i="2"/>
  <c r="R4508" i="2"/>
  <c r="R4516" i="2"/>
  <c r="R4524" i="2"/>
  <c r="R4532" i="2"/>
  <c r="R4540" i="2"/>
  <c r="R4548" i="2"/>
  <c r="R4556" i="2"/>
  <c r="R4564" i="2"/>
  <c r="R4572" i="2"/>
  <c r="R4580" i="2"/>
  <c r="R4588" i="2"/>
  <c r="R4596" i="2"/>
  <c r="R4604" i="2"/>
  <c r="R4612" i="2"/>
  <c r="R4620" i="2"/>
  <c r="R4628" i="2"/>
  <c r="R4636" i="2"/>
  <c r="R4644" i="2"/>
  <c r="R4652" i="2"/>
  <c r="R4660" i="2"/>
  <c r="R4668" i="2"/>
  <c r="R4676" i="2"/>
  <c r="R4684" i="2"/>
  <c r="R4692" i="2"/>
  <c r="R4700" i="2"/>
  <c r="R4708" i="2"/>
  <c r="R4716" i="2"/>
  <c r="R4724" i="2"/>
  <c r="R4732" i="2"/>
  <c r="R4740" i="2"/>
  <c r="R4748" i="2"/>
  <c r="R4756" i="2"/>
  <c r="R4764" i="2"/>
  <c r="R4772" i="2"/>
  <c r="R4780" i="2"/>
  <c r="R4788" i="2"/>
  <c r="R4796" i="2"/>
  <c r="R4804" i="2"/>
  <c r="R4812" i="2"/>
  <c r="R4820" i="2"/>
  <c r="R4828" i="2"/>
  <c r="R4836" i="2"/>
  <c r="R4844" i="2"/>
  <c r="R4852" i="2"/>
  <c r="R4860" i="2"/>
  <c r="R4868" i="2"/>
  <c r="R4876" i="2"/>
  <c r="R4884" i="2"/>
  <c r="R4892" i="2"/>
  <c r="R4900" i="2"/>
  <c r="R4908" i="2"/>
  <c r="R4916" i="2"/>
  <c r="R4924" i="2"/>
  <c r="R4932" i="2"/>
  <c r="R4940" i="2"/>
  <c r="R4948" i="2"/>
  <c r="R4956" i="2"/>
  <c r="R4964" i="2"/>
  <c r="R4972" i="2"/>
  <c r="R4980" i="2"/>
  <c r="R4988" i="2"/>
  <c r="R2205" i="2"/>
  <c r="R2545" i="2"/>
  <c r="R2820" i="2"/>
  <c r="R3001" i="2"/>
  <c r="R3126" i="2"/>
  <c r="R3196" i="2"/>
  <c r="R3260" i="2"/>
  <c r="R3324" i="2"/>
  <c r="R3388" i="2"/>
  <c r="R3446" i="2"/>
  <c r="R3468" i="2"/>
  <c r="R3488" i="2"/>
  <c r="R3510" i="2"/>
  <c r="R3532" i="2"/>
  <c r="R3552" i="2"/>
  <c r="R3574" i="2"/>
  <c r="R3596" i="2"/>
  <c r="R3616" i="2"/>
  <c r="R3638" i="2"/>
  <c r="R3660" i="2"/>
  <c r="R3680" i="2"/>
  <c r="R3702" i="2"/>
  <c r="R3724" i="2"/>
  <c r="R3744" i="2"/>
  <c r="R3766" i="2"/>
  <c r="R3788" i="2"/>
  <c r="R3808" i="2"/>
  <c r="R3824" i="2"/>
  <c r="R3840" i="2"/>
  <c r="R3856" i="2"/>
  <c r="R3872" i="2"/>
  <c r="R3888" i="2"/>
  <c r="R3904" i="2"/>
  <c r="R3920" i="2"/>
  <c r="R3936" i="2"/>
  <c r="R3952" i="2"/>
  <c r="R3968" i="2"/>
  <c r="R3984" i="2"/>
  <c r="R4000" i="2"/>
  <c r="R4016" i="2"/>
  <c r="R4032" i="2"/>
  <c r="R4048" i="2"/>
  <c r="R4064" i="2"/>
  <c r="R4080" i="2"/>
  <c r="R4094" i="2"/>
  <c r="R4108" i="2"/>
  <c r="R4120" i="2"/>
  <c r="R4133" i="2"/>
  <c r="R4144" i="2"/>
  <c r="R4155" i="2"/>
  <c r="R4165" i="2"/>
  <c r="R4176" i="2"/>
  <c r="R4186" i="2"/>
  <c r="R4195" i="2"/>
  <c r="R4204" i="2"/>
  <c r="R4213" i="2"/>
  <c r="R4221" i="2"/>
  <c r="R4229" i="2"/>
  <c r="R4237" i="2"/>
  <c r="R4245" i="2"/>
  <c r="R4253" i="2"/>
  <c r="R4261" i="2"/>
  <c r="R4269" i="2"/>
  <c r="R4277" i="2"/>
  <c r="R4285" i="2"/>
  <c r="R4293" i="2"/>
  <c r="R4301" i="2"/>
  <c r="R4309" i="2"/>
  <c r="R4317" i="2"/>
  <c r="R4325" i="2"/>
  <c r="R4333" i="2"/>
  <c r="R4341" i="2"/>
  <c r="R4349" i="2"/>
  <c r="R4357" i="2"/>
  <c r="R4365" i="2"/>
  <c r="R4373" i="2"/>
  <c r="R4381" i="2"/>
  <c r="R4389" i="2"/>
  <c r="R4397" i="2"/>
  <c r="R4405" i="2"/>
  <c r="R4413" i="2"/>
  <c r="R4421" i="2"/>
  <c r="R4429" i="2"/>
  <c r="R4437" i="2"/>
  <c r="R4445" i="2"/>
  <c r="R4453" i="2"/>
  <c r="R4461" i="2"/>
  <c r="R4469" i="2"/>
  <c r="R4477" i="2"/>
  <c r="R4485" i="2"/>
  <c r="R4493" i="2"/>
  <c r="R4501" i="2"/>
  <c r="R4509" i="2"/>
  <c r="R4517" i="2"/>
  <c r="R4525" i="2"/>
  <c r="R4533" i="2"/>
  <c r="R4541" i="2"/>
  <c r="R4549" i="2"/>
  <c r="R4557" i="2"/>
  <c r="R4565" i="2"/>
  <c r="R4573" i="2"/>
  <c r="R4581" i="2"/>
  <c r="R4589" i="2"/>
  <c r="R4597" i="2"/>
  <c r="R4605" i="2"/>
  <c r="R4613" i="2"/>
  <c r="R4621" i="2"/>
  <c r="R4629" i="2"/>
  <c r="R4637" i="2"/>
  <c r="R4645" i="2"/>
  <c r="R4653" i="2"/>
  <c r="R4661" i="2"/>
  <c r="R4669" i="2"/>
  <c r="R4677" i="2"/>
  <c r="R4685" i="2"/>
  <c r="R4693" i="2"/>
  <c r="R4701" i="2"/>
  <c r="R4709" i="2"/>
  <c r="R4717" i="2"/>
  <c r="R4725" i="2"/>
  <c r="R4733" i="2"/>
  <c r="R4741" i="2"/>
  <c r="R4749" i="2"/>
  <c r="R4757" i="2"/>
  <c r="R4765" i="2"/>
  <c r="R4773" i="2"/>
  <c r="R4781" i="2"/>
  <c r="R4789" i="2"/>
  <c r="R4797" i="2"/>
  <c r="R4805" i="2"/>
  <c r="R4813" i="2"/>
  <c r="R4821" i="2"/>
  <c r="R4829" i="2"/>
  <c r="R4837" i="2"/>
  <c r="R4845" i="2"/>
  <c r="R4853" i="2"/>
  <c r="R4861" i="2"/>
  <c r="R4869" i="2"/>
  <c r="R4877" i="2"/>
  <c r="R4885" i="2"/>
  <c r="R4893" i="2"/>
  <c r="R4901" i="2"/>
  <c r="R4909" i="2"/>
  <c r="R4917" i="2"/>
  <c r="R4925" i="2"/>
  <c r="R4933" i="2"/>
  <c r="R4941" i="2"/>
  <c r="R4949" i="2"/>
  <c r="R4957" i="2"/>
  <c r="R4965" i="2"/>
  <c r="R4973" i="2"/>
  <c r="R4981" i="2"/>
  <c r="R4989" i="2"/>
  <c r="R2254" i="2"/>
  <c r="R2580" i="2"/>
  <c r="R2850" i="2"/>
  <c r="R3023" i="2"/>
  <c r="R3137" i="2"/>
  <c r="R3204" i="2"/>
  <c r="R3268" i="2"/>
  <c r="R3332" i="2"/>
  <c r="R3396" i="2"/>
  <c r="R3448" i="2"/>
  <c r="R3470" i="2"/>
  <c r="R3492" i="2"/>
  <c r="R3512" i="2"/>
  <c r="R3534" i="2"/>
  <c r="R3556" i="2"/>
  <c r="R3576" i="2"/>
  <c r="R3598" i="2"/>
  <c r="R3620" i="2"/>
  <c r="R3640" i="2"/>
  <c r="R3662" i="2"/>
  <c r="R3684" i="2"/>
  <c r="R3704" i="2"/>
  <c r="R3726" i="2"/>
  <c r="R3748" i="2"/>
  <c r="R3768" i="2"/>
  <c r="R3790" i="2"/>
  <c r="R3812" i="2"/>
  <c r="R3828" i="2"/>
  <c r="R3844" i="2"/>
  <c r="R3860" i="2"/>
  <c r="R3876" i="2"/>
  <c r="R3892" i="2"/>
  <c r="R3908" i="2"/>
  <c r="R3924" i="2"/>
  <c r="R3940" i="2"/>
  <c r="R3956" i="2"/>
  <c r="R3972" i="2"/>
  <c r="R3988" i="2"/>
  <c r="R4004" i="2"/>
  <c r="R4020" i="2"/>
  <c r="R4036" i="2"/>
  <c r="R4052" i="2"/>
  <c r="R4068" i="2"/>
  <c r="R4084" i="2"/>
  <c r="R4096" i="2"/>
  <c r="R4109" i="2"/>
  <c r="R4123" i="2"/>
  <c r="R4134" i="2"/>
  <c r="R4146" i="2"/>
  <c r="R4156" i="2"/>
  <c r="R4166" i="2"/>
  <c r="R4178" i="2"/>
  <c r="R4187" i="2"/>
  <c r="R4196" i="2"/>
  <c r="R4205" i="2"/>
  <c r="R4214" i="2"/>
  <c r="R4222" i="2"/>
  <c r="R4230" i="2"/>
  <c r="R4238" i="2"/>
  <c r="R4246" i="2"/>
  <c r="R4254" i="2"/>
  <c r="R4262" i="2"/>
  <c r="R4270" i="2"/>
  <c r="R4278" i="2"/>
  <c r="R4286" i="2"/>
  <c r="R4294" i="2"/>
  <c r="R4302" i="2"/>
  <c r="R4310" i="2"/>
  <c r="R4318" i="2"/>
  <c r="R4326" i="2"/>
  <c r="R4334" i="2"/>
  <c r="R4342" i="2"/>
  <c r="R4350" i="2"/>
  <c r="R4358" i="2"/>
  <c r="R4366" i="2"/>
  <c r="R4374" i="2"/>
  <c r="R4382" i="2"/>
  <c r="R4390" i="2"/>
  <c r="R4398" i="2"/>
  <c r="R4406" i="2"/>
  <c r="R4414" i="2"/>
  <c r="R4422" i="2"/>
  <c r="R4430" i="2"/>
  <c r="R4438" i="2"/>
  <c r="R4446" i="2"/>
  <c r="R4454" i="2"/>
  <c r="R4462" i="2"/>
  <c r="R4470" i="2"/>
  <c r="R4478" i="2"/>
  <c r="R4486" i="2"/>
  <c r="R4494" i="2"/>
  <c r="R4502" i="2"/>
  <c r="R4510" i="2"/>
  <c r="R4518" i="2"/>
  <c r="R4526" i="2"/>
  <c r="R4534" i="2"/>
  <c r="R4542" i="2"/>
  <c r="R4550" i="2"/>
  <c r="R4558" i="2"/>
  <c r="R4566" i="2"/>
  <c r="R4574" i="2"/>
  <c r="R4582" i="2"/>
  <c r="R4590" i="2"/>
  <c r="R4598" i="2"/>
  <c r="R4606" i="2"/>
  <c r="R4614" i="2"/>
  <c r="R4622" i="2"/>
  <c r="R4630" i="2"/>
  <c r="R4638" i="2"/>
  <c r="R4646" i="2"/>
  <c r="R4654" i="2"/>
  <c r="R4662" i="2"/>
  <c r="R4670" i="2"/>
  <c r="R4678" i="2"/>
  <c r="R4686" i="2"/>
  <c r="R4694" i="2"/>
  <c r="R4702" i="2"/>
  <c r="R4710" i="2"/>
  <c r="R4718" i="2"/>
  <c r="R4726" i="2"/>
  <c r="R4734" i="2"/>
  <c r="R4742" i="2"/>
  <c r="R4750" i="2"/>
  <c r="R4758" i="2"/>
  <c r="R4766" i="2"/>
  <c r="R4774" i="2"/>
  <c r="R4782" i="2"/>
  <c r="R4790" i="2"/>
  <c r="R4798" i="2"/>
  <c r="R4806" i="2"/>
  <c r="R4814" i="2"/>
  <c r="R4822" i="2"/>
  <c r="R4830" i="2"/>
  <c r="R4838" i="2"/>
  <c r="R4846" i="2"/>
  <c r="R4854" i="2"/>
  <c r="R4862" i="2"/>
  <c r="R4870" i="2"/>
  <c r="R4878" i="2"/>
  <c r="R4886" i="2"/>
  <c r="R4894" i="2"/>
  <c r="R4902" i="2"/>
  <c r="R4910" i="2"/>
  <c r="R4918" i="2"/>
  <c r="R4926" i="2"/>
  <c r="R4934" i="2"/>
  <c r="R4942" i="2"/>
  <c r="R4950" i="2"/>
  <c r="R4958" i="2"/>
  <c r="R4966" i="2"/>
  <c r="R4974" i="2"/>
  <c r="R4982" i="2"/>
  <c r="R4990" i="2"/>
  <c r="R4998" i="2"/>
  <c r="R1100" i="2"/>
  <c r="R1108" i="2"/>
  <c r="R1116" i="2"/>
  <c r="R1124" i="2"/>
  <c r="R1132" i="2"/>
  <c r="R1140" i="2"/>
  <c r="R1148" i="2"/>
  <c r="R1156" i="2"/>
  <c r="R1164" i="2"/>
  <c r="R1172" i="2"/>
  <c r="R1180" i="2"/>
  <c r="R1188" i="2"/>
  <c r="R1196" i="2"/>
  <c r="R1204" i="2"/>
  <c r="R1212" i="2"/>
  <c r="R1220" i="2"/>
  <c r="R2295" i="2"/>
  <c r="R2617" i="2"/>
  <c r="R2873" i="2"/>
  <c r="R3041" i="2"/>
  <c r="R3147" i="2"/>
  <c r="R3212" i="2"/>
  <c r="R3276" i="2"/>
  <c r="R3340" i="2"/>
  <c r="R3404" i="2"/>
  <c r="R3452" i="2"/>
  <c r="R3472" i="2"/>
  <c r="R3494" i="2"/>
  <c r="R3516" i="2"/>
  <c r="R3536" i="2"/>
  <c r="R3558" i="2"/>
  <c r="R3580" i="2"/>
  <c r="R3600" i="2"/>
  <c r="R3622" i="2"/>
  <c r="R3644" i="2"/>
  <c r="R3664" i="2"/>
  <c r="R3686" i="2"/>
  <c r="R3708" i="2"/>
  <c r="R3728" i="2"/>
  <c r="R3750" i="2"/>
  <c r="R3772" i="2"/>
  <c r="R3792" i="2"/>
  <c r="R3813" i="2"/>
  <c r="R3829" i="2"/>
  <c r="R3845" i="2"/>
  <c r="R3861" i="2"/>
  <c r="R3877" i="2"/>
  <c r="R3893" i="2"/>
  <c r="R3909" i="2"/>
  <c r="R3925" i="2"/>
  <c r="R3941" i="2"/>
  <c r="R3957" i="2"/>
  <c r="R3973" i="2"/>
  <c r="R3989" i="2"/>
  <c r="R4005" i="2"/>
  <c r="R4021" i="2"/>
  <c r="R4037" i="2"/>
  <c r="R4053" i="2"/>
  <c r="R4069" i="2"/>
  <c r="R4085" i="2"/>
  <c r="R4099" i="2"/>
  <c r="R4110" i="2"/>
  <c r="R4124" i="2"/>
  <c r="R4136" i="2"/>
  <c r="R4147" i="2"/>
  <c r="R4157" i="2"/>
  <c r="R4168" i="2"/>
  <c r="R4179" i="2"/>
  <c r="R4188" i="2"/>
  <c r="R4197" i="2"/>
  <c r="R4206" i="2"/>
  <c r="R4215" i="2"/>
  <c r="R4223" i="2"/>
  <c r="R4231" i="2"/>
  <c r="R4239" i="2"/>
  <c r="R4247" i="2"/>
  <c r="R4255" i="2"/>
  <c r="R4263" i="2"/>
  <c r="R4271" i="2"/>
  <c r="R4279" i="2"/>
  <c r="R4287" i="2"/>
  <c r="R4295" i="2"/>
  <c r="R4303" i="2"/>
  <c r="R4311" i="2"/>
  <c r="R4319" i="2"/>
  <c r="R4327" i="2"/>
  <c r="R4335" i="2"/>
  <c r="R4343" i="2"/>
  <c r="R4351" i="2"/>
  <c r="R4359" i="2"/>
  <c r="R4367" i="2"/>
  <c r="R4375" i="2"/>
  <c r="R4383" i="2"/>
  <c r="R4391" i="2"/>
  <c r="R4399" i="2"/>
  <c r="R4407" i="2"/>
  <c r="R4415" i="2"/>
  <c r="R4423" i="2"/>
  <c r="R4431" i="2"/>
  <c r="R4439" i="2"/>
  <c r="R4447" i="2"/>
  <c r="R4455" i="2"/>
  <c r="R4463" i="2"/>
  <c r="R4471" i="2"/>
  <c r="R4479" i="2"/>
  <c r="R4487" i="2"/>
  <c r="R4495" i="2"/>
  <c r="R4503" i="2"/>
  <c r="R4511" i="2"/>
  <c r="R4519" i="2"/>
  <c r="R4527" i="2"/>
  <c r="R4535" i="2"/>
  <c r="R4543" i="2"/>
  <c r="R4551" i="2"/>
  <c r="R4559" i="2"/>
  <c r="R4567" i="2"/>
  <c r="R4575" i="2"/>
  <c r="R4583" i="2"/>
  <c r="R4591" i="2"/>
  <c r="R4599" i="2"/>
  <c r="R4607" i="2"/>
  <c r="R4615" i="2"/>
  <c r="R4623" i="2"/>
  <c r="R4631" i="2"/>
  <c r="R4639" i="2"/>
  <c r="R4647" i="2"/>
  <c r="R4655" i="2"/>
  <c r="R4663" i="2"/>
  <c r="R4671" i="2"/>
  <c r="R4679" i="2"/>
  <c r="R4687" i="2"/>
  <c r="R4695" i="2"/>
  <c r="R4703" i="2"/>
  <c r="R4711" i="2"/>
  <c r="R4719" i="2"/>
  <c r="R4727" i="2"/>
  <c r="R4735" i="2"/>
  <c r="R4743" i="2"/>
  <c r="R4751" i="2"/>
  <c r="R4759" i="2"/>
  <c r="R4767" i="2"/>
  <c r="R4775" i="2"/>
  <c r="R4783" i="2"/>
  <c r="R4791" i="2"/>
  <c r="R4799" i="2"/>
  <c r="R4807" i="2"/>
  <c r="R4815" i="2"/>
  <c r="R4823" i="2"/>
  <c r="R4831" i="2"/>
  <c r="R4839" i="2"/>
  <c r="R4847" i="2"/>
  <c r="R4855" i="2"/>
  <c r="R4863" i="2"/>
  <c r="R4871" i="2"/>
  <c r="R4879" i="2"/>
  <c r="R4887" i="2"/>
  <c r="R4895" i="2"/>
  <c r="R4903" i="2"/>
  <c r="R4911" i="2"/>
  <c r="R4919" i="2"/>
  <c r="R4927" i="2"/>
  <c r="R4935" i="2"/>
  <c r="R4943" i="2"/>
  <c r="R2346" i="2"/>
  <c r="R2645" i="2"/>
  <c r="R2895" i="2"/>
  <c r="R3057" i="2"/>
  <c r="R3156" i="2"/>
  <c r="R3220" i="2"/>
  <c r="R3284" i="2"/>
  <c r="R3348" i="2"/>
  <c r="R3412" i="2"/>
  <c r="R3454" i="2"/>
  <c r="R3476" i="2"/>
  <c r="R3496" i="2"/>
  <c r="R3518" i="2"/>
  <c r="R3540" i="2"/>
  <c r="R3560" i="2"/>
  <c r="R3582" i="2"/>
  <c r="R3604" i="2"/>
  <c r="R3624" i="2"/>
  <c r="R3646" i="2"/>
  <c r="R3668" i="2"/>
  <c r="R3688" i="2"/>
  <c r="R3710" i="2"/>
  <c r="R3732" i="2"/>
  <c r="R3752" i="2"/>
  <c r="R3774" i="2"/>
  <c r="R3796" i="2"/>
  <c r="R3814" i="2"/>
  <c r="R3830" i="2"/>
  <c r="R3846" i="2"/>
  <c r="R3862" i="2"/>
  <c r="R3878" i="2"/>
  <c r="R3894" i="2"/>
  <c r="R3910" i="2"/>
  <c r="R3926" i="2"/>
  <c r="R3942" i="2"/>
  <c r="R3958" i="2"/>
  <c r="R3974" i="2"/>
  <c r="R3990" i="2"/>
  <c r="R4006" i="2"/>
  <c r="R4022" i="2"/>
  <c r="R4038" i="2"/>
  <c r="R4054" i="2"/>
  <c r="R4070" i="2"/>
  <c r="R4086" i="2"/>
  <c r="R4100" i="2"/>
  <c r="R4112" i="2"/>
  <c r="R4125" i="2"/>
  <c r="R4138" i="2"/>
  <c r="R4148" i="2"/>
  <c r="R4158" i="2"/>
  <c r="R4170" i="2"/>
  <c r="R4180" i="2"/>
  <c r="R4189" i="2"/>
  <c r="R4198" i="2"/>
  <c r="R4208" i="2"/>
  <c r="R4216" i="2"/>
  <c r="R4224" i="2"/>
  <c r="R4232" i="2"/>
  <c r="R4240" i="2"/>
  <c r="R4248" i="2"/>
  <c r="R4256" i="2"/>
  <c r="R4264" i="2"/>
  <c r="R4272" i="2"/>
  <c r="R4280" i="2"/>
  <c r="R4288" i="2"/>
  <c r="R4296" i="2"/>
  <c r="R4304" i="2"/>
  <c r="R4312" i="2"/>
  <c r="R4320" i="2"/>
  <c r="R4328" i="2"/>
  <c r="R4336" i="2"/>
  <c r="R4344" i="2"/>
  <c r="R4352" i="2"/>
  <c r="R4360" i="2"/>
  <c r="R4368" i="2"/>
  <c r="R4376" i="2"/>
  <c r="R4384" i="2"/>
  <c r="R4392" i="2"/>
  <c r="R4400" i="2"/>
  <c r="R4408" i="2"/>
  <c r="R4416" i="2"/>
  <c r="R4424" i="2"/>
  <c r="R4432" i="2"/>
  <c r="R4440" i="2"/>
  <c r="R4448" i="2"/>
  <c r="R4456" i="2"/>
  <c r="R4464" i="2"/>
  <c r="R4472" i="2"/>
  <c r="R4480" i="2"/>
  <c r="R4488" i="2"/>
  <c r="R4496" i="2"/>
  <c r="R4504" i="2"/>
  <c r="R4512" i="2"/>
  <c r="R4520" i="2"/>
  <c r="R4528" i="2"/>
  <c r="R4536" i="2"/>
  <c r="R4544" i="2"/>
  <c r="R4552" i="2"/>
  <c r="R4560" i="2"/>
  <c r="R4568" i="2"/>
  <c r="R4576" i="2"/>
  <c r="R4584" i="2"/>
  <c r="R4592" i="2"/>
  <c r="R4600" i="2"/>
  <c r="R4608" i="2"/>
  <c r="R4616" i="2"/>
  <c r="R4624" i="2"/>
  <c r="R4632" i="2"/>
  <c r="R4640" i="2"/>
  <c r="R4648" i="2"/>
  <c r="R4656" i="2"/>
  <c r="R4664" i="2"/>
  <c r="R4672" i="2"/>
  <c r="R4680" i="2"/>
  <c r="R4688" i="2"/>
  <c r="R4696" i="2"/>
  <c r="R4704" i="2"/>
  <c r="R4712" i="2"/>
  <c r="R4720" i="2"/>
  <c r="R4728" i="2"/>
  <c r="R4736" i="2"/>
  <c r="R4744" i="2"/>
  <c r="R4752" i="2"/>
  <c r="R4760" i="2"/>
  <c r="R4768" i="2"/>
  <c r="R4776" i="2"/>
  <c r="R4784" i="2"/>
  <c r="R4792" i="2"/>
  <c r="R4800" i="2"/>
  <c r="R4808" i="2"/>
  <c r="R4816" i="2"/>
  <c r="R4824" i="2"/>
  <c r="R4832" i="2"/>
  <c r="R4840" i="2"/>
  <c r="R4848" i="2"/>
  <c r="R4856" i="2"/>
  <c r="R4864" i="2"/>
  <c r="R4872" i="2"/>
  <c r="R4880" i="2"/>
  <c r="R4888" i="2"/>
  <c r="R4896" i="2"/>
  <c r="R4904" i="2"/>
  <c r="R4912" i="2"/>
  <c r="R4920" i="2"/>
  <c r="R4928" i="2"/>
  <c r="R4936" i="2"/>
  <c r="R4944" i="2"/>
  <c r="R4952" i="2"/>
  <c r="R4960" i="2"/>
  <c r="R4968" i="2"/>
  <c r="R4976" i="2"/>
  <c r="R4984" i="2"/>
  <c r="R4992" i="2"/>
  <c r="R5000" i="2"/>
  <c r="R2391" i="2"/>
  <c r="R2683" i="2"/>
  <c r="R2914" i="2"/>
  <c r="R3073" i="2"/>
  <c r="R3164" i="2"/>
  <c r="R3228" i="2"/>
  <c r="R3292" i="2"/>
  <c r="R3356" i="2"/>
  <c r="R3420" i="2"/>
  <c r="R3456" i="2"/>
  <c r="R3478" i="2"/>
  <c r="R3500" i="2"/>
  <c r="R3520" i="2"/>
  <c r="R3542" i="2"/>
  <c r="R3564" i="2"/>
  <c r="R3584" i="2"/>
  <c r="R3606" i="2"/>
  <c r="R3628" i="2"/>
  <c r="R3648" i="2"/>
  <c r="R3670" i="2"/>
  <c r="R3692" i="2"/>
  <c r="R3712" i="2"/>
  <c r="R3734" i="2"/>
  <c r="R3756" i="2"/>
  <c r="R3776" i="2"/>
  <c r="R3798" i="2"/>
  <c r="R3816" i="2"/>
  <c r="R3832" i="2"/>
  <c r="R3848" i="2"/>
  <c r="R3864" i="2"/>
  <c r="R3880" i="2"/>
  <c r="R3896" i="2"/>
  <c r="R3912" i="2"/>
  <c r="R3928" i="2"/>
  <c r="R3944" i="2"/>
  <c r="R3960" i="2"/>
  <c r="R3976" i="2"/>
  <c r="R3992" i="2"/>
  <c r="R4008" i="2"/>
  <c r="R4024" i="2"/>
  <c r="R4040" i="2"/>
  <c r="R4056" i="2"/>
  <c r="R4072" i="2"/>
  <c r="R4088" i="2"/>
  <c r="R4101" i="2"/>
  <c r="R4115" i="2"/>
  <c r="R4126" i="2"/>
  <c r="R4139" i="2"/>
  <c r="R4149" i="2"/>
  <c r="R4160" i="2"/>
  <c r="R4171" i="2"/>
  <c r="R4181" i="2"/>
  <c r="R4190" i="2"/>
  <c r="R4200" i="2"/>
  <c r="R4209" i="2"/>
  <c r="R4217" i="2"/>
  <c r="R4225" i="2"/>
  <c r="R4233" i="2"/>
  <c r="R4241" i="2"/>
  <c r="R4249" i="2"/>
  <c r="R4257" i="2"/>
  <c r="R4265" i="2"/>
  <c r="R4273" i="2"/>
  <c r="R4281" i="2"/>
  <c r="R4289" i="2"/>
  <c r="R4297" i="2"/>
  <c r="R4305" i="2"/>
  <c r="R4313" i="2"/>
  <c r="R4321" i="2"/>
  <c r="R4329" i="2"/>
  <c r="R4337" i="2"/>
  <c r="R4345" i="2"/>
  <c r="R4353" i="2"/>
  <c r="R4361" i="2"/>
  <c r="R4369" i="2"/>
  <c r="R4377" i="2"/>
  <c r="R4385" i="2"/>
  <c r="R4393" i="2"/>
  <c r="R4401" i="2"/>
  <c r="R4409" i="2"/>
  <c r="R4417" i="2"/>
  <c r="R4425" i="2"/>
  <c r="R4433" i="2"/>
  <c r="R4441" i="2"/>
  <c r="R4449" i="2"/>
  <c r="R4457" i="2"/>
  <c r="R4465" i="2"/>
  <c r="R4473" i="2"/>
  <c r="R4481" i="2"/>
  <c r="R4489" i="2"/>
  <c r="R4497" i="2"/>
  <c r="R4505" i="2"/>
  <c r="R4513" i="2"/>
  <c r="R4521" i="2"/>
  <c r="R4529" i="2"/>
  <c r="R4537" i="2"/>
  <c r="R4545" i="2"/>
  <c r="R4553" i="2"/>
  <c r="R4561" i="2"/>
  <c r="R4569" i="2"/>
  <c r="R4577" i="2"/>
  <c r="R4585" i="2"/>
  <c r="R4593" i="2"/>
  <c r="R4601" i="2"/>
  <c r="R4609" i="2"/>
  <c r="R4617" i="2"/>
  <c r="R4625" i="2"/>
  <c r="R4633" i="2"/>
  <c r="R4641" i="2"/>
  <c r="R4649" i="2"/>
  <c r="R4657" i="2"/>
  <c r="R4665" i="2"/>
  <c r="R4673" i="2"/>
  <c r="R4681" i="2"/>
  <c r="R4689" i="2"/>
  <c r="R4697" i="2"/>
  <c r="R4705" i="2"/>
  <c r="R4713" i="2"/>
  <c r="R4721" i="2"/>
  <c r="R4729" i="2"/>
  <c r="R4737" i="2"/>
  <c r="R4745" i="2"/>
  <c r="R4753" i="2"/>
  <c r="R4761" i="2"/>
  <c r="R4769" i="2"/>
  <c r="R4777" i="2"/>
  <c r="R4785" i="2"/>
  <c r="R4793" i="2"/>
  <c r="R4801" i="2"/>
  <c r="R4809" i="2"/>
  <c r="R4817" i="2"/>
  <c r="R4825" i="2"/>
  <c r="R4833" i="2"/>
  <c r="R4841" i="2"/>
  <c r="R4849" i="2"/>
  <c r="R4857" i="2"/>
  <c r="R4865" i="2"/>
  <c r="R4873" i="2"/>
  <c r="R4881" i="2"/>
  <c r="R4889" i="2"/>
  <c r="R4897" i="2"/>
  <c r="R4905" i="2"/>
  <c r="R4913" i="2"/>
  <c r="R4921" i="2"/>
  <c r="R4929" i="2"/>
  <c r="R4937" i="2"/>
  <c r="R4945" i="2"/>
  <c r="R4953" i="2"/>
  <c r="R4961" i="2"/>
  <c r="R4969" i="2"/>
  <c r="R4977" i="2"/>
  <c r="R4985" i="2"/>
  <c r="R4993" i="2"/>
  <c r="R1103" i="2"/>
  <c r="R1111" i="2"/>
  <c r="R1119" i="2"/>
  <c r="R1127" i="2"/>
  <c r="R1135" i="2"/>
  <c r="R1143" i="2"/>
  <c r="R1151" i="2"/>
  <c r="R1159" i="2"/>
  <c r="R1167" i="2"/>
  <c r="R1175" i="2"/>
  <c r="R1183" i="2"/>
  <c r="R1191" i="2"/>
  <c r="R1199" i="2"/>
  <c r="R1207" i="2"/>
  <c r="R1215" i="2"/>
  <c r="R2433" i="2"/>
  <c r="R3428" i="2"/>
  <c r="R3608" i="2"/>
  <c r="R3780" i="2"/>
  <c r="R3916" i="2"/>
  <c r="R4044" i="2"/>
  <c r="R4150" i="2"/>
  <c r="R4226" i="2"/>
  <c r="R4290" i="2"/>
  <c r="R4354" i="2"/>
  <c r="R4418" i="2"/>
  <c r="R4482" i="2"/>
  <c r="R4546" i="2"/>
  <c r="R4610" i="2"/>
  <c r="R4674" i="2"/>
  <c r="R4738" i="2"/>
  <c r="R4802" i="2"/>
  <c r="R4866" i="2"/>
  <c r="R4930" i="2"/>
  <c r="R4970" i="2"/>
  <c r="R4997" i="2"/>
  <c r="R1105" i="2"/>
  <c r="R1115" i="2"/>
  <c r="R1126" i="2"/>
  <c r="R1137" i="2"/>
  <c r="R1147" i="2"/>
  <c r="R1158" i="2"/>
  <c r="R1169" i="2"/>
  <c r="R1179" i="2"/>
  <c r="R1190" i="2"/>
  <c r="R1201" i="2"/>
  <c r="R1211" i="2"/>
  <c r="R1222" i="2"/>
  <c r="R1230" i="2"/>
  <c r="R1238" i="2"/>
  <c r="R1246" i="2"/>
  <c r="R1254" i="2"/>
  <c r="R1262" i="2"/>
  <c r="R1270" i="2"/>
  <c r="R1278" i="2"/>
  <c r="R7" i="2"/>
  <c r="R15" i="2"/>
  <c r="R23" i="2"/>
  <c r="R31" i="2"/>
  <c r="R39" i="2"/>
  <c r="R47" i="2"/>
  <c r="R55" i="2"/>
  <c r="R63" i="2"/>
  <c r="R71" i="2"/>
  <c r="R79" i="2"/>
  <c r="R87" i="2"/>
  <c r="R95" i="2"/>
  <c r="R103" i="2"/>
  <c r="R111" i="2"/>
  <c r="R119" i="2"/>
  <c r="R127" i="2"/>
  <c r="R135" i="2"/>
  <c r="R143" i="2"/>
  <c r="R151" i="2"/>
  <c r="R159" i="2"/>
  <c r="R167" i="2"/>
  <c r="R175" i="2"/>
  <c r="R183" i="2"/>
  <c r="R191" i="2"/>
  <c r="R199" i="2"/>
  <c r="R207" i="2"/>
  <c r="R215" i="2"/>
  <c r="R223" i="2"/>
  <c r="R231" i="2"/>
  <c r="R239" i="2"/>
  <c r="R247" i="2"/>
  <c r="R255" i="2"/>
  <c r="R263" i="2"/>
  <c r="R271" i="2"/>
  <c r="R279" i="2"/>
  <c r="R287" i="2"/>
  <c r="R295" i="2"/>
  <c r="R303" i="2"/>
  <c r="R311" i="2"/>
  <c r="R319" i="2"/>
  <c r="R327" i="2"/>
  <c r="R335" i="2"/>
  <c r="R343" i="2"/>
  <c r="R351" i="2"/>
  <c r="R359" i="2"/>
  <c r="R367" i="2"/>
  <c r="R375" i="2"/>
  <c r="R383" i="2"/>
  <c r="R391" i="2"/>
  <c r="R399" i="2"/>
  <c r="R407" i="2"/>
  <c r="R415" i="2"/>
  <c r="R423" i="2"/>
  <c r="R431" i="2"/>
  <c r="R439" i="2"/>
  <c r="R447" i="2"/>
  <c r="R455" i="2"/>
  <c r="R463" i="2"/>
  <c r="R471" i="2"/>
  <c r="R479" i="2"/>
  <c r="R487" i="2"/>
  <c r="R495" i="2"/>
  <c r="R503" i="2"/>
  <c r="R511" i="2"/>
  <c r="R519" i="2"/>
  <c r="R527" i="2"/>
  <c r="R535" i="2"/>
  <c r="R543" i="2"/>
  <c r="R551" i="2"/>
  <c r="R559" i="2"/>
  <c r="R567" i="2"/>
  <c r="R575" i="2"/>
  <c r="R583" i="2"/>
  <c r="R591" i="2"/>
  <c r="R599" i="2"/>
  <c r="R607" i="2"/>
  <c r="R615" i="2"/>
  <c r="R623" i="2"/>
  <c r="R631" i="2"/>
  <c r="R639" i="2"/>
  <c r="R647" i="2"/>
  <c r="R655" i="2"/>
  <c r="R663" i="2"/>
  <c r="R671" i="2"/>
  <c r="R679" i="2"/>
  <c r="R687" i="2"/>
  <c r="R695" i="2"/>
  <c r="R703" i="2"/>
  <c r="R711" i="2"/>
  <c r="R719" i="2"/>
  <c r="R727" i="2"/>
  <c r="R735" i="2"/>
  <c r="R743" i="2"/>
  <c r="R751" i="2"/>
  <c r="R759" i="2"/>
  <c r="R767" i="2"/>
  <c r="R775" i="2"/>
  <c r="R783" i="2"/>
  <c r="R791" i="2"/>
  <c r="R799" i="2"/>
  <c r="R807" i="2"/>
  <c r="R815" i="2"/>
  <c r="R823" i="2"/>
  <c r="R831" i="2"/>
  <c r="R839" i="2"/>
  <c r="R847" i="2"/>
  <c r="R855" i="2"/>
  <c r="R863" i="2"/>
  <c r="R871" i="2"/>
  <c r="R879" i="2"/>
  <c r="R887" i="2"/>
  <c r="R895" i="2"/>
  <c r="R903" i="2"/>
  <c r="R911" i="2"/>
  <c r="R919" i="2"/>
  <c r="R927" i="2"/>
  <c r="R935" i="2"/>
  <c r="R943" i="2"/>
  <c r="R951" i="2"/>
  <c r="R959" i="2"/>
  <c r="R967" i="2"/>
  <c r="R975" i="2"/>
  <c r="R983" i="2"/>
  <c r="R991" i="2"/>
  <c r="R999" i="2"/>
  <c r="R1007" i="2"/>
  <c r="R1015" i="2"/>
  <c r="R1023" i="2"/>
  <c r="R1031" i="2"/>
  <c r="R1039" i="2"/>
  <c r="R2717" i="2"/>
  <c r="R3460" i="2"/>
  <c r="R3630" i="2"/>
  <c r="R3800" i="2"/>
  <c r="R3932" i="2"/>
  <c r="R4060" i="2"/>
  <c r="R4162" i="2"/>
  <c r="R4234" i="2"/>
  <c r="R4298" i="2"/>
  <c r="R4362" i="2"/>
  <c r="R4426" i="2"/>
  <c r="R4490" i="2"/>
  <c r="R4554" i="2"/>
  <c r="R4618" i="2"/>
  <c r="R4682" i="2"/>
  <c r="R4746" i="2"/>
  <c r="R4810" i="2"/>
  <c r="R4874" i="2"/>
  <c r="R4938" i="2"/>
  <c r="R4975" i="2"/>
  <c r="R4999" i="2"/>
  <c r="R1106" i="2"/>
  <c r="R1117" i="2"/>
  <c r="R1128" i="2"/>
  <c r="R1138" i="2"/>
  <c r="R1149" i="2"/>
  <c r="R1160" i="2"/>
  <c r="R1170" i="2"/>
  <c r="R1181" i="2"/>
  <c r="R1192" i="2"/>
  <c r="R1202" i="2"/>
  <c r="R1213" i="2"/>
  <c r="R1223" i="2"/>
  <c r="R1231" i="2"/>
  <c r="R1239" i="2"/>
  <c r="R1247" i="2"/>
  <c r="R1255" i="2"/>
  <c r="R1263" i="2"/>
  <c r="R1271" i="2"/>
  <c r="R1279" i="2"/>
  <c r="R8" i="2"/>
  <c r="R16" i="2"/>
  <c r="R24" i="2"/>
  <c r="R32" i="2"/>
  <c r="R40" i="2"/>
  <c r="R48" i="2"/>
  <c r="R56" i="2"/>
  <c r="R64" i="2"/>
  <c r="R72" i="2"/>
  <c r="R80" i="2"/>
  <c r="R88" i="2"/>
  <c r="R96" i="2"/>
  <c r="R104" i="2"/>
  <c r="R112" i="2"/>
  <c r="R120" i="2"/>
  <c r="R128" i="2"/>
  <c r="R136" i="2"/>
  <c r="R144" i="2"/>
  <c r="R152" i="2"/>
  <c r="R160" i="2"/>
  <c r="R168" i="2"/>
  <c r="R176" i="2"/>
  <c r="R184" i="2"/>
  <c r="R2937" i="2"/>
  <c r="R3480" i="2"/>
  <c r="R3652" i="2"/>
  <c r="R3820" i="2"/>
  <c r="R3948" i="2"/>
  <c r="R4076" i="2"/>
  <c r="R4172" i="2"/>
  <c r="R4242" i="2"/>
  <c r="R4306" i="2"/>
  <c r="R4370" i="2"/>
  <c r="R4434" i="2"/>
  <c r="R4498" i="2"/>
  <c r="R4562" i="2"/>
  <c r="R4626" i="2"/>
  <c r="R4690" i="2"/>
  <c r="R4754" i="2"/>
  <c r="R4818" i="2"/>
  <c r="R4882" i="2"/>
  <c r="R4946" i="2"/>
  <c r="R4978" i="2"/>
  <c r="R1107" i="2"/>
  <c r="R1118" i="2"/>
  <c r="R1129" i="2"/>
  <c r="R1139" i="2"/>
  <c r="R1150" i="2"/>
  <c r="R1161" i="2"/>
  <c r="R1171" i="2"/>
  <c r="R1182" i="2"/>
  <c r="R1193" i="2"/>
  <c r="R1203" i="2"/>
  <c r="R1214" i="2"/>
  <c r="R1224" i="2"/>
  <c r="R1232" i="2"/>
  <c r="R1240" i="2"/>
  <c r="R1248" i="2"/>
  <c r="R1256" i="2"/>
  <c r="R1264" i="2"/>
  <c r="R1272" i="2"/>
  <c r="R1280" i="2"/>
  <c r="R9" i="2"/>
  <c r="R17" i="2"/>
  <c r="R25" i="2"/>
  <c r="R33" i="2"/>
  <c r="R41" i="2"/>
  <c r="R49" i="2"/>
  <c r="R57" i="2"/>
  <c r="R65" i="2"/>
  <c r="R73" i="2"/>
  <c r="R81" i="2"/>
  <c r="R89" i="2"/>
  <c r="R97" i="2"/>
  <c r="R105" i="2"/>
  <c r="R113" i="2"/>
  <c r="R121" i="2"/>
  <c r="R129" i="2"/>
  <c r="R137" i="2"/>
  <c r="R145" i="2"/>
  <c r="R153" i="2"/>
  <c r="R161" i="2"/>
  <c r="R169" i="2"/>
  <c r="R177" i="2"/>
  <c r="R185" i="2"/>
  <c r="R193" i="2"/>
  <c r="R201" i="2"/>
  <c r="R209" i="2"/>
  <c r="R217" i="2"/>
  <c r="R225" i="2"/>
  <c r="R233" i="2"/>
  <c r="R241" i="2"/>
  <c r="R249" i="2"/>
  <c r="R257" i="2"/>
  <c r="R265" i="2"/>
  <c r="R273" i="2"/>
  <c r="R281" i="2"/>
  <c r="R289" i="2"/>
  <c r="R297" i="2"/>
  <c r="R305" i="2"/>
  <c r="R313" i="2"/>
  <c r="R321" i="2"/>
  <c r="R329" i="2"/>
  <c r="R337" i="2"/>
  <c r="R345" i="2"/>
  <c r="R353" i="2"/>
  <c r="R361" i="2"/>
  <c r="R369" i="2"/>
  <c r="R377" i="2"/>
  <c r="R385" i="2"/>
  <c r="R393" i="2"/>
  <c r="R401" i="2"/>
  <c r="R409" i="2"/>
  <c r="R417" i="2"/>
  <c r="R425" i="2"/>
  <c r="R433" i="2"/>
  <c r="R441" i="2"/>
  <c r="R449" i="2"/>
  <c r="R457" i="2"/>
  <c r="R465" i="2"/>
  <c r="R473" i="2"/>
  <c r="R481" i="2"/>
  <c r="R489" i="2"/>
  <c r="R497" i="2"/>
  <c r="R505" i="2"/>
  <c r="R513" i="2"/>
  <c r="R521" i="2"/>
  <c r="R529" i="2"/>
  <c r="R537" i="2"/>
  <c r="R545" i="2"/>
  <c r="R553" i="2"/>
  <c r="R561" i="2"/>
  <c r="R569" i="2"/>
  <c r="R577" i="2"/>
  <c r="R585" i="2"/>
  <c r="R593" i="2"/>
  <c r="R601" i="2"/>
  <c r="R609" i="2"/>
  <c r="R617" i="2"/>
  <c r="R625" i="2"/>
  <c r="R633" i="2"/>
  <c r="R641" i="2"/>
  <c r="R649" i="2"/>
  <c r="R657" i="2"/>
  <c r="R665" i="2"/>
  <c r="R673" i="2"/>
  <c r="R681" i="2"/>
  <c r="R689" i="2"/>
  <c r="R697" i="2"/>
  <c r="R705" i="2"/>
  <c r="R713" i="2"/>
  <c r="R721" i="2"/>
  <c r="R729" i="2"/>
  <c r="R737" i="2"/>
  <c r="R745" i="2"/>
  <c r="R753" i="2"/>
  <c r="R761" i="2"/>
  <c r="R769" i="2"/>
  <c r="R777" i="2"/>
  <c r="R785" i="2"/>
  <c r="R793" i="2"/>
  <c r="R801" i="2"/>
  <c r="R809" i="2"/>
  <c r="R817" i="2"/>
  <c r="R825" i="2"/>
  <c r="R833" i="2"/>
  <c r="R841" i="2"/>
  <c r="R849" i="2"/>
  <c r="R857" i="2"/>
  <c r="R865" i="2"/>
  <c r="R873" i="2"/>
  <c r="R881" i="2"/>
  <c r="R889" i="2"/>
  <c r="R897" i="2"/>
  <c r="R905" i="2"/>
  <c r="R913" i="2"/>
  <c r="R921" i="2"/>
  <c r="R929" i="2"/>
  <c r="R937" i="2"/>
  <c r="R945" i="2"/>
  <c r="R953" i="2"/>
  <c r="R961" i="2"/>
  <c r="R969" i="2"/>
  <c r="R977" i="2"/>
  <c r="R985" i="2"/>
  <c r="R993" i="2"/>
  <c r="R1001" i="2"/>
  <c r="R1009" i="2"/>
  <c r="R1017" i="2"/>
  <c r="R1025" i="2"/>
  <c r="R1033" i="2"/>
  <c r="R3089" i="2"/>
  <c r="R3502" i="2"/>
  <c r="R3672" i="2"/>
  <c r="R3836" i="2"/>
  <c r="R3964" i="2"/>
  <c r="R4091" i="2"/>
  <c r="R4182" i="2"/>
  <c r="R4250" i="2"/>
  <c r="R4314" i="2"/>
  <c r="R4378" i="2"/>
  <c r="R4442" i="2"/>
  <c r="R4506" i="2"/>
  <c r="R4570" i="2"/>
  <c r="R4634" i="2"/>
  <c r="R4698" i="2"/>
  <c r="R4762" i="2"/>
  <c r="R4826" i="2"/>
  <c r="R4890" i="2"/>
  <c r="R4951" i="2"/>
  <c r="R4983" i="2"/>
  <c r="R1098" i="2"/>
  <c r="R1109" i="2"/>
  <c r="R1120" i="2"/>
  <c r="R1130" i="2"/>
  <c r="R1141" i="2"/>
  <c r="R1152" i="2"/>
  <c r="R1162" i="2"/>
  <c r="R1173" i="2"/>
  <c r="R1184" i="2"/>
  <c r="R1194" i="2"/>
  <c r="R1205" i="2"/>
  <c r="R1216" i="2"/>
  <c r="R1225" i="2"/>
  <c r="R1233" i="2"/>
  <c r="R1241" i="2"/>
  <c r="R1249" i="2"/>
  <c r="R1257" i="2"/>
  <c r="R1265" i="2"/>
  <c r="R1273" i="2"/>
  <c r="R1281" i="2"/>
  <c r="R10" i="2"/>
  <c r="R18" i="2"/>
  <c r="R26" i="2"/>
  <c r="R34" i="2"/>
  <c r="R42" i="2"/>
  <c r="R50" i="2"/>
  <c r="R58" i="2"/>
  <c r="R66" i="2"/>
  <c r="R74" i="2"/>
  <c r="R82" i="2"/>
  <c r="R90" i="2"/>
  <c r="R98" i="2"/>
  <c r="R106" i="2"/>
  <c r="R114" i="2"/>
  <c r="R122" i="2"/>
  <c r="R130" i="2"/>
  <c r="R138" i="2"/>
  <c r="R146" i="2"/>
  <c r="R154" i="2"/>
  <c r="R162" i="2"/>
  <c r="R170" i="2"/>
  <c r="R178" i="2"/>
  <c r="R186" i="2"/>
  <c r="R194" i="2"/>
  <c r="R202" i="2"/>
  <c r="R210" i="2"/>
  <c r="R218" i="2"/>
  <c r="R226" i="2"/>
  <c r="R234" i="2"/>
  <c r="R242" i="2"/>
  <c r="R250" i="2"/>
  <c r="R258" i="2"/>
  <c r="R266" i="2"/>
  <c r="R274" i="2"/>
  <c r="R282" i="2"/>
  <c r="R290" i="2"/>
  <c r="R298" i="2"/>
  <c r="R306" i="2"/>
  <c r="R314" i="2"/>
  <c r="R322" i="2"/>
  <c r="R330" i="2"/>
  <c r="R338" i="2"/>
  <c r="R346" i="2"/>
  <c r="R354" i="2"/>
  <c r="R362" i="2"/>
  <c r="R370" i="2"/>
  <c r="R378" i="2"/>
  <c r="R386" i="2"/>
  <c r="R394" i="2"/>
  <c r="R402" i="2"/>
  <c r="R410" i="2"/>
  <c r="R418" i="2"/>
  <c r="R426" i="2"/>
  <c r="R434" i="2"/>
  <c r="R442" i="2"/>
  <c r="R450" i="2"/>
  <c r="R458" i="2"/>
  <c r="R466" i="2"/>
  <c r="R474" i="2"/>
  <c r="R482" i="2"/>
  <c r="R490" i="2"/>
  <c r="R498" i="2"/>
  <c r="R506" i="2"/>
  <c r="R514" i="2"/>
  <c r="R522" i="2"/>
  <c r="R530" i="2"/>
  <c r="R538" i="2"/>
  <c r="R546" i="2"/>
  <c r="R554" i="2"/>
  <c r="R562" i="2"/>
  <c r="R570" i="2"/>
  <c r="R578" i="2"/>
  <c r="R586" i="2"/>
  <c r="R594" i="2"/>
  <c r="R602" i="2"/>
  <c r="R610" i="2"/>
  <c r="R618" i="2"/>
  <c r="R626" i="2"/>
  <c r="R634" i="2"/>
  <c r="R642" i="2"/>
  <c r="R650" i="2"/>
  <c r="R658" i="2"/>
  <c r="R666" i="2"/>
  <c r="R674" i="2"/>
  <c r="R682" i="2"/>
  <c r="R690" i="2"/>
  <c r="R698" i="2"/>
  <c r="R706" i="2"/>
  <c r="R714" i="2"/>
  <c r="R722" i="2"/>
  <c r="R730" i="2"/>
  <c r="R738" i="2"/>
  <c r="R746" i="2"/>
  <c r="R754" i="2"/>
  <c r="R762" i="2"/>
  <c r="R770" i="2"/>
  <c r="R778" i="2"/>
  <c r="R786" i="2"/>
  <c r="R794" i="2"/>
  <c r="R802" i="2"/>
  <c r="R810" i="2"/>
  <c r="R818" i="2"/>
  <c r="R826" i="2"/>
  <c r="R834" i="2"/>
  <c r="R842" i="2"/>
  <c r="R850" i="2"/>
  <c r="R858" i="2"/>
  <c r="R866" i="2"/>
  <c r="R874" i="2"/>
  <c r="R882" i="2"/>
  <c r="R890" i="2"/>
  <c r="R898" i="2"/>
  <c r="R906" i="2"/>
  <c r="R914" i="2"/>
  <c r="R922" i="2"/>
  <c r="R930" i="2"/>
  <c r="R938" i="2"/>
  <c r="R946" i="2"/>
  <c r="R954" i="2"/>
  <c r="R962" i="2"/>
  <c r="R970" i="2"/>
  <c r="R978" i="2"/>
  <c r="R986" i="2"/>
  <c r="R994" i="2"/>
  <c r="R1002" i="2"/>
  <c r="R1010" i="2"/>
  <c r="R1018" i="2"/>
  <c r="R1026" i="2"/>
  <c r="R1034" i="2"/>
  <c r="R1042" i="2"/>
  <c r="R3172" i="2"/>
  <c r="R3524" i="2"/>
  <c r="R3694" i="2"/>
  <c r="R3852" i="2"/>
  <c r="R3980" i="2"/>
  <c r="R4102" i="2"/>
  <c r="R4192" i="2"/>
  <c r="R4258" i="2"/>
  <c r="R4322" i="2"/>
  <c r="R4386" i="2"/>
  <c r="R4450" i="2"/>
  <c r="R4514" i="2"/>
  <c r="R4578" i="2"/>
  <c r="R4642" i="2"/>
  <c r="R4706" i="2"/>
  <c r="R4770" i="2"/>
  <c r="R4834" i="2"/>
  <c r="R4898" i="2"/>
  <c r="R4954" i="2"/>
  <c r="R4986" i="2"/>
  <c r="R1099" i="2"/>
  <c r="R1110" i="2"/>
  <c r="R1121" i="2"/>
  <c r="R1131" i="2"/>
  <c r="R1142" i="2"/>
  <c r="R1153" i="2"/>
  <c r="R1163" i="2"/>
  <c r="R1174" i="2"/>
  <c r="R1185" i="2"/>
  <c r="R1195" i="2"/>
  <c r="R1206" i="2"/>
  <c r="R1217" i="2"/>
  <c r="R1226" i="2"/>
  <c r="R1234" i="2"/>
  <c r="R1242" i="2"/>
  <c r="R1250" i="2"/>
  <c r="R1258" i="2"/>
  <c r="R1266" i="2"/>
  <c r="R1274" i="2"/>
  <c r="R1282" i="2"/>
  <c r="R11" i="2"/>
  <c r="R19" i="2"/>
  <c r="R27" i="2"/>
  <c r="R35" i="2"/>
  <c r="R43" i="2"/>
  <c r="R51" i="2"/>
  <c r="R59" i="2"/>
  <c r="R67" i="2"/>
  <c r="R75" i="2"/>
  <c r="R83" i="2"/>
  <c r="R91" i="2"/>
  <c r="R99" i="2"/>
  <c r="R107" i="2"/>
  <c r="R115" i="2"/>
  <c r="R123" i="2"/>
  <c r="R131" i="2"/>
  <c r="R139" i="2"/>
  <c r="R147" i="2"/>
  <c r="R155" i="2"/>
  <c r="R163" i="2"/>
  <c r="R171" i="2"/>
  <c r="R179" i="2"/>
  <c r="R187" i="2"/>
  <c r="R195" i="2"/>
  <c r="R203" i="2"/>
  <c r="R211" i="2"/>
  <c r="R219" i="2"/>
  <c r="R227" i="2"/>
  <c r="R235" i="2"/>
  <c r="R243" i="2"/>
  <c r="R251" i="2"/>
  <c r="R259" i="2"/>
  <c r="R267" i="2"/>
  <c r="R275" i="2"/>
  <c r="R283" i="2"/>
  <c r="R291" i="2"/>
  <c r="R299" i="2"/>
  <c r="R307" i="2"/>
  <c r="R315" i="2"/>
  <c r="R323" i="2"/>
  <c r="R331" i="2"/>
  <c r="R339" i="2"/>
  <c r="R347" i="2"/>
  <c r="R355" i="2"/>
  <c r="R363" i="2"/>
  <c r="R371" i="2"/>
  <c r="R379" i="2"/>
  <c r="R387" i="2"/>
  <c r="R395" i="2"/>
  <c r="R403" i="2"/>
  <c r="R411" i="2"/>
  <c r="R419" i="2"/>
  <c r="R427" i="2"/>
  <c r="R435" i="2"/>
  <c r="R443" i="2"/>
  <c r="R451" i="2"/>
  <c r="R459" i="2"/>
  <c r="R467" i="2"/>
  <c r="R475" i="2"/>
  <c r="R483" i="2"/>
  <c r="R491" i="2"/>
  <c r="R499" i="2"/>
  <c r="R507" i="2"/>
  <c r="R515" i="2"/>
  <c r="R523" i="2"/>
  <c r="R531" i="2"/>
  <c r="R539" i="2"/>
  <c r="R547" i="2"/>
  <c r="R555" i="2"/>
  <c r="R563" i="2"/>
  <c r="R571" i="2"/>
  <c r="R579" i="2"/>
  <c r="R587" i="2"/>
  <c r="R595" i="2"/>
  <c r="R603" i="2"/>
  <c r="R611" i="2"/>
  <c r="R619" i="2"/>
  <c r="R627" i="2"/>
  <c r="R635" i="2"/>
  <c r="R643" i="2"/>
  <c r="R651" i="2"/>
  <c r="R659" i="2"/>
  <c r="R667" i="2"/>
  <c r="R675" i="2"/>
  <c r="R683" i="2"/>
  <c r="R691" i="2"/>
  <c r="R699" i="2"/>
  <c r="R707" i="2"/>
  <c r="R715" i="2"/>
  <c r="R723" i="2"/>
  <c r="R731" i="2"/>
  <c r="R739" i="2"/>
  <c r="R747" i="2"/>
  <c r="R755" i="2"/>
  <c r="R763" i="2"/>
  <c r="R771" i="2"/>
  <c r="R779" i="2"/>
  <c r="R787" i="2"/>
  <c r="R795" i="2"/>
  <c r="R803" i="2"/>
  <c r="R811" i="2"/>
  <c r="R819" i="2"/>
  <c r="R827" i="2"/>
  <c r="R835" i="2"/>
  <c r="R843" i="2"/>
  <c r="R851" i="2"/>
  <c r="R859" i="2"/>
  <c r="R867" i="2"/>
  <c r="R875" i="2"/>
  <c r="R883" i="2"/>
  <c r="R891" i="2"/>
  <c r="R899" i="2"/>
  <c r="R907" i="2"/>
  <c r="R915" i="2"/>
  <c r="R923" i="2"/>
  <c r="R931" i="2"/>
  <c r="R939" i="2"/>
  <c r="R947" i="2"/>
  <c r="R955" i="2"/>
  <c r="R3236" i="2"/>
  <c r="R3544" i="2"/>
  <c r="R3716" i="2"/>
  <c r="R3868" i="2"/>
  <c r="R3996" i="2"/>
  <c r="R4116" i="2"/>
  <c r="R4201" i="2"/>
  <c r="R4266" i="2"/>
  <c r="R4330" i="2"/>
  <c r="R4394" i="2"/>
  <c r="R4458" i="2"/>
  <c r="R4522" i="2"/>
  <c r="R4586" i="2"/>
  <c r="R4650" i="2"/>
  <c r="R4714" i="2"/>
  <c r="R4778" i="2"/>
  <c r="R4842" i="2"/>
  <c r="R4906" i="2"/>
  <c r="R4959" i="2"/>
  <c r="R4991" i="2"/>
  <c r="R1101" i="2"/>
  <c r="R1112" i="2"/>
  <c r="R1122" i="2"/>
  <c r="R1133" i="2"/>
  <c r="R1144" i="2"/>
  <c r="R1154" i="2"/>
  <c r="R1165" i="2"/>
  <c r="R1176" i="2"/>
  <c r="R1186" i="2"/>
  <c r="R1197" i="2"/>
  <c r="R1208" i="2"/>
  <c r="R1218" i="2"/>
  <c r="R1227" i="2"/>
  <c r="R1235" i="2"/>
  <c r="R1243" i="2"/>
  <c r="R1251" i="2"/>
  <c r="R1259" i="2"/>
  <c r="R1267" i="2"/>
  <c r="R1275" i="2"/>
  <c r="R4" i="2"/>
  <c r="R12" i="2"/>
  <c r="R20" i="2"/>
  <c r="R28" i="2"/>
  <c r="R36" i="2"/>
  <c r="R44" i="2"/>
  <c r="R52" i="2"/>
  <c r="R60" i="2"/>
  <c r="R68" i="2"/>
  <c r="R76" i="2"/>
  <c r="R84" i="2"/>
  <c r="R92" i="2"/>
  <c r="R100" i="2"/>
  <c r="R108" i="2"/>
  <c r="R116" i="2"/>
  <c r="R124" i="2"/>
  <c r="R132" i="2"/>
  <c r="R140" i="2"/>
  <c r="R148" i="2"/>
  <c r="R156" i="2"/>
  <c r="R164" i="2"/>
  <c r="R172" i="2"/>
  <c r="R180" i="2"/>
  <c r="R188" i="2"/>
  <c r="R196" i="2"/>
  <c r="R204" i="2"/>
  <c r="R212" i="2"/>
  <c r="R220" i="2"/>
  <c r="R228" i="2"/>
  <c r="R236" i="2"/>
  <c r="R244" i="2"/>
  <c r="R252" i="2"/>
  <c r="R260" i="2"/>
  <c r="R268" i="2"/>
  <c r="R276" i="2"/>
  <c r="R284" i="2"/>
  <c r="R292" i="2"/>
  <c r="R300" i="2"/>
  <c r="R308" i="2"/>
  <c r="R316" i="2"/>
  <c r="R324" i="2"/>
  <c r="R332" i="2"/>
  <c r="R340" i="2"/>
  <c r="R348" i="2"/>
  <c r="R356" i="2"/>
  <c r="R364" i="2"/>
  <c r="R372" i="2"/>
  <c r="R380" i="2"/>
  <c r="R388" i="2"/>
  <c r="R396" i="2"/>
  <c r="R404" i="2"/>
  <c r="R412" i="2"/>
  <c r="R420" i="2"/>
  <c r="R428" i="2"/>
  <c r="R436" i="2"/>
  <c r="R444" i="2"/>
  <c r="R452" i="2"/>
  <c r="R460" i="2"/>
  <c r="R468" i="2"/>
  <c r="R476" i="2"/>
  <c r="R484" i="2"/>
  <c r="R492" i="2"/>
  <c r="R500" i="2"/>
  <c r="R508" i="2"/>
  <c r="R516" i="2"/>
  <c r="R524" i="2"/>
  <c r="R532" i="2"/>
  <c r="R540" i="2"/>
  <c r="R548" i="2"/>
  <c r="R556" i="2"/>
  <c r="R564" i="2"/>
  <c r="R572" i="2"/>
  <c r="R580" i="2"/>
  <c r="R588" i="2"/>
  <c r="R596" i="2"/>
  <c r="R604" i="2"/>
  <c r="R612" i="2"/>
  <c r="R620" i="2"/>
  <c r="R628" i="2"/>
  <c r="R636" i="2"/>
  <c r="R644" i="2"/>
  <c r="R652" i="2"/>
  <c r="R660" i="2"/>
  <c r="R668" i="2"/>
  <c r="R676" i="2"/>
  <c r="R684" i="2"/>
  <c r="R692" i="2"/>
  <c r="R700" i="2"/>
  <c r="R708" i="2"/>
  <c r="R716" i="2"/>
  <c r="R724" i="2"/>
  <c r="R732" i="2"/>
  <c r="R740" i="2"/>
  <c r="R748" i="2"/>
  <c r="R756" i="2"/>
  <c r="R764" i="2"/>
  <c r="R772" i="2"/>
  <c r="R780" i="2"/>
  <c r="R788" i="2"/>
  <c r="R796" i="2"/>
  <c r="R804" i="2"/>
  <c r="R812" i="2"/>
  <c r="R820" i="2"/>
  <c r="R828" i="2"/>
  <c r="R836" i="2"/>
  <c r="R844" i="2"/>
  <c r="R852" i="2"/>
  <c r="R860" i="2"/>
  <c r="R868" i="2"/>
  <c r="R876" i="2"/>
  <c r="R884" i="2"/>
  <c r="R892" i="2"/>
  <c r="R900" i="2"/>
  <c r="R908" i="2"/>
  <c r="R916" i="2"/>
  <c r="R924" i="2"/>
  <c r="R932" i="2"/>
  <c r="R940" i="2"/>
  <c r="R948" i="2"/>
  <c r="R956" i="2"/>
  <c r="R964" i="2"/>
  <c r="R972" i="2"/>
  <c r="R980" i="2"/>
  <c r="R988" i="2"/>
  <c r="R996" i="2"/>
  <c r="R1004" i="2"/>
  <c r="R1012" i="2"/>
  <c r="R1020" i="2"/>
  <c r="R1028" i="2"/>
  <c r="R1036" i="2"/>
  <c r="R1044" i="2"/>
  <c r="R3300" i="2"/>
  <c r="R3566" i="2"/>
  <c r="R3736" i="2"/>
  <c r="R3884" i="2"/>
  <c r="R4012" i="2"/>
  <c r="R4128" i="2"/>
  <c r="R4210" i="2"/>
  <c r="R4274" i="2"/>
  <c r="R4338" i="2"/>
  <c r="R4402" i="2"/>
  <c r="R4466" i="2"/>
  <c r="R4530" i="2"/>
  <c r="R4594" i="2"/>
  <c r="R4658" i="2"/>
  <c r="R4722" i="2"/>
  <c r="R4786" i="2"/>
  <c r="R4850" i="2"/>
  <c r="R4914" i="2"/>
  <c r="R4962" i="2"/>
  <c r="R4994" i="2"/>
  <c r="R1102" i="2"/>
  <c r="R1113" i="2"/>
  <c r="R1123" i="2"/>
  <c r="R1134" i="2"/>
  <c r="R1145" i="2"/>
  <c r="R1155" i="2"/>
  <c r="R1166" i="2"/>
  <c r="R1177" i="2"/>
  <c r="R1187" i="2"/>
  <c r="R1198" i="2"/>
  <c r="R1209" i="2"/>
  <c r="R1219" i="2"/>
  <c r="R1228" i="2"/>
  <c r="R1236" i="2"/>
  <c r="R1244" i="2"/>
  <c r="R1252" i="2"/>
  <c r="R1260" i="2"/>
  <c r="R1268" i="2"/>
  <c r="R1276" i="2"/>
  <c r="R5" i="2"/>
  <c r="R13" i="2"/>
  <c r="R21" i="2"/>
  <c r="R29" i="2"/>
  <c r="R37" i="2"/>
  <c r="R45" i="2"/>
  <c r="R53" i="2"/>
  <c r="R61" i="2"/>
  <c r="R69" i="2"/>
  <c r="R77" i="2"/>
  <c r="R85" i="2"/>
  <c r="R93" i="2"/>
  <c r="R101" i="2"/>
  <c r="R109" i="2"/>
  <c r="R117" i="2"/>
  <c r="R125" i="2"/>
  <c r="R133" i="2"/>
  <c r="R141" i="2"/>
  <c r="R149" i="2"/>
  <c r="R157" i="2"/>
  <c r="R165" i="2"/>
  <c r="R173" i="2"/>
  <c r="R181" i="2"/>
  <c r="R189" i="2"/>
  <c r="R197" i="2"/>
  <c r="R205" i="2"/>
  <c r="R213" i="2"/>
  <c r="R221" i="2"/>
  <c r="R229" i="2"/>
  <c r="R237" i="2"/>
  <c r="R245" i="2"/>
  <c r="R253" i="2"/>
  <c r="R261" i="2"/>
  <c r="R269" i="2"/>
  <c r="R277" i="2"/>
  <c r="R285" i="2"/>
  <c r="R293" i="2"/>
  <c r="R301" i="2"/>
  <c r="R309" i="2"/>
  <c r="R317" i="2"/>
  <c r="R325" i="2"/>
  <c r="R333" i="2"/>
  <c r="R341" i="2"/>
  <c r="R349" i="2"/>
  <c r="R357" i="2"/>
  <c r="R365" i="2"/>
  <c r="R373" i="2"/>
  <c r="R381" i="2"/>
  <c r="R389" i="2"/>
  <c r="R397" i="2"/>
  <c r="R405" i="2"/>
  <c r="R413" i="2"/>
  <c r="R421" i="2"/>
  <c r="R429" i="2"/>
  <c r="R437" i="2"/>
  <c r="R445" i="2"/>
  <c r="R453" i="2"/>
  <c r="R461" i="2"/>
  <c r="R469" i="2"/>
  <c r="R477" i="2"/>
  <c r="R485" i="2"/>
  <c r="R493" i="2"/>
  <c r="R501" i="2"/>
  <c r="R509" i="2"/>
  <c r="R517" i="2"/>
  <c r="R525" i="2"/>
  <c r="R533" i="2"/>
  <c r="R541" i="2"/>
  <c r="R549" i="2"/>
  <c r="R557" i="2"/>
  <c r="R565" i="2"/>
  <c r="R573" i="2"/>
  <c r="R581" i="2"/>
  <c r="R589" i="2"/>
  <c r="R597" i="2"/>
  <c r="R605" i="2"/>
  <c r="R613" i="2"/>
  <c r="R621" i="2"/>
  <c r="R629" i="2"/>
  <c r="R637" i="2"/>
  <c r="R645" i="2"/>
  <c r="R653" i="2"/>
  <c r="R661" i="2"/>
  <c r="R669" i="2"/>
  <c r="R677" i="2"/>
  <c r="R685" i="2"/>
  <c r="R693" i="2"/>
  <c r="R701" i="2"/>
  <c r="R709" i="2"/>
  <c r="R717" i="2"/>
  <c r="R725" i="2"/>
  <c r="R733" i="2"/>
  <c r="R741" i="2"/>
  <c r="R749" i="2"/>
  <c r="R757" i="2"/>
  <c r="R765" i="2"/>
  <c r="R773" i="2"/>
  <c r="R781" i="2"/>
  <c r="R789" i="2"/>
  <c r="R797" i="2"/>
  <c r="R805" i="2"/>
  <c r="R813" i="2"/>
  <c r="R821" i="2"/>
  <c r="R829" i="2"/>
  <c r="R837" i="2"/>
  <c r="R845" i="2"/>
  <c r="R853" i="2"/>
  <c r="R861" i="2"/>
  <c r="R869" i="2"/>
  <c r="R877" i="2"/>
  <c r="R885" i="2"/>
  <c r="R893" i="2"/>
  <c r="R901" i="2"/>
  <c r="R909" i="2"/>
  <c r="R917" i="2"/>
  <c r="R925" i="2"/>
  <c r="R933" i="2"/>
  <c r="R941" i="2"/>
  <c r="R949" i="2"/>
  <c r="R957" i="2"/>
  <c r="R965" i="2"/>
  <c r="R973" i="2"/>
  <c r="R981" i="2"/>
  <c r="R989" i="2"/>
  <c r="R997" i="2"/>
  <c r="R1005" i="2"/>
  <c r="R1013" i="2"/>
  <c r="R1021" i="2"/>
  <c r="R3364" i="2"/>
  <c r="R4346" i="2"/>
  <c r="R4858" i="2"/>
  <c r="R1136" i="2"/>
  <c r="R1221" i="2"/>
  <c r="R6" i="2"/>
  <c r="R70" i="2"/>
  <c r="R134" i="2"/>
  <c r="R192" i="2"/>
  <c r="R224" i="2"/>
  <c r="R256" i="2"/>
  <c r="R288" i="2"/>
  <c r="R320" i="2"/>
  <c r="R352" i="2"/>
  <c r="R384" i="2"/>
  <c r="R416" i="2"/>
  <c r="R448" i="2"/>
  <c r="R480" i="2"/>
  <c r="R512" i="2"/>
  <c r="R544" i="2"/>
  <c r="R576" i="2"/>
  <c r="R608" i="2"/>
  <c r="R640" i="2"/>
  <c r="R672" i="2"/>
  <c r="R704" i="2"/>
  <c r="R736" i="2"/>
  <c r="R768" i="2"/>
  <c r="R800" i="2"/>
  <c r="R832" i="2"/>
  <c r="R864" i="2"/>
  <c r="R896" i="2"/>
  <c r="R928" i="2"/>
  <c r="R960" i="2"/>
  <c r="R982" i="2"/>
  <c r="R1003" i="2"/>
  <c r="R1024" i="2"/>
  <c r="R1040" i="2"/>
  <c r="R1050" i="2"/>
  <c r="R1058" i="2"/>
  <c r="R1066" i="2"/>
  <c r="R1074" i="2"/>
  <c r="R1082" i="2"/>
  <c r="R1090" i="2"/>
  <c r="R979" i="2"/>
  <c r="R3588" i="2"/>
  <c r="R4410" i="2"/>
  <c r="R4922" i="2"/>
  <c r="R1146" i="2"/>
  <c r="R1229" i="2"/>
  <c r="R14" i="2"/>
  <c r="R78" i="2"/>
  <c r="R142" i="2"/>
  <c r="R198" i="2"/>
  <c r="R230" i="2"/>
  <c r="R262" i="2"/>
  <c r="R294" i="2"/>
  <c r="R326" i="2"/>
  <c r="R358" i="2"/>
  <c r="R390" i="2"/>
  <c r="R422" i="2"/>
  <c r="R454" i="2"/>
  <c r="R486" i="2"/>
  <c r="R518" i="2"/>
  <c r="R550" i="2"/>
  <c r="R582" i="2"/>
  <c r="R614" i="2"/>
  <c r="R646" i="2"/>
  <c r="R678" i="2"/>
  <c r="R710" i="2"/>
  <c r="R742" i="2"/>
  <c r="R774" i="2"/>
  <c r="R806" i="2"/>
  <c r="R838" i="2"/>
  <c r="R870" i="2"/>
  <c r="R902" i="2"/>
  <c r="R934" i="2"/>
  <c r="R963" i="2"/>
  <c r="R984" i="2"/>
  <c r="R1006" i="2"/>
  <c r="R1027" i="2"/>
  <c r="R1041" i="2"/>
  <c r="R1051" i="2"/>
  <c r="R1059" i="2"/>
  <c r="R1067" i="2"/>
  <c r="R1075" i="2"/>
  <c r="R1083" i="2"/>
  <c r="R1091" i="2"/>
  <c r="R1125" i="2"/>
  <c r="R3758" i="2"/>
  <c r="R4474" i="2"/>
  <c r="R4967" i="2"/>
  <c r="R1157" i="2"/>
  <c r="R1237" i="2"/>
  <c r="R22" i="2"/>
  <c r="R86" i="2"/>
  <c r="R150" i="2"/>
  <c r="R200" i="2"/>
  <c r="R232" i="2"/>
  <c r="R264" i="2"/>
  <c r="R296" i="2"/>
  <c r="R328" i="2"/>
  <c r="R360" i="2"/>
  <c r="R392" i="2"/>
  <c r="R424" i="2"/>
  <c r="R456" i="2"/>
  <c r="R488" i="2"/>
  <c r="R520" i="2"/>
  <c r="R552" i="2"/>
  <c r="R584" i="2"/>
  <c r="R616" i="2"/>
  <c r="R648" i="2"/>
  <c r="R680" i="2"/>
  <c r="R712" i="2"/>
  <c r="R744" i="2"/>
  <c r="R776" i="2"/>
  <c r="R808" i="2"/>
  <c r="R840" i="2"/>
  <c r="R872" i="2"/>
  <c r="R904" i="2"/>
  <c r="R936" i="2"/>
  <c r="R966" i="2"/>
  <c r="R987" i="2"/>
  <c r="R1008" i="2"/>
  <c r="R1029" i="2"/>
  <c r="R1043" i="2"/>
  <c r="R1052" i="2"/>
  <c r="R1060" i="2"/>
  <c r="R1068" i="2"/>
  <c r="R1076" i="2"/>
  <c r="R1084" i="2"/>
  <c r="R1092" i="2"/>
  <c r="R3900" i="2"/>
  <c r="R4538" i="2"/>
  <c r="R4996" i="2"/>
  <c r="R1168" i="2"/>
  <c r="R1245" i="2"/>
  <c r="R30" i="2"/>
  <c r="R94" i="2"/>
  <c r="R158" i="2"/>
  <c r="R206" i="2"/>
  <c r="R238" i="2"/>
  <c r="R270" i="2"/>
  <c r="R302" i="2"/>
  <c r="R334" i="2"/>
  <c r="R366" i="2"/>
  <c r="R398" i="2"/>
  <c r="R430" i="2"/>
  <c r="R462" i="2"/>
  <c r="R494" i="2"/>
  <c r="R526" i="2"/>
  <c r="R558" i="2"/>
  <c r="R590" i="2"/>
  <c r="R622" i="2"/>
  <c r="R654" i="2"/>
  <c r="R686" i="2"/>
  <c r="R718" i="2"/>
  <c r="R750" i="2"/>
  <c r="R782" i="2"/>
  <c r="R814" i="2"/>
  <c r="R846" i="2"/>
  <c r="R878" i="2"/>
  <c r="R910" i="2"/>
  <c r="R942" i="2"/>
  <c r="R968" i="2"/>
  <c r="R990" i="2"/>
  <c r="R1011" i="2"/>
  <c r="R1030" i="2"/>
  <c r="R1045" i="2"/>
  <c r="R1053" i="2"/>
  <c r="R1061" i="2"/>
  <c r="R1069" i="2"/>
  <c r="R1077" i="2"/>
  <c r="R1085" i="2"/>
  <c r="R1093" i="2"/>
  <c r="R4028" i="2"/>
  <c r="R4602" i="2"/>
  <c r="R1178" i="2"/>
  <c r="R1253" i="2"/>
  <c r="R38" i="2"/>
  <c r="R102" i="2"/>
  <c r="R166" i="2"/>
  <c r="R208" i="2"/>
  <c r="R240" i="2"/>
  <c r="R272" i="2"/>
  <c r="R304" i="2"/>
  <c r="R336" i="2"/>
  <c r="R368" i="2"/>
  <c r="R400" i="2"/>
  <c r="R432" i="2"/>
  <c r="R464" i="2"/>
  <c r="R496" i="2"/>
  <c r="R528" i="2"/>
  <c r="R560" i="2"/>
  <c r="R592" i="2"/>
  <c r="R624" i="2"/>
  <c r="R656" i="2"/>
  <c r="R688" i="2"/>
  <c r="R720" i="2"/>
  <c r="R752" i="2"/>
  <c r="R784" i="2"/>
  <c r="R816" i="2"/>
  <c r="R848" i="2"/>
  <c r="R880" i="2"/>
  <c r="R912" i="2"/>
  <c r="R944" i="2"/>
  <c r="R971" i="2"/>
  <c r="R992" i="2"/>
  <c r="R1014" i="2"/>
  <c r="R1032" i="2"/>
  <c r="R1046" i="2"/>
  <c r="R1054" i="2"/>
  <c r="R1062" i="2"/>
  <c r="R1070" i="2"/>
  <c r="R1078" i="2"/>
  <c r="R1086" i="2"/>
  <c r="R1094" i="2"/>
  <c r="R504" i="2"/>
  <c r="R792" i="2"/>
  <c r="R920" i="2"/>
  <c r="R998" i="2"/>
  <c r="R1048" i="2"/>
  <c r="R1072" i="2"/>
  <c r="R1096" i="2"/>
  <c r="R4794" i="2"/>
  <c r="R1277" i="2"/>
  <c r="R190" i="2"/>
  <c r="R254" i="2"/>
  <c r="R318" i="2"/>
  <c r="R382" i="2"/>
  <c r="R446" i="2"/>
  <c r="R542" i="2"/>
  <c r="R606" i="2"/>
  <c r="R670" i="2"/>
  <c r="R766" i="2"/>
  <c r="R830" i="2"/>
  <c r="R894" i="2"/>
  <c r="R1000" i="2"/>
  <c r="R1038" i="2"/>
  <c r="R1065" i="2"/>
  <c r="R1089" i="2"/>
  <c r="R4140" i="2"/>
  <c r="R4666" i="2"/>
  <c r="R1104" i="2"/>
  <c r="R1189" i="2"/>
  <c r="R1261" i="2"/>
  <c r="R46" i="2"/>
  <c r="R110" i="2"/>
  <c r="R174" i="2"/>
  <c r="R214" i="2"/>
  <c r="R246" i="2"/>
  <c r="R278" i="2"/>
  <c r="R310" i="2"/>
  <c r="R342" i="2"/>
  <c r="R374" i="2"/>
  <c r="R406" i="2"/>
  <c r="R438" i="2"/>
  <c r="R470" i="2"/>
  <c r="R502" i="2"/>
  <c r="R534" i="2"/>
  <c r="R566" i="2"/>
  <c r="R598" i="2"/>
  <c r="R630" i="2"/>
  <c r="R662" i="2"/>
  <c r="R694" i="2"/>
  <c r="R726" i="2"/>
  <c r="R758" i="2"/>
  <c r="R790" i="2"/>
  <c r="R822" i="2"/>
  <c r="R854" i="2"/>
  <c r="R886" i="2"/>
  <c r="R918" i="2"/>
  <c r="R950" i="2"/>
  <c r="R974" i="2"/>
  <c r="R995" i="2"/>
  <c r="R1016" i="2"/>
  <c r="R1035" i="2"/>
  <c r="R1047" i="2"/>
  <c r="R1055" i="2"/>
  <c r="R1063" i="2"/>
  <c r="R1071" i="2"/>
  <c r="R1079" i="2"/>
  <c r="R1087" i="2"/>
  <c r="R1095" i="2"/>
  <c r="R536" i="2"/>
  <c r="R760" i="2"/>
  <c r="R888" i="2"/>
  <c r="R976" i="2"/>
  <c r="R1037" i="2"/>
  <c r="R1064" i="2"/>
  <c r="R1088" i="2"/>
  <c r="R4282" i="2"/>
  <c r="R1210" i="2"/>
  <c r="R126" i="2"/>
  <c r="R222" i="2"/>
  <c r="R286" i="2"/>
  <c r="R350" i="2"/>
  <c r="R414" i="2"/>
  <c r="R510" i="2"/>
  <c r="R574" i="2"/>
  <c r="R638" i="2"/>
  <c r="R702" i="2"/>
  <c r="R798" i="2"/>
  <c r="R862" i="2"/>
  <c r="R958" i="2"/>
  <c r="R1022" i="2"/>
  <c r="R1057" i="2"/>
  <c r="R1073" i="2"/>
  <c r="R1097" i="2"/>
  <c r="R4218" i="2"/>
  <c r="R4730" i="2"/>
  <c r="R1114" i="2"/>
  <c r="R1200" i="2"/>
  <c r="R1269" i="2"/>
  <c r="R54" i="2"/>
  <c r="R118" i="2"/>
  <c r="R182" i="2"/>
  <c r="R216" i="2"/>
  <c r="R248" i="2"/>
  <c r="R280" i="2"/>
  <c r="R312" i="2"/>
  <c r="R344" i="2"/>
  <c r="R376" i="2"/>
  <c r="R408" i="2"/>
  <c r="R440" i="2"/>
  <c r="R472" i="2"/>
  <c r="R568" i="2"/>
  <c r="R600" i="2"/>
  <c r="R632" i="2"/>
  <c r="R664" i="2"/>
  <c r="R696" i="2"/>
  <c r="R728" i="2"/>
  <c r="R824" i="2"/>
  <c r="R856" i="2"/>
  <c r="R952" i="2"/>
  <c r="R1019" i="2"/>
  <c r="R1056" i="2"/>
  <c r="R1080" i="2"/>
  <c r="R62" i="2"/>
  <c r="R478" i="2"/>
  <c r="R734" i="2"/>
  <c r="R926" i="2"/>
  <c r="R1049" i="2"/>
  <c r="R1081" i="2"/>
  <c r="AC5" i="5"/>
  <c r="AB5" i="5"/>
  <c r="AA6" i="5"/>
  <c r="AE6" i="5"/>
  <c r="S5" i="4"/>
  <c r="S5" i="5"/>
  <c r="AD7" i="5"/>
  <c r="AF7" i="5" s="1"/>
  <c r="AG7" i="5" s="1"/>
  <c r="Z5" i="4"/>
  <c r="J59" i="2"/>
  <c r="K58" i="2"/>
  <c r="K4" i="2"/>
  <c r="J10" i="5" l="1"/>
  <c r="K9" i="5"/>
  <c r="L7" i="5"/>
  <c r="L7" i="4"/>
  <c r="K8" i="4"/>
  <c r="J9" i="4"/>
  <c r="AC5" i="4"/>
  <c r="AD5" i="4"/>
  <c r="AE5" i="4" s="1"/>
  <c r="AB6" i="4"/>
  <c r="S59" i="2"/>
  <c r="S6" i="2"/>
  <c r="S31" i="2"/>
  <c r="S27" i="2"/>
  <c r="S21" i="2"/>
  <c r="S29" i="2"/>
  <c r="S45" i="2"/>
  <c r="T77" i="2"/>
  <c r="T40" i="2"/>
  <c r="T21" i="2"/>
  <c r="T23" i="2"/>
  <c r="T92" i="2"/>
  <c r="T15" i="2"/>
  <c r="T42" i="2"/>
  <c r="T70" i="2"/>
  <c r="T9" i="2"/>
  <c r="T47" i="2"/>
  <c r="T85" i="2"/>
  <c r="T24" i="2"/>
  <c r="S11" i="2"/>
  <c r="S9" i="2"/>
  <c r="S40" i="2"/>
  <c r="S18" i="2"/>
  <c r="S25" i="2"/>
  <c r="T39" i="2"/>
  <c r="T58" i="2"/>
  <c r="T83" i="2"/>
  <c r="T35" i="2"/>
  <c r="T13" i="2"/>
  <c r="T50" i="2"/>
  <c r="T27" i="2"/>
  <c r="T65" i="2"/>
  <c r="T32" i="2"/>
  <c r="T84" i="2"/>
  <c r="T41" i="2"/>
  <c r="T29" i="2"/>
  <c r="S50" i="2"/>
  <c r="S48" i="2"/>
  <c r="S7" i="2"/>
  <c r="S44" i="2"/>
  <c r="T79" i="2"/>
  <c r="T93" i="2"/>
  <c r="T88" i="2"/>
  <c r="T4" i="2"/>
  <c r="S42" i="2"/>
  <c r="S23" i="2"/>
  <c r="T94" i="2"/>
  <c r="T14" i="2"/>
  <c r="T69" i="2"/>
  <c r="S51" i="2"/>
  <c r="T18" i="2"/>
  <c r="S16" i="2"/>
  <c r="S55" i="2"/>
  <c r="S30" i="2"/>
  <c r="S28" i="2"/>
  <c r="S37" i="2"/>
  <c r="S5" i="2"/>
  <c r="S24" i="2"/>
  <c r="T78" i="2"/>
  <c r="T33" i="2"/>
  <c r="T20" i="2"/>
  <c r="T55" i="2"/>
  <c r="T54" i="2"/>
  <c r="T62" i="2"/>
  <c r="T91" i="2"/>
  <c r="T30" i="2"/>
  <c r="T68" i="2"/>
  <c r="T7" i="2"/>
  <c r="T45" i="2"/>
  <c r="S46" i="2"/>
  <c r="T74" i="2"/>
  <c r="T73" i="2"/>
  <c r="T43" i="2"/>
  <c r="T89" i="2"/>
  <c r="T66" i="2"/>
  <c r="S33" i="2"/>
  <c r="S17" i="2"/>
  <c r="S26" i="2"/>
  <c r="T22" i="2"/>
  <c r="T46" i="2"/>
  <c r="T17" i="2"/>
  <c r="T80" i="2"/>
  <c r="T44" i="2"/>
  <c r="T3" i="2"/>
  <c r="S35" i="2"/>
  <c r="S54" i="2"/>
  <c r="S10" i="2"/>
  <c r="S8" i="2"/>
  <c r="S19" i="2"/>
  <c r="S36" i="2"/>
  <c r="S39" i="2"/>
  <c r="S4" i="2"/>
  <c r="T75" i="2"/>
  <c r="T38" i="2"/>
  <c r="T57" i="2"/>
  <c r="T34" i="2"/>
  <c r="T16" i="2"/>
  <c r="T81" i="2"/>
  <c r="T71" i="2"/>
  <c r="T10" i="2"/>
  <c r="T48" i="2"/>
  <c r="T86" i="2"/>
  <c r="T25" i="2"/>
  <c r="S34" i="2"/>
  <c r="S53" i="2"/>
  <c r="S22" i="2"/>
  <c r="S202" i="2"/>
  <c r="S38" i="2"/>
  <c r="S41" i="2"/>
  <c r="S58" i="2"/>
  <c r="S43" i="2"/>
  <c r="T37" i="2"/>
  <c r="T19" i="2"/>
  <c r="T12" i="2"/>
  <c r="T51" i="2"/>
  <c r="T28" i="2"/>
  <c r="T5" i="2"/>
  <c r="S14" i="2"/>
  <c r="S52" i="2"/>
  <c r="S57" i="2"/>
  <c r="T76" i="2"/>
  <c r="T31" i="2"/>
  <c r="T8" i="2"/>
  <c r="S47" i="2"/>
  <c r="T59" i="2"/>
  <c r="T67" i="2"/>
  <c r="T61" i="2"/>
  <c r="S2" i="2"/>
  <c r="T53" i="2"/>
  <c r="T90" i="2"/>
  <c r="S13" i="2"/>
  <c r="S32" i="2"/>
  <c r="S56" i="2"/>
  <c r="S20" i="2"/>
  <c r="S3" i="2"/>
  <c r="T36" i="2"/>
  <c r="T60" i="2"/>
  <c r="T56" i="2"/>
  <c r="T52" i="2"/>
  <c r="T82" i="2"/>
  <c r="T63" i="2"/>
  <c r="T11" i="2"/>
  <c r="T49" i="2"/>
  <c r="T87" i="2"/>
  <c r="T26" i="2"/>
  <c r="T64" i="2"/>
  <c r="S15" i="2"/>
  <c r="S12" i="2"/>
  <c r="S49" i="2"/>
  <c r="T72" i="2"/>
  <c r="T6" i="2"/>
  <c r="AC6" i="5"/>
  <c r="AA7" i="5"/>
  <c r="AB6" i="5"/>
  <c r="AD8" i="5"/>
  <c r="AF8" i="5" s="1"/>
  <c r="AG8" i="5" s="1"/>
  <c r="AE7" i="5"/>
  <c r="Z6" i="4"/>
  <c r="J60" i="2"/>
  <c r="S60" i="2" s="1"/>
  <c r="K59" i="2"/>
  <c r="K5" i="2"/>
  <c r="L8" i="5" l="1"/>
  <c r="M7" i="5"/>
  <c r="K10" i="5"/>
  <c r="J11" i="5"/>
  <c r="J10" i="4"/>
  <c r="K9" i="4"/>
  <c r="L8" i="4"/>
  <c r="M7" i="4"/>
  <c r="AC6" i="4"/>
  <c r="AD6" i="4"/>
  <c r="AE6" i="4" s="1"/>
  <c r="AB7" i="4"/>
  <c r="AA8" i="5"/>
  <c r="AC7" i="5"/>
  <c r="AB7" i="5"/>
  <c r="AD9" i="5"/>
  <c r="AF9" i="5" s="1"/>
  <c r="AG9" i="5" s="1"/>
  <c r="AE8" i="5"/>
  <c r="Z7" i="4"/>
  <c r="J61" i="2"/>
  <c r="S61" i="2" s="1"/>
  <c r="K60" i="2"/>
  <c r="K6" i="2"/>
  <c r="J12" i="5" l="1"/>
  <c r="K11" i="5"/>
  <c r="M9" i="5"/>
  <c r="L9" i="5"/>
  <c r="M8" i="5"/>
  <c r="K10" i="4"/>
  <c r="J11" i="4"/>
  <c r="M9" i="4"/>
  <c r="L9" i="4"/>
  <c r="M8" i="4"/>
  <c r="AC7" i="4"/>
  <c r="AD7" i="4"/>
  <c r="AE7" i="4" s="1"/>
  <c r="AB8" i="4"/>
  <c r="AA9" i="5"/>
  <c r="AB8" i="5"/>
  <c r="AC8" i="5"/>
  <c r="AD10" i="5"/>
  <c r="AF10" i="5" s="1"/>
  <c r="AG10" i="5" s="1"/>
  <c r="AE9" i="5"/>
  <c r="Z8" i="4"/>
  <c r="J62" i="2"/>
  <c r="S62" i="2" s="1"/>
  <c r="K61" i="2"/>
  <c r="K7" i="2"/>
  <c r="L10" i="5" l="1"/>
  <c r="M10" i="5" s="1"/>
  <c r="K12" i="5"/>
  <c r="J13" i="5"/>
  <c r="L10" i="4"/>
  <c r="J12" i="4"/>
  <c r="K11" i="4"/>
  <c r="AD8" i="4"/>
  <c r="AE8" i="4" s="1"/>
  <c r="AB9" i="4"/>
  <c r="AC8" i="4"/>
  <c r="AA10" i="5"/>
  <c r="AB9" i="5"/>
  <c r="AC9" i="5"/>
  <c r="AE10" i="5"/>
  <c r="AD11" i="5"/>
  <c r="AF11" i="5" s="1"/>
  <c r="AG11" i="5" s="1"/>
  <c r="Z9" i="4"/>
  <c r="J63" i="2"/>
  <c r="S63" i="2" s="1"/>
  <c r="K62" i="2"/>
  <c r="K8" i="2"/>
  <c r="J14" i="5" l="1"/>
  <c r="K13" i="5"/>
  <c r="L11" i="5"/>
  <c r="K12" i="4"/>
  <c r="J13" i="4"/>
  <c r="L11" i="4"/>
  <c r="M10" i="4"/>
  <c r="AD9" i="4"/>
  <c r="AE9" i="4" s="1"/>
  <c r="AB10" i="4"/>
  <c r="AC9" i="4"/>
  <c r="AA11" i="5"/>
  <c r="AB10" i="5"/>
  <c r="AC10" i="5"/>
  <c r="AD12" i="5"/>
  <c r="AF12" i="5" s="1"/>
  <c r="AG12" i="5" s="1"/>
  <c r="AE11" i="5"/>
  <c r="Z10" i="4"/>
  <c r="J64" i="2"/>
  <c r="S64" i="2" s="1"/>
  <c r="K63" i="2"/>
  <c r="K9" i="2"/>
  <c r="K14" i="5" l="1"/>
  <c r="J15" i="5"/>
  <c r="M12" i="5"/>
  <c r="L12" i="5"/>
  <c r="M11" i="5"/>
  <c r="L12" i="4"/>
  <c r="M11" i="4"/>
  <c r="J14" i="4"/>
  <c r="K13" i="4"/>
  <c r="AC10" i="4"/>
  <c r="AD10" i="4"/>
  <c r="AE10" i="4" s="1"/>
  <c r="AB11" i="4"/>
  <c r="AA12" i="5"/>
  <c r="AB11" i="5"/>
  <c r="AC11" i="5"/>
  <c r="AD13" i="5"/>
  <c r="AF13" i="5" s="1"/>
  <c r="AG13" i="5" s="1"/>
  <c r="AE12" i="5"/>
  <c r="Z11" i="4"/>
  <c r="J65" i="2"/>
  <c r="S65" i="2" s="1"/>
  <c r="K64" i="2"/>
  <c r="K10" i="2"/>
  <c r="L13" i="5" l="1"/>
  <c r="M13" i="5" s="1"/>
  <c r="J16" i="5"/>
  <c r="K15" i="5"/>
  <c r="M13" i="4"/>
  <c r="L13" i="4"/>
  <c r="M12" i="4"/>
  <c r="K14" i="4"/>
  <c r="J15" i="4"/>
  <c r="AD11" i="4"/>
  <c r="AE11" i="4" s="1"/>
  <c r="AB12" i="4"/>
  <c r="AC11" i="4"/>
  <c r="AB12" i="5"/>
  <c r="AC12" i="5"/>
  <c r="AA13" i="5"/>
  <c r="AD14" i="5"/>
  <c r="AF14" i="5" s="1"/>
  <c r="AG14" i="5" s="1"/>
  <c r="AE13" i="5"/>
  <c r="Z12" i="4"/>
  <c r="J66" i="2"/>
  <c r="S66" i="2" s="1"/>
  <c r="K65" i="2"/>
  <c r="K11" i="2"/>
  <c r="K16" i="5" l="1"/>
  <c r="J17" i="5"/>
  <c r="M14" i="5"/>
  <c r="L14" i="5"/>
  <c r="J16" i="4"/>
  <c r="K15" i="4"/>
  <c r="M14" i="4"/>
  <c r="L14" i="4"/>
  <c r="AD12" i="4"/>
  <c r="AE12" i="4" s="1"/>
  <c r="AB13" i="4"/>
  <c r="AC13" i="4" s="1"/>
  <c r="AC12" i="4"/>
  <c r="AC13" i="5"/>
  <c r="AA14" i="5"/>
  <c r="AB13" i="5"/>
  <c r="AE14" i="5"/>
  <c r="AD15" i="5"/>
  <c r="AF15" i="5" s="1"/>
  <c r="AG15" i="5" s="1"/>
  <c r="Z13" i="4"/>
  <c r="J67" i="2"/>
  <c r="S67" i="2" s="1"/>
  <c r="K66" i="2"/>
  <c r="K12" i="2"/>
  <c r="L15" i="5" l="1"/>
  <c r="M15" i="5" s="1"/>
  <c r="J18" i="5"/>
  <c r="K17" i="5"/>
  <c r="K16" i="4"/>
  <c r="J17" i="4"/>
  <c r="M15" i="4"/>
  <c r="L15" i="4"/>
  <c r="AD13" i="4"/>
  <c r="AE13" i="4" s="1"/>
  <c r="AB14" i="4"/>
  <c r="AC14" i="5"/>
  <c r="AB14" i="5"/>
  <c r="AA15" i="5"/>
  <c r="AD16" i="5"/>
  <c r="AE15" i="5"/>
  <c r="Z14" i="4"/>
  <c r="J68" i="2"/>
  <c r="S68" i="2" s="1"/>
  <c r="K67" i="2"/>
  <c r="K13" i="2"/>
  <c r="K18" i="5" l="1"/>
  <c r="J19" i="5"/>
  <c r="M16" i="5"/>
  <c r="L16" i="5"/>
  <c r="L16" i="4"/>
  <c r="J18" i="4"/>
  <c r="K17" i="4"/>
  <c r="AD14" i="4"/>
  <c r="AE14" i="4" s="1"/>
  <c r="AC14" i="4"/>
  <c r="AB15" i="4"/>
  <c r="AC15" i="4" s="1"/>
  <c r="AC15" i="5"/>
  <c r="AB15" i="5"/>
  <c r="AA16" i="5"/>
  <c r="AE16" i="5"/>
  <c r="AF16" i="5"/>
  <c r="AG16" i="5" s="1"/>
  <c r="AD17" i="5"/>
  <c r="Z15" i="4"/>
  <c r="J69" i="2"/>
  <c r="S69" i="2" s="1"/>
  <c r="K68" i="2"/>
  <c r="K14" i="2"/>
  <c r="L17" i="5" l="1"/>
  <c r="J20" i="5"/>
  <c r="K19" i="5"/>
  <c r="K18" i="4"/>
  <c r="J19" i="4"/>
  <c r="L17" i="4"/>
  <c r="M16" i="4"/>
  <c r="AD15" i="4"/>
  <c r="AE15" i="4" s="1"/>
  <c r="AB16" i="4"/>
  <c r="AC16" i="5"/>
  <c r="AA17" i="5"/>
  <c r="AB16" i="5"/>
  <c r="AE17" i="5"/>
  <c r="AF17" i="5"/>
  <c r="AG17" i="5" s="1"/>
  <c r="AD18" i="5"/>
  <c r="AF18" i="5" s="1"/>
  <c r="Z16" i="4"/>
  <c r="J70" i="2"/>
  <c r="S70" i="2" s="1"/>
  <c r="K69" i="2"/>
  <c r="K15" i="2"/>
  <c r="M18" i="5" l="1"/>
  <c r="L18" i="5"/>
  <c r="M17" i="5"/>
  <c r="K20" i="5"/>
  <c r="J21" i="5"/>
  <c r="AG18" i="5"/>
  <c r="L18" i="4"/>
  <c r="M17" i="4"/>
  <c r="J20" i="4"/>
  <c r="K19" i="4"/>
  <c r="AD16" i="4"/>
  <c r="AE16" i="4" s="1"/>
  <c r="AB17" i="4"/>
  <c r="AC16" i="4"/>
  <c r="AC17" i="5"/>
  <c r="AA18" i="5"/>
  <c r="AB17" i="5"/>
  <c r="AD19" i="5"/>
  <c r="AF19" i="5" s="1"/>
  <c r="AG19" i="5" s="1"/>
  <c r="AE18" i="5"/>
  <c r="Z17" i="4"/>
  <c r="J71" i="2"/>
  <c r="S71" i="2" s="1"/>
  <c r="K70" i="2"/>
  <c r="K16" i="2"/>
  <c r="J22" i="5" l="1"/>
  <c r="K21" i="5"/>
  <c r="L19" i="5"/>
  <c r="K20" i="4"/>
  <c r="J21" i="4"/>
  <c r="M19" i="4"/>
  <c r="L19" i="4"/>
  <c r="M18" i="4"/>
  <c r="AC17" i="4"/>
  <c r="AD17" i="4"/>
  <c r="AE17" i="4" s="1"/>
  <c r="AB18" i="4"/>
  <c r="AC18" i="4" s="1"/>
  <c r="AC18" i="5"/>
  <c r="AA19" i="5"/>
  <c r="AB18" i="5"/>
  <c r="AD20" i="5"/>
  <c r="AF20" i="5" s="1"/>
  <c r="AG20" i="5" s="1"/>
  <c r="AE20" i="5"/>
  <c r="AE19" i="5"/>
  <c r="Z18" i="4"/>
  <c r="J72" i="2"/>
  <c r="S72" i="2" s="1"/>
  <c r="K71" i="2"/>
  <c r="K17" i="2"/>
  <c r="L20" i="5" l="1"/>
  <c r="M19" i="5"/>
  <c r="K22" i="5"/>
  <c r="J23" i="5"/>
  <c r="L20" i="4"/>
  <c r="J22" i="4"/>
  <c r="K21" i="4"/>
  <c r="AD18" i="4"/>
  <c r="AE18" i="4" s="1"/>
  <c r="AB19" i="4"/>
  <c r="AA20" i="5"/>
  <c r="AB19" i="5"/>
  <c r="AC19" i="5"/>
  <c r="AD21" i="5"/>
  <c r="AF21" i="5" s="1"/>
  <c r="AG21" i="5" s="1"/>
  <c r="Z19" i="4"/>
  <c r="J73" i="2"/>
  <c r="S73" i="2" s="1"/>
  <c r="K72" i="2"/>
  <c r="K18" i="2"/>
  <c r="J24" i="5" l="1"/>
  <c r="K23" i="5"/>
  <c r="L21" i="5"/>
  <c r="M20" i="5"/>
  <c r="K22" i="4"/>
  <c r="J23" i="4"/>
  <c r="M21" i="4"/>
  <c r="L21" i="4"/>
  <c r="M20" i="4"/>
  <c r="AD19" i="4"/>
  <c r="AE19" i="4" s="1"/>
  <c r="AB20" i="4"/>
  <c r="AC19" i="4"/>
  <c r="AA21" i="5"/>
  <c r="AB20" i="5"/>
  <c r="AC20" i="5"/>
  <c r="AD22" i="5"/>
  <c r="AF22" i="5" s="1"/>
  <c r="AG22" i="5" s="1"/>
  <c r="AE21" i="5"/>
  <c r="Z20" i="4"/>
  <c r="J74" i="2"/>
  <c r="S74" i="2" s="1"/>
  <c r="K73" i="2"/>
  <c r="K19" i="2"/>
  <c r="K24" i="5" l="1"/>
  <c r="J25" i="5"/>
  <c r="M22" i="5"/>
  <c r="L22" i="5"/>
  <c r="M21" i="5"/>
  <c r="L22" i="4"/>
  <c r="J24" i="4"/>
  <c r="K23" i="4"/>
  <c r="AD20" i="4"/>
  <c r="AE20" i="4" s="1"/>
  <c r="AB21" i="4"/>
  <c r="AC21" i="4" s="1"/>
  <c r="AC20" i="4"/>
  <c r="AA22" i="5"/>
  <c r="AB21" i="5"/>
  <c r="AC21" i="5"/>
  <c r="AD23" i="5"/>
  <c r="AF23" i="5" s="1"/>
  <c r="AG23" i="5" s="1"/>
  <c r="AE22" i="5"/>
  <c r="Z21" i="4"/>
  <c r="J75" i="2"/>
  <c r="S75" i="2" s="1"/>
  <c r="K74" i="2"/>
  <c r="K20" i="2"/>
  <c r="L23" i="5" l="1"/>
  <c r="M23" i="5" s="1"/>
  <c r="J26" i="5"/>
  <c r="K25" i="5"/>
  <c r="L23" i="4"/>
  <c r="M22" i="4"/>
  <c r="K24" i="4"/>
  <c r="J25" i="4"/>
  <c r="AD21" i="4"/>
  <c r="AE21" i="4" s="1"/>
  <c r="AB22" i="4"/>
  <c r="AC22" i="4" s="1"/>
  <c r="AB22" i="5"/>
  <c r="AC22" i="5"/>
  <c r="AA23" i="5"/>
  <c r="AD24" i="5"/>
  <c r="AF24" i="5" s="1"/>
  <c r="AG24" i="5" s="1"/>
  <c r="AE23" i="5"/>
  <c r="Z22" i="4"/>
  <c r="J76" i="2"/>
  <c r="S76" i="2" s="1"/>
  <c r="K75" i="2"/>
  <c r="K21" i="2"/>
  <c r="K26" i="5" l="1"/>
  <c r="J27" i="5"/>
  <c r="L24" i="5"/>
  <c r="L24" i="4"/>
  <c r="M23" i="4"/>
  <c r="J26" i="4"/>
  <c r="K25" i="4"/>
  <c r="AD22" i="4"/>
  <c r="AE22" i="4" s="1"/>
  <c r="AB23" i="4"/>
  <c r="AC23" i="4" s="1"/>
  <c r="AB23" i="5"/>
  <c r="AC23" i="5"/>
  <c r="AA24" i="5"/>
  <c r="AD25" i="5"/>
  <c r="AF25" i="5" s="1"/>
  <c r="AG25" i="5" s="1"/>
  <c r="AE24" i="5"/>
  <c r="Z23" i="4"/>
  <c r="J77" i="2"/>
  <c r="S77" i="2" s="1"/>
  <c r="K76" i="2"/>
  <c r="K22" i="2"/>
  <c r="M25" i="5" l="1"/>
  <c r="L25" i="5"/>
  <c r="J28" i="5"/>
  <c r="K27" i="5"/>
  <c r="M24" i="5"/>
  <c r="L25" i="4"/>
  <c r="M24" i="4"/>
  <c r="K26" i="4"/>
  <c r="J27" i="4"/>
  <c r="AD23" i="4"/>
  <c r="AE23" i="4" s="1"/>
  <c r="AB24" i="4"/>
  <c r="AA25" i="5"/>
  <c r="AB24" i="5"/>
  <c r="AC24" i="5"/>
  <c r="AD26" i="5"/>
  <c r="AF26" i="5" s="1"/>
  <c r="AG26" i="5" s="1"/>
  <c r="AE25" i="5"/>
  <c r="Z24" i="4"/>
  <c r="J78" i="2"/>
  <c r="S78" i="2" s="1"/>
  <c r="K77" i="2"/>
  <c r="K23" i="2"/>
  <c r="K28" i="5" l="1"/>
  <c r="J29" i="5"/>
  <c r="M26" i="5"/>
  <c r="L26" i="5"/>
  <c r="L26" i="4"/>
  <c r="M25" i="4"/>
  <c r="J28" i="4"/>
  <c r="K27" i="4"/>
  <c r="AD24" i="4"/>
  <c r="AE24" i="4" s="1"/>
  <c r="AC24" i="4"/>
  <c r="AB25" i="4"/>
  <c r="AB25" i="5"/>
  <c r="AA26" i="5"/>
  <c r="AC25" i="5"/>
  <c r="AD27" i="5"/>
  <c r="AF27" i="5" s="1"/>
  <c r="AG27" i="5" s="1"/>
  <c r="AE26" i="5"/>
  <c r="Z25" i="4"/>
  <c r="J79" i="2"/>
  <c r="S79" i="2" s="1"/>
  <c r="K78" i="2"/>
  <c r="K24" i="2"/>
  <c r="M27" i="5" l="1"/>
  <c r="L27" i="5"/>
  <c r="J30" i="5"/>
  <c r="K29" i="5"/>
  <c r="L27" i="4"/>
  <c r="M26" i="4"/>
  <c r="K28" i="4"/>
  <c r="J29" i="4"/>
  <c r="AD25" i="4"/>
  <c r="AE25" i="4" s="1"/>
  <c r="AB26" i="4"/>
  <c r="AC26" i="4" s="1"/>
  <c r="AC25" i="4"/>
  <c r="AC26" i="5"/>
  <c r="AA27" i="5"/>
  <c r="AB26" i="5"/>
  <c r="AD28" i="5"/>
  <c r="AF28" i="5" s="1"/>
  <c r="AG28" i="5" s="1"/>
  <c r="AE27" i="5"/>
  <c r="Z26" i="4"/>
  <c r="J80" i="2"/>
  <c r="S80" i="2" s="1"/>
  <c r="K79" i="2"/>
  <c r="K25" i="2"/>
  <c r="K30" i="5" l="1"/>
  <c r="J31" i="5"/>
  <c r="M28" i="5"/>
  <c r="L28" i="5"/>
  <c r="J30" i="4"/>
  <c r="K29" i="4"/>
  <c r="M28" i="4"/>
  <c r="L28" i="4"/>
  <c r="M27" i="4"/>
  <c r="AD26" i="4"/>
  <c r="AE26" i="4" s="1"/>
  <c r="AB27" i="4"/>
  <c r="AA28" i="5"/>
  <c r="AB27" i="5"/>
  <c r="AC27" i="5"/>
  <c r="AD29" i="5"/>
  <c r="AF29" i="5" s="1"/>
  <c r="AG29" i="5" s="1"/>
  <c r="AE28" i="5"/>
  <c r="Z27" i="4"/>
  <c r="J81" i="2"/>
  <c r="S81" i="2" s="1"/>
  <c r="K80" i="2"/>
  <c r="K26" i="2"/>
  <c r="L29" i="5" l="1"/>
  <c r="J32" i="5"/>
  <c r="K31" i="5"/>
  <c r="K30" i="4"/>
  <c r="J31" i="4"/>
  <c r="M29" i="4"/>
  <c r="L29" i="4"/>
  <c r="AD27" i="4"/>
  <c r="AE27" i="4" s="1"/>
  <c r="AB28" i="4"/>
  <c r="AC28" i="4" s="1"/>
  <c r="AC27" i="4"/>
  <c r="AA29" i="5"/>
  <c r="AB28" i="5"/>
  <c r="AC28" i="5"/>
  <c r="AD30" i="5"/>
  <c r="AF30" i="5" s="1"/>
  <c r="AG30" i="5" s="1"/>
  <c r="AE29" i="5"/>
  <c r="Z28" i="4"/>
  <c r="J82" i="2"/>
  <c r="S82" i="2" s="1"/>
  <c r="K81" i="2"/>
  <c r="K27" i="2"/>
  <c r="L30" i="5" l="1"/>
  <c r="M30" i="5" s="1"/>
  <c r="M29" i="5"/>
  <c r="K32" i="5"/>
  <c r="J33" i="5"/>
  <c r="AE30" i="5"/>
  <c r="L30" i="4"/>
  <c r="J32" i="4"/>
  <c r="K31" i="4"/>
  <c r="AD28" i="4"/>
  <c r="AE28" i="4" s="1"/>
  <c r="AB29" i="4"/>
  <c r="AA30" i="5"/>
  <c r="AB29" i="5"/>
  <c r="AC29" i="5"/>
  <c r="AD31" i="5"/>
  <c r="AF31" i="5" s="1"/>
  <c r="AG31" i="5" s="1"/>
  <c r="Z29" i="4"/>
  <c r="J83" i="2"/>
  <c r="S83" i="2" s="1"/>
  <c r="K82" i="2"/>
  <c r="K28" i="2"/>
  <c r="J34" i="5" l="1"/>
  <c r="K33" i="5"/>
  <c r="M31" i="5"/>
  <c r="L31" i="5"/>
  <c r="K32" i="4"/>
  <c r="J33" i="4"/>
  <c r="M31" i="4"/>
  <c r="L31" i="4"/>
  <c r="M30" i="4"/>
  <c r="AD29" i="4"/>
  <c r="AE29" i="4" s="1"/>
  <c r="AB30" i="4"/>
  <c r="AC29" i="4"/>
  <c r="AA31" i="5"/>
  <c r="AB30" i="5"/>
  <c r="AC30" i="5"/>
  <c r="AD32" i="5"/>
  <c r="AF32" i="5" s="1"/>
  <c r="AG32" i="5" s="1"/>
  <c r="AE31" i="5"/>
  <c r="Z30" i="4"/>
  <c r="J84" i="2"/>
  <c r="S84" i="2" s="1"/>
  <c r="K83" i="2"/>
  <c r="K29" i="2"/>
  <c r="K34" i="5" l="1"/>
  <c r="J35" i="5"/>
  <c r="L32" i="5"/>
  <c r="M32" i="4"/>
  <c r="L32" i="4"/>
  <c r="J34" i="4"/>
  <c r="K33" i="4"/>
  <c r="AD30" i="4"/>
  <c r="AE30" i="4" s="1"/>
  <c r="AB31" i="4"/>
  <c r="AC30" i="4"/>
  <c r="AA32" i="5"/>
  <c r="AB31" i="5"/>
  <c r="AC31" i="5"/>
  <c r="AD33" i="5"/>
  <c r="AF33" i="5" s="1"/>
  <c r="AG33" i="5" s="1"/>
  <c r="AE32" i="5"/>
  <c r="Z31" i="4"/>
  <c r="J85" i="2"/>
  <c r="S85" i="2" s="1"/>
  <c r="K84" i="2"/>
  <c r="K30" i="2"/>
  <c r="J36" i="5" l="1"/>
  <c r="K35" i="5"/>
  <c r="L33" i="5"/>
  <c r="M32" i="5"/>
  <c r="K34" i="4"/>
  <c r="J35" i="4"/>
  <c r="M33" i="4"/>
  <c r="L33" i="4"/>
  <c r="AD31" i="4"/>
  <c r="AE31" i="4" s="1"/>
  <c r="AB32" i="4"/>
  <c r="AC31" i="4"/>
  <c r="AB32" i="5"/>
  <c r="AC32" i="5"/>
  <c r="AA33" i="5"/>
  <c r="AD34" i="5"/>
  <c r="AF34" i="5" s="1"/>
  <c r="AG34" i="5" s="1"/>
  <c r="AE33" i="5"/>
  <c r="Z32" i="4"/>
  <c r="J86" i="2"/>
  <c r="S86" i="2" s="1"/>
  <c r="K85" i="2"/>
  <c r="K31" i="2"/>
  <c r="K36" i="5" l="1"/>
  <c r="J37" i="5"/>
  <c r="L34" i="5"/>
  <c r="M33" i="5"/>
  <c r="J36" i="4"/>
  <c r="K35" i="4"/>
  <c r="M34" i="4"/>
  <c r="L34" i="4"/>
  <c r="AD32" i="4"/>
  <c r="AE32" i="4" s="1"/>
  <c r="AB33" i="4"/>
  <c r="AC33" i="4" s="1"/>
  <c r="AC32" i="4"/>
  <c r="AC33" i="5"/>
  <c r="AA34" i="5"/>
  <c r="AB33" i="5"/>
  <c r="AD35" i="5"/>
  <c r="AF35" i="5" s="1"/>
  <c r="AG35" i="5" s="1"/>
  <c r="AE34" i="5"/>
  <c r="Z33" i="4"/>
  <c r="J87" i="2"/>
  <c r="S87" i="2" s="1"/>
  <c r="K86" i="2"/>
  <c r="K32" i="2"/>
  <c r="J38" i="5" l="1"/>
  <c r="K37" i="5"/>
  <c r="L35" i="5"/>
  <c r="M34" i="5"/>
  <c r="L35" i="4"/>
  <c r="K36" i="4"/>
  <c r="J37" i="4"/>
  <c r="AD33" i="4"/>
  <c r="AE33" i="4" s="1"/>
  <c r="AB34" i="4"/>
  <c r="AC34" i="4" s="1"/>
  <c r="AC34" i="5"/>
  <c r="AB34" i="5"/>
  <c r="AA35" i="5"/>
  <c r="AD36" i="5"/>
  <c r="AF36" i="5" s="1"/>
  <c r="AG36" i="5" s="1"/>
  <c r="AE35" i="5"/>
  <c r="Z34" i="4"/>
  <c r="J88" i="2"/>
  <c r="S88" i="2" s="1"/>
  <c r="K87" i="2"/>
  <c r="K33" i="2"/>
  <c r="L36" i="5" l="1"/>
  <c r="K38" i="5"/>
  <c r="J39" i="5"/>
  <c r="M35" i="5"/>
  <c r="J38" i="4"/>
  <c r="K37" i="4"/>
  <c r="L36" i="4"/>
  <c r="M35" i="4"/>
  <c r="AD34" i="4"/>
  <c r="AE34" i="4" s="1"/>
  <c r="AB35" i="4"/>
  <c r="AC35" i="4" s="1"/>
  <c r="AC35" i="5"/>
  <c r="AA36" i="5"/>
  <c r="AB35" i="5"/>
  <c r="AD37" i="5"/>
  <c r="AF37" i="5" s="1"/>
  <c r="AG37" i="5" s="1"/>
  <c r="AE36" i="5"/>
  <c r="Z35" i="4"/>
  <c r="J89" i="2"/>
  <c r="S89" i="2" s="1"/>
  <c r="K88" i="2"/>
  <c r="K34" i="2"/>
  <c r="J40" i="5" l="1"/>
  <c r="K39" i="5"/>
  <c r="M37" i="5"/>
  <c r="L37" i="5"/>
  <c r="M36" i="5"/>
  <c r="K38" i="4"/>
  <c r="J39" i="4"/>
  <c r="L37" i="4"/>
  <c r="M36" i="4"/>
  <c r="AD35" i="4"/>
  <c r="AE35" i="4" s="1"/>
  <c r="AB36" i="4"/>
  <c r="AC36" i="4" s="1"/>
  <c r="AC36" i="5"/>
  <c r="AA37" i="5"/>
  <c r="AB36" i="5"/>
  <c r="AD38" i="5"/>
  <c r="AF38" i="5" s="1"/>
  <c r="AG38" i="5" s="1"/>
  <c r="AE37" i="5"/>
  <c r="Z36" i="4"/>
  <c r="J90" i="2"/>
  <c r="S90" i="2" s="1"/>
  <c r="K89" i="2"/>
  <c r="K35" i="2"/>
  <c r="L38" i="5" l="1"/>
  <c r="M38" i="5" s="1"/>
  <c r="K40" i="5"/>
  <c r="J41" i="5"/>
  <c r="L38" i="4"/>
  <c r="M37" i="4"/>
  <c r="J40" i="4"/>
  <c r="K39" i="4"/>
  <c r="AD36" i="4"/>
  <c r="AE36" i="4" s="1"/>
  <c r="AB37" i="4"/>
  <c r="AC37" i="4" s="1"/>
  <c r="AC37" i="5"/>
  <c r="AA38" i="5"/>
  <c r="AB37" i="5"/>
  <c r="AD39" i="5"/>
  <c r="AF39" i="5" s="1"/>
  <c r="AG39" i="5" s="1"/>
  <c r="AE38" i="5"/>
  <c r="Z37" i="4"/>
  <c r="J91" i="2"/>
  <c r="S91" i="2" s="1"/>
  <c r="K90" i="2"/>
  <c r="K36" i="2"/>
  <c r="J42" i="5" l="1"/>
  <c r="K41" i="5"/>
  <c r="M39" i="5"/>
  <c r="L39" i="5"/>
  <c r="M39" i="4"/>
  <c r="L39" i="4"/>
  <c r="M38" i="4"/>
  <c r="K40" i="4"/>
  <c r="J41" i="4"/>
  <c r="AD37" i="4"/>
  <c r="AE37" i="4" s="1"/>
  <c r="AB38" i="4"/>
  <c r="AC38" i="4" s="1"/>
  <c r="AC38" i="5"/>
  <c r="AA39" i="5"/>
  <c r="AB38" i="5"/>
  <c r="AD40" i="5"/>
  <c r="AF40" i="5" s="1"/>
  <c r="AG40" i="5" s="1"/>
  <c r="AE39" i="5"/>
  <c r="Z38" i="4"/>
  <c r="J92" i="2"/>
  <c r="S92" i="2" s="1"/>
  <c r="K91" i="2"/>
  <c r="K37" i="2"/>
  <c r="K42" i="5" l="1"/>
  <c r="J43" i="5"/>
  <c r="L40" i="5"/>
  <c r="M40" i="5" s="1"/>
  <c r="AE40" i="5"/>
  <c r="J42" i="4"/>
  <c r="K41" i="4"/>
  <c r="L40" i="4"/>
  <c r="AD38" i="4"/>
  <c r="AE38" i="4" s="1"/>
  <c r="AB39" i="4"/>
  <c r="AA40" i="5"/>
  <c r="AB39" i="5"/>
  <c r="AC39" i="5"/>
  <c r="AD41" i="5"/>
  <c r="AF41" i="5" s="1"/>
  <c r="AG41" i="5" s="1"/>
  <c r="Z39" i="4"/>
  <c r="J93" i="2"/>
  <c r="S93" i="2" s="1"/>
  <c r="K92" i="2"/>
  <c r="K38" i="2"/>
  <c r="L41" i="5" l="1"/>
  <c r="M41" i="5" s="1"/>
  <c r="J44" i="5"/>
  <c r="K43" i="5"/>
  <c r="L41" i="4"/>
  <c r="K42" i="4"/>
  <c r="J43" i="4"/>
  <c r="M40" i="4"/>
  <c r="AD39" i="4"/>
  <c r="AE39" i="4" s="1"/>
  <c r="AB40" i="4"/>
  <c r="AC39" i="4"/>
  <c r="AC40" i="4"/>
  <c r="AA41" i="5"/>
  <c r="AB40" i="5"/>
  <c r="AC40" i="5"/>
  <c r="AD42" i="5"/>
  <c r="AF42" i="5" s="1"/>
  <c r="AG42" i="5" s="1"/>
  <c r="AE41" i="5"/>
  <c r="Z40" i="4"/>
  <c r="J94" i="2"/>
  <c r="S94" i="2" s="1"/>
  <c r="K93" i="2"/>
  <c r="K39" i="2"/>
  <c r="K44" i="5" l="1"/>
  <c r="J45" i="5"/>
  <c r="M42" i="5"/>
  <c r="L42" i="5"/>
  <c r="J44" i="4"/>
  <c r="K43" i="4"/>
  <c r="M42" i="4"/>
  <c r="L42" i="4"/>
  <c r="M41" i="4"/>
  <c r="AD40" i="4"/>
  <c r="AE40" i="4" s="1"/>
  <c r="AB41" i="4"/>
  <c r="AC41" i="4"/>
  <c r="AA42" i="5"/>
  <c r="AB41" i="5"/>
  <c r="AC41" i="5"/>
  <c r="AD43" i="5"/>
  <c r="AF43" i="5" s="1"/>
  <c r="AG43" i="5" s="1"/>
  <c r="AE42" i="5"/>
  <c r="Z41" i="4"/>
  <c r="J95" i="2"/>
  <c r="S95" i="2" s="1"/>
  <c r="K94" i="2"/>
  <c r="K40" i="2"/>
  <c r="J46" i="5" l="1"/>
  <c r="K45" i="5"/>
  <c r="L43" i="5"/>
  <c r="K44" i="4"/>
  <c r="J45" i="4"/>
  <c r="M43" i="4"/>
  <c r="L43" i="4"/>
  <c r="AD41" i="4"/>
  <c r="AE41" i="4" s="1"/>
  <c r="AB42" i="4"/>
  <c r="AB42" i="5"/>
  <c r="AA43" i="5"/>
  <c r="AC42" i="5"/>
  <c r="AD44" i="5"/>
  <c r="AF44" i="5" s="1"/>
  <c r="AG44" i="5" s="1"/>
  <c r="AE43" i="5"/>
  <c r="Z42" i="4"/>
  <c r="J96" i="2"/>
  <c r="S96" i="2" s="1"/>
  <c r="K95" i="2"/>
  <c r="K41" i="2"/>
  <c r="K46" i="5" l="1"/>
  <c r="J47" i="5"/>
  <c r="L44" i="5"/>
  <c r="M44" i="5" s="1"/>
  <c r="M43" i="5"/>
  <c r="J46" i="4"/>
  <c r="K45" i="4"/>
  <c r="M44" i="4"/>
  <c r="L44" i="4"/>
  <c r="AD42" i="4"/>
  <c r="AE42" i="4" s="1"/>
  <c r="AC42" i="4"/>
  <c r="AB43" i="4"/>
  <c r="AB43" i="5"/>
  <c r="AC43" i="5"/>
  <c r="AA44" i="5"/>
  <c r="AD45" i="5"/>
  <c r="AF45" i="5" s="1"/>
  <c r="AG45" i="5" s="1"/>
  <c r="AE44" i="5"/>
  <c r="Z43" i="4"/>
  <c r="J97" i="2"/>
  <c r="S97" i="2" s="1"/>
  <c r="K96" i="2"/>
  <c r="K42" i="2"/>
  <c r="J48" i="5" l="1"/>
  <c r="K47" i="5"/>
  <c r="L45" i="5"/>
  <c r="K46" i="4"/>
  <c r="J47" i="4"/>
  <c r="M45" i="4"/>
  <c r="L45" i="4"/>
  <c r="AD43" i="4"/>
  <c r="AE43" i="4" s="1"/>
  <c r="AC43" i="4"/>
  <c r="AB44" i="4"/>
  <c r="AA45" i="5"/>
  <c r="AC44" i="5"/>
  <c r="AB44" i="5"/>
  <c r="AD46" i="5"/>
  <c r="AF46" i="5" s="1"/>
  <c r="AG46" i="5" s="1"/>
  <c r="AE45" i="5"/>
  <c r="Z44" i="4"/>
  <c r="J98" i="2"/>
  <c r="S98" i="2" s="1"/>
  <c r="K97" i="2"/>
  <c r="K43" i="2"/>
  <c r="L46" i="5" l="1"/>
  <c r="K48" i="5"/>
  <c r="J49" i="5"/>
  <c r="M45" i="5"/>
  <c r="L46" i="4"/>
  <c r="J48" i="4"/>
  <c r="K47" i="4"/>
  <c r="AD44" i="4"/>
  <c r="AE44" i="4" s="1"/>
  <c r="AB45" i="4"/>
  <c r="AC44" i="4"/>
  <c r="AB45" i="5"/>
  <c r="AC45" i="5"/>
  <c r="AA46" i="5"/>
  <c r="AD47" i="5"/>
  <c r="AF47" i="5" s="1"/>
  <c r="AG47" i="5" s="1"/>
  <c r="AE46" i="5"/>
  <c r="Z45" i="4"/>
  <c r="J99" i="2"/>
  <c r="S99" i="2" s="1"/>
  <c r="K98" i="2"/>
  <c r="K44" i="2"/>
  <c r="K49" i="5" l="1"/>
  <c r="J50" i="5"/>
  <c r="L47" i="5"/>
  <c r="M46" i="5"/>
  <c r="M47" i="4"/>
  <c r="L47" i="4"/>
  <c r="M46" i="4"/>
  <c r="K48" i="4"/>
  <c r="J49" i="4"/>
  <c r="AD45" i="4"/>
  <c r="AE45" i="4" s="1"/>
  <c r="AB46" i="4"/>
  <c r="AC45" i="4"/>
  <c r="AA47" i="5"/>
  <c r="AB46" i="5"/>
  <c r="AC46" i="5"/>
  <c r="AD48" i="5"/>
  <c r="AF48" i="5" s="1"/>
  <c r="AG48" i="5" s="1"/>
  <c r="AE47" i="5"/>
  <c r="Z46" i="4"/>
  <c r="J100" i="2"/>
  <c r="S100" i="2" s="1"/>
  <c r="K99" i="2"/>
  <c r="K45" i="2"/>
  <c r="K50" i="5" l="1"/>
  <c r="J51" i="5"/>
  <c r="M48" i="5"/>
  <c r="L48" i="5"/>
  <c r="M47" i="5"/>
  <c r="J50" i="4"/>
  <c r="K49" i="4"/>
  <c r="L48" i="4"/>
  <c r="AD46" i="4"/>
  <c r="AE46" i="4" s="1"/>
  <c r="AB47" i="4"/>
  <c r="AC46" i="4"/>
  <c r="AA48" i="5"/>
  <c r="AC47" i="5"/>
  <c r="AB47" i="5"/>
  <c r="AD49" i="5"/>
  <c r="AF49" i="5" s="1"/>
  <c r="AG49" i="5" s="1"/>
  <c r="AE48" i="5"/>
  <c r="Z47" i="4"/>
  <c r="J101" i="2"/>
  <c r="S101" i="2" s="1"/>
  <c r="K100" i="2"/>
  <c r="K46" i="2"/>
  <c r="L49" i="5" l="1"/>
  <c r="K51" i="5"/>
  <c r="J52" i="5"/>
  <c r="K50" i="4"/>
  <c r="J51" i="4"/>
  <c r="M49" i="4"/>
  <c r="L49" i="4"/>
  <c r="M48" i="4"/>
  <c r="AD47" i="4"/>
  <c r="AE47" i="4" s="1"/>
  <c r="AB48" i="4"/>
  <c r="AC47" i="4"/>
  <c r="AA49" i="5"/>
  <c r="AB48" i="5"/>
  <c r="AC48" i="5"/>
  <c r="AD50" i="5"/>
  <c r="AF50" i="5" s="1"/>
  <c r="AG50" i="5" s="1"/>
  <c r="AE50" i="5"/>
  <c r="AE49" i="5"/>
  <c r="Z48" i="4"/>
  <c r="J102" i="2"/>
  <c r="S102" i="2" s="1"/>
  <c r="K101" i="2"/>
  <c r="K47" i="2"/>
  <c r="L50" i="5" l="1"/>
  <c r="K52" i="5"/>
  <c r="J53" i="5"/>
  <c r="M49" i="5"/>
  <c r="L50" i="4"/>
  <c r="J52" i="4"/>
  <c r="K51" i="4"/>
  <c r="AD48" i="4"/>
  <c r="AE48" i="4" s="1"/>
  <c r="AB49" i="4"/>
  <c r="AC49" i="4" s="1"/>
  <c r="AC48" i="4"/>
  <c r="AA50" i="5"/>
  <c r="AB49" i="5"/>
  <c r="AC49" i="5"/>
  <c r="AD51" i="5"/>
  <c r="AF51" i="5" s="1"/>
  <c r="AG51" i="5" s="1"/>
  <c r="Z49" i="4"/>
  <c r="K102" i="2"/>
  <c r="J103" i="2"/>
  <c r="S103" i="2" s="1"/>
  <c r="K48" i="2"/>
  <c r="M51" i="5" l="1"/>
  <c r="L51" i="5"/>
  <c r="M50" i="5"/>
  <c r="J54" i="5"/>
  <c r="K53" i="5"/>
  <c r="K52" i="4"/>
  <c r="J53" i="4"/>
  <c r="M51" i="4"/>
  <c r="L51" i="4"/>
  <c r="M50" i="4"/>
  <c r="AD49" i="4"/>
  <c r="AE49" i="4" s="1"/>
  <c r="AB50" i="4"/>
  <c r="AA51" i="5"/>
  <c r="AB50" i="5"/>
  <c r="AC50" i="5"/>
  <c r="AD52" i="5"/>
  <c r="AF52" i="5" s="1"/>
  <c r="AG52" i="5" s="1"/>
  <c r="AE51" i="5"/>
  <c r="Z50" i="4"/>
  <c r="J104" i="2"/>
  <c r="S104" i="2" s="1"/>
  <c r="K103" i="2"/>
  <c r="K49" i="2"/>
  <c r="K54" i="5" l="1"/>
  <c r="J55" i="5"/>
  <c r="M52" i="5"/>
  <c r="L52" i="5"/>
  <c r="L52" i="4"/>
  <c r="J54" i="4"/>
  <c r="K53" i="4"/>
  <c r="AD50" i="4"/>
  <c r="AE50" i="4" s="1"/>
  <c r="AB51" i="4"/>
  <c r="AC50" i="4"/>
  <c r="AA52" i="5"/>
  <c r="AB51" i="5"/>
  <c r="AC51" i="5"/>
  <c r="AD53" i="5"/>
  <c r="AE52" i="5"/>
  <c r="Z51" i="4"/>
  <c r="J105" i="2"/>
  <c r="S105" i="2" s="1"/>
  <c r="K104" i="2"/>
  <c r="K50" i="2"/>
  <c r="J56" i="5" l="1"/>
  <c r="K55" i="5"/>
  <c r="M53" i="5"/>
  <c r="L53" i="5"/>
  <c r="AF53" i="5"/>
  <c r="AG53" i="5" s="1"/>
  <c r="AD54" i="5"/>
  <c r="AD55" i="5" s="1"/>
  <c r="L53" i="4"/>
  <c r="M52" i="4"/>
  <c r="K54" i="4"/>
  <c r="J55" i="4"/>
  <c r="AD51" i="4"/>
  <c r="AE51" i="4" s="1"/>
  <c r="AC51" i="4"/>
  <c r="AB52" i="4"/>
  <c r="AB52" i="5"/>
  <c r="AC52" i="5"/>
  <c r="AA53" i="5"/>
  <c r="AE53" i="5"/>
  <c r="Z52" i="4"/>
  <c r="J106" i="2"/>
  <c r="S106" i="2" s="1"/>
  <c r="K105" i="2"/>
  <c r="K51" i="2"/>
  <c r="AF54" i="5" l="1"/>
  <c r="AG54" i="5" s="1"/>
  <c r="K56" i="5"/>
  <c r="J57" i="5"/>
  <c r="L54" i="5"/>
  <c r="M54" i="4"/>
  <c r="L54" i="4"/>
  <c r="M53" i="4"/>
  <c r="J56" i="4"/>
  <c r="K55" i="4"/>
  <c r="AD52" i="4"/>
  <c r="AE52" i="4" s="1"/>
  <c r="AC52" i="4"/>
  <c r="AB53" i="4"/>
  <c r="AC53" i="5"/>
  <c r="AA54" i="5"/>
  <c r="AB53" i="5"/>
  <c r="AF55" i="5"/>
  <c r="AE54" i="5"/>
  <c r="Z53" i="4"/>
  <c r="J107" i="2"/>
  <c r="S107" i="2" s="1"/>
  <c r="K106" i="2"/>
  <c r="K52" i="2"/>
  <c r="AG55" i="5" l="1"/>
  <c r="J58" i="5"/>
  <c r="K57" i="5"/>
  <c r="L55" i="5"/>
  <c r="M54" i="5"/>
  <c r="K56" i="4"/>
  <c r="J57" i="4"/>
  <c r="L55" i="4"/>
  <c r="AD53" i="4"/>
  <c r="AE53" i="4" s="1"/>
  <c r="AB54" i="4"/>
  <c r="AC54" i="4" s="1"/>
  <c r="AC53" i="4"/>
  <c r="AC54" i="5"/>
  <c r="AB54" i="5"/>
  <c r="AA55" i="5"/>
  <c r="AD56" i="5"/>
  <c r="AF56" i="5" s="1"/>
  <c r="AG56" i="5" s="1"/>
  <c r="AE55" i="5"/>
  <c r="Z54" i="4"/>
  <c r="J108" i="2"/>
  <c r="S108" i="2" s="1"/>
  <c r="K107" i="2"/>
  <c r="K53" i="2"/>
  <c r="L56" i="5" l="1"/>
  <c r="M55" i="5"/>
  <c r="K58" i="5"/>
  <c r="J59" i="5"/>
  <c r="L56" i="4"/>
  <c r="M55" i="4"/>
  <c r="J58" i="4"/>
  <c r="K57" i="4"/>
  <c r="AD54" i="4"/>
  <c r="AE54" i="4" s="1"/>
  <c r="AB55" i="4"/>
  <c r="AC55" i="4" s="1"/>
  <c r="AC55" i="5"/>
  <c r="AB55" i="5"/>
  <c r="AA56" i="5"/>
  <c r="AD57" i="5"/>
  <c r="AF57" i="5" s="1"/>
  <c r="AG57" i="5" s="1"/>
  <c r="AE56" i="5"/>
  <c r="Z55" i="4"/>
  <c r="J109" i="2"/>
  <c r="S109" i="2" s="1"/>
  <c r="K108" i="2"/>
  <c r="K54" i="2"/>
  <c r="K59" i="5" l="1"/>
  <c r="J60" i="5"/>
  <c r="L57" i="5"/>
  <c r="M56" i="5"/>
  <c r="L57" i="4"/>
  <c r="M56" i="4"/>
  <c r="K58" i="4"/>
  <c r="J59" i="4"/>
  <c r="AD55" i="4"/>
  <c r="AE55" i="4" s="1"/>
  <c r="AB56" i="4"/>
  <c r="AC56" i="4" s="1"/>
  <c r="AC56" i="5"/>
  <c r="AB56" i="5"/>
  <c r="AA57" i="5"/>
  <c r="AD58" i="5"/>
  <c r="AF58" i="5" s="1"/>
  <c r="AG58" i="5" s="1"/>
  <c r="AE57" i="5"/>
  <c r="Z56" i="4"/>
  <c r="J110" i="2"/>
  <c r="S110" i="2" s="1"/>
  <c r="K109" i="2"/>
  <c r="K55" i="2"/>
  <c r="K60" i="5" l="1"/>
  <c r="J61" i="5"/>
  <c r="L58" i="5"/>
  <c r="M57" i="5"/>
  <c r="L58" i="4"/>
  <c r="M57" i="4"/>
  <c r="J60" i="4"/>
  <c r="K59" i="4"/>
  <c r="AD56" i="4"/>
  <c r="AE56" i="4" s="1"/>
  <c r="AB57" i="4"/>
  <c r="AC57" i="5"/>
  <c r="AA58" i="5"/>
  <c r="AB57" i="5"/>
  <c r="AD59" i="5"/>
  <c r="AF59" i="5" s="1"/>
  <c r="AG59" i="5" s="1"/>
  <c r="AE58" i="5"/>
  <c r="Z57" i="4"/>
  <c r="J111" i="2"/>
  <c r="S111" i="2" s="1"/>
  <c r="K110" i="2"/>
  <c r="K56" i="2"/>
  <c r="K61" i="5" l="1"/>
  <c r="J62" i="5"/>
  <c r="L59" i="5"/>
  <c r="M58" i="5"/>
  <c r="L59" i="4"/>
  <c r="M58" i="4"/>
  <c r="K60" i="4"/>
  <c r="J61" i="4"/>
  <c r="AD57" i="4"/>
  <c r="AE57" i="4" s="1"/>
  <c r="AB58" i="4"/>
  <c r="AC57" i="4"/>
  <c r="AC58" i="5"/>
  <c r="AA59" i="5"/>
  <c r="AB58" i="5"/>
  <c r="AD60" i="5"/>
  <c r="AF60" i="5" s="1"/>
  <c r="AG60" i="5" s="1"/>
  <c r="AE59" i="5"/>
  <c r="Z58" i="4"/>
  <c r="J112" i="2"/>
  <c r="S112" i="2" s="1"/>
  <c r="K111" i="2"/>
  <c r="L60" i="5" l="1"/>
  <c r="M59" i="5"/>
  <c r="K62" i="5"/>
  <c r="J63" i="5"/>
  <c r="AE60" i="5"/>
  <c r="L60" i="4"/>
  <c r="J62" i="4"/>
  <c r="K61" i="4"/>
  <c r="M59" i="4"/>
  <c r="AD58" i="4"/>
  <c r="AE58" i="4" s="1"/>
  <c r="AC58" i="4"/>
  <c r="AB59" i="4"/>
  <c r="AA60" i="5"/>
  <c r="AB59" i="5"/>
  <c r="AC59" i="5"/>
  <c r="AD61" i="5"/>
  <c r="AF61" i="5" s="1"/>
  <c r="AG61" i="5" s="1"/>
  <c r="Z59" i="4"/>
  <c r="J113" i="2"/>
  <c r="S113" i="2" s="1"/>
  <c r="K112" i="2"/>
  <c r="L61" i="5" l="1"/>
  <c r="K63" i="5"/>
  <c r="J64" i="5"/>
  <c r="M60" i="5"/>
  <c r="L61" i="4"/>
  <c r="M60" i="4"/>
  <c r="K62" i="4"/>
  <c r="J63" i="4"/>
  <c r="AD59" i="4"/>
  <c r="AE59" i="4" s="1"/>
  <c r="AB60" i="4"/>
  <c r="AC60" i="4"/>
  <c r="AC59" i="4"/>
  <c r="AA61" i="5"/>
  <c r="AB60" i="5"/>
  <c r="AC60" i="5"/>
  <c r="AD62" i="5"/>
  <c r="AF62" i="5" s="1"/>
  <c r="AG62" i="5" s="1"/>
  <c r="AE61" i="5"/>
  <c r="Z60" i="4"/>
  <c r="J114" i="2"/>
  <c r="S114" i="2" s="1"/>
  <c r="K113" i="2"/>
  <c r="M62" i="5" l="1"/>
  <c r="L62" i="5"/>
  <c r="M61" i="5"/>
  <c r="K64" i="5"/>
  <c r="J65" i="5"/>
  <c r="M62" i="4"/>
  <c r="L62" i="4"/>
  <c r="J64" i="4"/>
  <c r="K63" i="4"/>
  <c r="M61" i="4"/>
  <c r="AD60" i="4"/>
  <c r="AE60" i="4" s="1"/>
  <c r="AB61" i="4"/>
  <c r="AA62" i="5"/>
  <c r="AB61" i="5"/>
  <c r="AC61" i="5"/>
  <c r="AD63" i="5"/>
  <c r="AF63" i="5" s="1"/>
  <c r="AG63" i="5" s="1"/>
  <c r="AE62" i="5"/>
  <c r="Z61" i="4"/>
  <c r="J115" i="2"/>
  <c r="S115" i="2" s="1"/>
  <c r="K114" i="2"/>
  <c r="J66" i="5" l="1"/>
  <c r="K65" i="5"/>
  <c r="L63" i="5"/>
  <c r="K64" i="4"/>
  <c r="J65" i="4"/>
  <c r="M63" i="4"/>
  <c r="L63" i="4"/>
  <c r="AD61" i="4"/>
  <c r="AE61" i="4" s="1"/>
  <c r="AB62" i="4"/>
  <c r="AC62" i="4" s="1"/>
  <c r="AC61" i="4"/>
  <c r="AB62" i="5"/>
  <c r="AA63" i="5"/>
  <c r="AC62" i="5"/>
  <c r="AD64" i="5"/>
  <c r="AF64" i="5" s="1"/>
  <c r="AG64" i="5" s="1"/>
  <c r="AE63" i="5"/>
  <c r="Z62" i="4"/>
  <c r="K115" i="2"/>
  <c r="J116" i="2"/>
  <c r="S116" i="2" s="1"/>
  <c r="K66" i="5" l="1"/>
  <c r="J67" i="5"/>
  <c r="M64" i="5"/>
  <c r="L64" i="5"/>
  <c r="M63" i="5"/>
  <c r="L64" i="4"/>
  <c r="M64" i="4" s="1"/>
  <c r="J66" i="4"/>
  <c r="K65" i="4"/>
  <c r="AD62" i="4"/>
  <c r="AE62" i="4" s="1"/>
  <c r="AB63" i="4"/>
  <c r="AB63" i="5"/>
  <c r="AC63" i="5"/>
  <c r="AA64" i="5"/>
  <c r="AD65" i="5"/>
  <c r="AF65" i="5" s="1"/>
  <c r="AG65" i="5" s="1"/>
  <c r="AE64" i="5"/>
  <c r="Z63" i="4"/>
  <c r="J117" i="2"/>
  <c r="S117" i="2" s="1"/>
  <c r="K116" i="2"/>
  <c r="J68" i="5" l="1"/>
  <c r="K67" i="5"/>
  <c r="L65" i="5"/>
  <c r="K66" i="4"/>
  <c r="J67" i="4"/>
  <c r="L65" i="4"/>
  <c r="AD63" i="4"/>
  <c r="AE63" i="4" s="1"/>
  <c r="AC63" i="4"/>
  <c r="AB64" i="4"/>
  <c r="AA65" i="5"/>
  <c r="AB64" i="5"/>
  <c r="AC64" i="5"/>
  <c r="AD66" i="5"/>
  <c r="AF66" i="5" s="1"/>
  <c r="AG66" i="5" s="1"/>
  <c r="AE65" i="5"/>
  <c r="Z64" i="4"/>
  <c r="J118" i="2"/>
  <c r="S118" i="2" s="1"/>
  <c r="K117" i="2"/>
  <c r="K68" i="5" l="1"/>
  <c r="J69" i="5"/>
  <c r="L66" i="5"/>
  <c r="M65" i="5"/>
  <c r="M66" i="4"/>
  <c r="L66" i="4"/>
  <c r="M65" i="4"/>
  <c r="J68" i="4"/>
  <c r="K67" i="4"/>
  <c r="AD64" i="4"/>
  <c r="AE64" i="4" s="1"/>
  <c r="AC64" i="4"/>
  <c r="AB65" i="4"/>
  <c r="AA66" i="5"/>
  <c r="AB65" i="5"/>
  <c r="AC65" i="5"/>
  <c r="AD67" i="5"/>
  <c r="AF67" i="5" s="1"/>
  <c r="AG67" i="5" s="1"/>
  <c r="AE66" i="5"/>
  <c r="Z65" i="4"/>
  <c r="J119" i="2"/>
  <c r="S119" i="2" s="1"/>
  <c r="K118" i="2"/>
  <c r="L67" i="5" l="1"/>
  <c r="M67" i="5" s="1"/>
  <c r="M66" i="5"/>
  <c r="J70" i="5"/>
  <c r="K69" i="5"/>
  <c r="J69" i="4"/>
  <c r="K68" i="4"/>
  <c r="M67" i="4"/>
  <c r="L67" i="4"/>
  <c r="AD65" i="4"/>
  <c r="AE65" i="4" s="1"/>
  <c r="AB66" i="4"/>
  <c r="AC66" i="4" s="1"/>
  <c r="AC65" i="4"/>
  <c r="AA67" i="5"/>
  <c r="AB66" i="5"/>
  <c r="AC66" i="5"/>
  <c r="AD68" i="5"/>
  <c r="AF68" i="5" s="1"/>
  <c r="AG68" i="5" s="1"/>
  <c r="AE67" i="5"/>
  <c r="Z66" i="4"/>
  <c r="J120" i="2"/>
  <c r="S120" i="2" s="1"/>
  <c r="K119" i="2"/>
  <c r="L68" i="5" l="1"/>
  <c r="K70" i="5"/>
  <c r="J71" i="5"/>
  <c r="J70" i="4"/>
  <c r="K69" i="4"/>
  <c r="L68" i="4"/>
  <c r="AD66" i="4"/>
  <c r="AE66" i="4" s="1"/>
  <c r="AB67" i="4"/>
  <c r="AC67" i="4" s="1"/>
  <c r="AA68" i="5"/>
  <c r="AB67" i="5"/>
  <c r="AC67" i="5"/>
  <c r="AD69" i="5"/>
  <c r="AF69" i="5" s="1"/>
  <c r="AG69" i="5" s="1"/>
  <c r="AE68" i="5"/>
  <c r="Z67" i="4"/>
  <c r="J121" i="2"/>
  <c r="S121" i="2" s="1"/>
  <c r="K120" i="2"/>
  <c r="K71" i="5" l="1"/>
  <c r="J72" i="5"/>
  <c r="L69" i="5"/>
  <c r="M68" i="5"/>
  <c r="AE69" i="5"/>
  <c r="K70" i="4"/>
  <c r="J71" i="4"/>
  <c r="L69" i="4"/>
  <c r="M68" i="4"/>
  <c r="AD67" i="4"/>
  <c r="AE67" i="4" s="1"/>
  <c r="AB68" i="4"/>
  <c r="AC68" i="4" s="1"/>
  <c r="AA69" i="5"/>
  <c r="AB68" i="5"/>
  <c r="AC68" i="5"/>
  <c r="AD70" i="5"/>
  <c r="AF70" i="5" s="1"/>
  <c r="AG70" i="5" s="1"/>
  <c r="Z68" i="4"/>
  <c r="J122" i="2"/>
  <c r="S122" i="2" s="1"/>
  <c r="K121" i="2"/>
  <c r="L70" i="5" l="1"/>
  <c r="M69" i="5"/>
  <c r="K72" i="5"/>
  <c r="J73" i="5"/>
  <c r="AE70" i="5"/>
  <c r="L70" i="4"/>
  <c r="M69" i="4"/>
  <c r="J72" i="4"/>
  <c r="K71" i="4"/>
  <c r="AD68" i="4"/>
  <c r="AE68" i="4" s="1"/>
  <c r="AB69" i="4"/>
  <c r="AA70" i="5"/>
  <c r="AB69" i="5"/>
  <c r="AC69" i="5"/>
  <c r="AD71" i="5"/>
  <c r="AF71" i="5" s="1"/>
  <c r="AG71" i="5" s="1"/>
  <c r="Z69" i="4"/>
  <c r="J123" i="2"/>
  <c r="S123" i="2" s="1"/>
  <c r="K122" i="2"/>
  <c r="J74" i="5" l="1"/>
  <c r="K73" i="5"/>
  <c r="L71" i="5"/>
  <c r="M70" i="5"/>
  <c r="J73" i="4"/>
  <c r="K72" i="4"/>
  <c r="L71" i="4"/>
  <c r="M70" i="4"/>
  <c r="AD69" i="4"/>
  <c r="AE69" i="4" s="1"/>
  <c r="AB70" i="4"/>
  <c r="AC70" i="4" s="1"/>
  <c r="AC69" i="4"/>
  <c r="AA71" i="5"/>
  <c r="AB70" i="5"/>
  <c r="AC70" i="5"/>
  <c r="AD72" i="5"/>
  <c r="AF72" i="5" s="1"/>
  <c r="AG72" i="5" s="1"/>
  <c r="AE71" i="5"/>
  <c r="Z70" i="4"/>
  <c r="J124" i="2"/>
  <c r="S124" i="2" s="1"/>
  <c r="K123" i="2"/>
  <c r="K74" i="5" l="1"/>
  <c r="J75" i="5"/>
  <c r="M72" i="5"/>
  <c r="L72" i="5"/>
  <c r="M71" i="5"/>
  <c r="J74" i="4"/>
  <c r="K73" i="4"/>
  <c r="L72" i="4"/>
  <c r="M71" i="4"/>
  <c r="AD70" i="4"/>
  <c r="AE70" i="4" s="1"/>
  <c r="AB71" i="4"/>
  <c r="AC71" i="4" s="1"/>
  <c r="AA72" i="5"/>
  <c r="AB71" i="5"/>
  <c r="AC71" i="5"/>
  <c r="AD73" i="5"/>
  <c r="AF73" i="5" s="1"/>
  <c r="AG73" i="5" s="1"/>
  <c r="AE72" i="5"/>
  <c r="Z71" i="4"/>
  <c r="J125" i="2"/>
  <c r="S125" i="2" s="1"/>
  <c r="K124" i="2"/>
  <c r="M73" i="5" l="1"/>
  <c r="L73" i="5"/>
  <c r="J76" i="5"/>
  <c r="K75" i="5"/>
  <c r="K74" i="4"/>
  <c r="J75" i="4"/>
  <c r="M73" i="4"/>
  <c r="L73" i="4"/>
  <c r="M72" i="4"/>
  <c r="AD71" i="4"/>
  <c r="AE71" i="4" s="1"/>
  <c r="AB72" i="4"/>
  <c r="AB72" i="5"/>
  <c r="AC72" i="5"/>
  <c r="AA73" i="5"/>
  <c r="AD74" i="5"/>
  <c r="AF74" i="5" s="1"/>
  <c r="AG74" i="5" s="1"/>
  <c r="AE73" i="5"/>
  <c r="Z72" i="4"/>
  <c r="J126" i="2"/>
  <c r="S126" i="2" s="1"/>
  <c r="K125" i="2"/>
  <c r="K76" i="5" l="1"/>
  <c r="J77" i="5"/>
  <c r="L74" i="5"/>
  <c r="M74" i="4"/>
  <c r="L74" i="4"/>
  <c r="J76" i="4"/>
  <c r="K75" i="4"/>
  <c r="AD72" i="4"/>
  <c r="AE72" i="4" s="1"/>
  <c r="AB73" i="4"/>
  <c r="AC72" i="4"/>
  <c r="AC73" i="5"/>
  <c r="AA74" i="5"/>
  <c r="AB73" i="5"/>
  <c r="AD75" i="5"/>
  <c r="AF75" i="5" s="1"/>
  <c r="AG75" i="5" s="1"/>
  <c r="AE74" i="5"/>
  <c r="Z73" i="4"/>
  <c r="J127" i="2"/>
  <c r="S127" i="2" s="1"/>
  <c r="K126" i="2"/>
  <c r="L75" i="5" l="1"/>
  <c r="M74" i="5"/>
  <c r="K77" i="5"/>
  <c r="J78" i="5"/>
  <c r="K76" i="4"/>
  <c r="J77" i="4"/>
  <c r="L75" i="4"/>
  <c r="AD73" i="4"/>
  <c r="AE73" i="4" s="1"/>
  <c r="AC73" i="4"/>
  <c r="AB74" i="4"/>
  <c r="AC74" i="5"/>
  <c r="AA75" i="5"/>
  <c r="AB74" i="5"/>
  <c r="AD76" i="5"/>
  <c r="AF76" i="5" s="1"/>
  <c r="AG76" i="5" s="1"/>
  <c r="AE75" i="5"/>
  <c r="Z74" i="4"/>
  <c r="J128" i="2"/>
  <c r="S128" i="2" s="1"/>
  <c r="K127" i="2"/>
  <c r="K78" i="5" l="1"/>
  <c r="J79" i="5"/>
  <c r="L76" i="5"/>
  <c r="M75" i="5"/>
  <c r="L76" i="4"/>
  <c r="M75" i="4"/>
  <c r="J78" i="4"/>
  <c r="K77" i="4"/>
  <c r="AD74" i="4"/>
  <c r="AE74" i="4" s="1"/>
  <c r="AC74" i="4"/>
  <c r="AB75" i="4"/>
  <c r="AC75" i="5"/>
  <c r="AB75" i="5"/>
  <c r="AA76" i="5"/>
  <c r="AD77" i="5"/>
  <c r="AF77" i="5" s="1"/>
  <c r="AG77" i="5" s="1"/>
  <c r="AE76" i="5"/>
  <c r="Z75" i="4"/>
  <c r="J129" i="2"/>
  <c r="S129" i="2" s="1"/>
  <c r="K128" i="2"/>
  <c r="L77" i="5" l="1"/>
  <c r="M76" i="5"/>
  <c r="J80" i="5"/>
  <c r="K79" i="5"/>
  <c r="L77" i="4"/>
  <c r="M76" i="4"/>
  <c r="K78" i="4"/>
  <c r="J79" i="4"/>
  <c r="AD75" i="4"/>
  <c r="AE75" i="4" s="1"/>
  <c r="AB76" i="4"/>
  <c r="AC76" i="4" s="1"/>
  <c r="AC75" i="4"/>
  <c r="AC76" i="5"/>
  <c r="AA77" i="5"/>
  <c r="AB76" i="5"/>
  <c r="AD78" i="5"/>
  <c r="AF78" i="5" s="1"/>
  <c r="AG78" i="5" s="1"/>
  <c r="AE77" i="5"/>
  <c r="Z76" i="4"/>
  <c r="J130" i="2"/>
  <c r="S130" i="2" s="1"/>
  <c r="K129" i="2"/>
  <c r="L78" i="5" l="1"/>
  <c r="K80" i="5"/>
  <c r="J81" i="5"/>
  <c r="M77" i="5"/>
  <c r="J80" i="4"/>
  <c r="K79" i="4"/>
  <c r="M78" i="4"/>
  <c r="L78" i="4"/>
  <c r="M77" i="4"/>
  <c r="AD76" i="4"/>
  <c r="AE76" i="4" s="1"/>
  <c r="AB77" i="4"/>
  <c r="AC77" i="4" s="1"/>
  <c r="AC77" i="5"/>
  <c r="AA78" i="5"/>
  <c r="AB77" i="5"/>
  <c r="AD79" i="5"/>
  <c r="AF79" i="5" s="1"/>
  <c r="AG79" i="5" s="1"/>
  <c r="AE78" i="5"/>
  <c r="Z77" i="4"/>
  <c r="J131" i="2"/>
  <c r="S131" i="2" s="1"/>
  <c r="K130" i="2"/>
  <c r="K81" i="5" l="1"/>
  <c r="J82" i="5"/>
  <c r="L79" i="5"/>
  <c r="M78" i="5"/>
  <c r="L79" i="4"/>
  <c r="M79" i="4" s="1"/>
  <c r="J81" i="4"/>
  <c r="K80" i="4"/>
  <c r="AD77" i="4"/>
  <c r="AE77" i="4" s="1"/>
  <c r="AB78" i="4"/>
  <c r="AC78" i="4"/>
  <c r="AC78" i="5"/>
  <c r="AA79" i="5"/>
  <c r="AB78" i="5"/>
  <c r="AD80" i="5"/>
  <c r="AF80" i="5" s="1"/>
  <c r="AG80" i="5" s="1"/>
  <c r="AE79" i="5"/>
  <c r="Z78" i="4"/>
  <c r="J132" i="2"/>
  <c r="S132" i="2" s="1"/>
  <c r="K131" i="2"/>
  <c r="L80" i="5" l="1"/>
  <c r="M79" i="5"/>
  <c r="K82" i="5"/>
  <c r="J83" i="5"/>
  <c r="J82" i="4"/>
  <c r="K81" i="4"/>
  <c r="M80" i="4"/>
  <c r="L80" i="4"/>
  <c r="AD78" i="4"/>
  <c r="AE78" i="4" s="1"/>
  <c r="AB79" i="4"/>
  <c r="AC79" i="4"/>
  <c r="AA80" i="5"/>
  <c r="AB79" i="5"/>
  <c r="AC79" i="5"/>
  <c r="AD81" i="5"/>
  <c r="AF81" i="5" s="1"/>
  <c r="AG81" i="5" s="1"/>
  <c r="AE80" i="5"/>
  <c r="Z79" i="4"/>
  <c r="J133" i="2"/>
  <c r="S133" i="2" s="1"/>
  <c r="K132" i="2"/>
  <c r="M81" i="5" l="1"/>
  <c r="L81" i="5"/>
  <c r="M80" i="5"/>
  <c r="J84" i="5"/>
  <c r="K83" i="5"/>
  <c r="K82" i="4"/>
  <c r="J83" i="4"/>
  <c r="L81" i="4"/>
  <c r="AD79" i="4"/>
  <c r="AE79" i="4" s="1"/>
  <c r="AB80" i="4"/>
  <c r="AA81" i="5"/>
  <c r="AB80" i="5"/>
  <c r="AC80" i="5"/>
  <c r="AD82" i="5"/>
  <c r="AF82" i="5" s="1"/>
  <c r="AG82" i="5" s="1"/>
  <c r="AE81" i="5"/>
  <c r="Z80" i="4"/>
  <c r="J134" i="2"/>
  <c r="S134" i="2" s="1"/>
  <c r="K133" i="2"/>
  <c r="K84" i="5" l="1"/>
  <c r="J85" i="5"/>
  <c r="L82" i="5"/>
  <c r="L82" i="4"/>
  <c r="M81" i="4"/>
  <c r="J84" i="4"/>
  <c r="K83" i="4"/>
  <c r="AD80" i="4"/>
  <c r="AE80" i="4" s="1"/>
  <c r="AB81" i="4"/>
  <c r="AC80" i="4"/>
  <c r="AA82" i="5"/>
  <c r="AB81" i="5"/>
  <c r="AC81" i="5"/>
  <c r="AD83" i="5"/>
  <c r="AF83" i="5" s="1"/>
  <c r="AG83" i="5" s="1"/>
  <c r="AE82" i="5"/>
  <c r="Z81" i="4"/>
  <c r="J135" i="2"/>
  <c r="S135" i="2" s="1"/>
  <c r="K134" i="2"/>
  <c r="K85" i="5" l="1"/>
  <c r="J86" i="5"/>
  <c r="M83" i="5"/>
  <c r="L83" i="5"/>
  <c r="M82" i="5"/>
  <c r="K84" i="4"/>
  <c r="J85" i="4"/>
  <c r="L83" i="4"/>
  <c r="M82" i="4"/>
  <c r="AD81" i="4"/>
  <c r="AE81" i="4" s="1"/>
  <c r="AC81" i="4"/>
  <c r="AB82" i="4"/>
  <c r="AB82" i="5"/>
  <c r="AC82" i="5"/>
  <c r="AA83" i="5"/>
  <c r="AD84" i="5"/>
  <c r="AF84" i="5" s="1"/>
  <c r="AG84" i="5" s="1"/>
  <c r="AE83" i="5"/>
  <c r="Z82" i="4"/>
  <c r="J136" i="2"/>
  <c r="S136" i="2" s="1"/>
  <c r="K135" i="2"/>
  <c r="L84" i="5" l="1"/>
  <c r="M84" i="5" s="1"/>
  <c r="K86" i="5"/>
  <c r="J87" i="5"/>
  <c r="M84" i="4"/>
  <c r="L84" i="4"/>
  <c r="M83" i="4"/>
  <c r="J86" i="4"/>
  <c r="K85" i="4"/>
  <c r="AD82" i="4"/>
  <c r="AE82" i="4" s="1"/>
  <c r="AB83" i="4"/>
  <c r="AC82" i="4"/>
  <c r="AA84" i="5"/>
  <c r="AB83" i="5"/>
  <c r="AC83" i="5"/>
  <c r="AD85" i="5"/>
  <c r="AF85" i="5" s="1"/>
  <c r="AG85" i="5" s="1"/>
  <c r="AE84" i="5"/>
  <c r="Z83" i="4"/>
  <c r="J137" i="2"/>
  <c r="S137" i="2" s="1"/>
  <c r="K136" i="2"/>
  <c r="J88" i="5" l="1"/>
  <c r="K87" i="5"/>
  <c r="M85" i="5"/>
  <c r="L85" i="5"/>
  <c r="J87" i="4"/>
  <c r="K86" i="4"/>
  <c r="M85" i="4"/>
  <c r="L85" i="4"/>
  <c r="AD83" i="4"/>
  <c r="AE83" i="4" s="1"/>
  <c r="AC83" i="4"/>
  <c r="AB84" i="4"/>
  <c r="AA85" i="5"/>
  <c r="AC84" i="5"/>
  <c r="AB84" i="5"/>
  <c r="AD86" i="5"/>
  <c r="AF86" i="5" s="1"/>
  <c r="AG86" i="5" s="1"/>
  <c r="AE85" i="5"/>
  <c r="Z84" i="4"/>
  <c r="J138" i="2"/>
  <c r="S138" i="2" s="1"/>
  <c r="K137" i="2"/>
  <c r="K88" i="5" l="1"/>
  <c r="J89" i="5"/>
  <c r="L86" i="5"/>
  <c r="J88" i="4"/>
  <c r="K87" i="4"/>
  <c r="L86" i="4"/>
  <c r="AD84" i="4"/>
  <c r="AE84" i="4" s="1"/>
  <c r="AB85" i="4"/>
  <c r="AC84" i="4"/>
  <c r="AC85" i="4"/>
  <c r="AB85" i="5"/>
  <c r="AC85" i="5"/>
  <c r="AA86" i="5"/>
  <c r="AD87" i="5"/>
  <c r="AF87" i="5" s="1"/>
  <c r="AG87" i="5" s="1"/>
  <c r="AE86" i="5"/>
  <c r="Z85" i="4"/>
  <c r="J139" i="2"/>
  <c r="S139" i="2" s="1"/>
  <c r="K138" i="2"/>
  <c r="L87" i="5" l="1"/>
  <c r="M86" i="5"/>
  <c r="J90" i="5"/>
  <c r="K89" i="5"/>
  <c r="K88" i="4"/>
  <c r="J89" i="4"/>
  <c r="M87" i="4"/>
  <c r="L87" i="4"/>
  <c r="M86" i="4"/>
  <c r="AD85" i="4"/>
  <c r="AE85" i="4" s="1"/>
  <c r="AB86" i="4"/>
  <c r="AC86" i="4" s="1"/>
  <c r="AB86" i="5"/>
  <c r="AC86" i="5"/>
  <c r="AA87" i="5"/>
  <c r="AD88" i="5"/>
  <c r="AF88" i="5" s="1"/>
  <c r="AG88" i="5" s="1"/>
  <c r="AE87" i="5"/>
  <c r="Z86" i="4"/>
  <c r="J140" i="2"/>
  <c r="S140" i="2" s="1"/>
  <c r="K139" i="2"/>
  <c r="L88" i="5" l="1"/>
  <c r="M87" i="5"/>
  <c r="K90" i="5"/>
  <c r="J91" i="5"/>
  <c r="L88" i="4"/>
  <c r="M88" i="4" s="1"/>
  <c r="J90" i="4"/>
  <c r="K89" i="4"/>
  <c r="AD86" i="4"/>
  <c r="AE86" i="4" s="1"/>
  <c r="AB87" i="4"/>
  <c r="AA88" i="5"/>
  <c r="AB87" i="5"/>
  <c r="AC87" i="5"/>
  <c r="AD89" i="5"/>
  <c r="AF89" i="5" s="1"/>
  <c r="AG89" i="5" s="1"/>
  <c r="AE89" i="5"/>
  <c r="AE88" i="5"/>
  <c r="Z87" i="4"/>
  <c r="J141" i="2"/>
  <c r="S141" i="2" s="1"/>
  <c r="K140" i="2"/>
  <c r="K91" i="5" l="1"/>
  <c r="J92" i="5"/>
  <c r="L89" i="5"/>
  <c r="M88" i="5"/>
  <c r="J91" i="4"/>
  <c r="K90" i="4"/>
  <c r="M89" i="4"/>
  <c r="L89" i="4"/>
  <c r="AD87" i="4"/>
  <c r="AE87" i="4" s="1"/>
  <c r="AC87" i="4"/>
  <c r="AB88" i="4"/>
  <c r="AA89" i="5"/>
  <c r="AB88" i="5"/>
  <c r="AC88" i="5"/>
  <c r="AD90" i="5"/>
  <c r="AF90" i="5" s="1"/>
  <c r="AG90" i="5" s="1"/>
  <c r="AE90" i="5"/>
  <c r="Z88" i="4"/>
  <c r="J142" i="2"/>
  <c r="S142" i="2" s="1"/>
  <c r="K141" i="2"/>
  <c r="L90" i="5" l="1"/>
  <c r="M89" i="5"/>
  <c r="K92" i="5"/>
  <c r="J93" i="5"/>
  <c r="J92" i="4"/>
  <c r="K91" i="4"/>
  <c r="M90" i="4"/>
  <c r="L90" i="4"/>
  <c r="AD88" i="4"/>
  <c r="AE88" i="4" s="1"/>
  <c r="AC88" i="4"/>
  <c r="AB89" i="4"/>
  <c r="AC89" i="4" s="1"/>
  <c r="AA90" i="5"/>
  <c r="AB89" i="5"/>
  <c r="AC89" i="5"/>
  <c r="AD91" i="5"/>
  <c r="AF91" i="5" s="1"/>
  <c r="AG91" i="5" s="1"/>
  <c r="Z89" i="4"/>
  <c r="J143" i="2"/>
  <c r="S143" i="2" s="1"/>
  <c r="K142" i="2"/>
  <c r="M91" i="5" l="1"/>
  <c r="L91" i="5"/>
  <c r="M90" i="5"/>
  <c r="J94" i="5"/>
  <c r="K93" i="5"/>
  <c r="L91" i="4"/>
  <c r="K92" i="4"/>
  <c r="J93" i="4"/>
  <c r="AD89" i="4"/>
  <c r="AE89" i="4" s="1"/>
  <c r="AB90" i="4"/>
  <c r="AC90" i="4"/>
  <c r="AA91" i="5"/>
  <c r="AB90" i="5"/>
  <c r="AC90" i="5"/>
  <c r="AD92" i="5"/>
  <c r="AF92" i="5" s="1"/>
  <c r="AG92" i="5" s="1"/>
  <c r="AE91" i="5"/>
  <c r="Z90" i="4"/>
  <c r="J144" i="2"/>
  <c r="S144" i="2" s="1"/>
  <c r="K143" i="2"/>
  <c r="K94" i="5" l="1"/>
  <c r="J95" i="5"/>
  <c r="M92" i="5"/>
  <c r="L92" i="5"/>
  <c r="L92" i="4"/>
  <c r="M91" i="4"/>
  <c r="J94" i="4"/>
  <c r="K93" i="4"/>
  <c r="AD90" i="4"/>
  <c r="AE90" i="4" s="1"/>
  <c r="AB91" i="4"/>
  <c r="AA92" i="5"/>
  <c r="AB91" i="5"/>
  <c r="AC91" i="5"/>
  <c r="AD93" i="5"/>
  <c r="AF93" i="5" s="1"/>
  <c r="AG93" i="5" s="1"/>
  <c r="AE92" i="5"/>
  <c r="Z91" i="4"/>
  <c r="J145" i="2"/>
  <c r="S145" i="2" s="1"/>
  <c r="K144" i="2"/>
  <c r="K95" i="5" l="1"/>
  <c r="J96" i="5"/>
  <c r="M93" i="5"/>
  <c r="L93" i="5"/>
  <c r="L93" i="4"/>
  <c r="M92" i="4"/>
  <c r="K94" i="4"/>
  <c r="J95" i="4"/>
  <c r="AD91" i="4"/>
  <c r="AE91" i="4" s="1"/>
  <c r="AC91" i="4"/>
  <c r="AB92" i="4"/>
  <c r="AB92" i="5"/>
  <c r="AC92" i="5"/>
  <c r="AA93" i="5"/>
  <c r="AD94" i="5"/>
  <c r="AE93" i="5"/>
  <c r="Z92" i="4"/>
  <c r="J146" i="2"/>
  <c r="S146" i="2" s="1"/>
  <c r="K145" i="2"/>
  <c r="L94" i="5" l="1"/>
  <c r="M94" i="5" s="1"/>
  <c r="J97" i="5"/>
  <c r="K96" i="5"/>
  <c r="L94" i="4"/>
  <c r="M94" i="4" s="1"/>
  <c r="M93" i="4"/>
  <c r="J96" i="4"/>
  <c r="K95" i="4"/>
  <c r="AD92" i="4"/>
  <c r="AE92" i="4" s="1"/>
  <c r="AC92" i="4"/>
  <c r="AB93" i="4"/>
  <c r="AC93" i="4" s="1"/>
  <c r="AC93" i="5"/>
  <c r="AA94" i="5"/>
  <c r="AB93" i="5"/>
  <c r="AE94" i="5"/>
  <c r="AF94" i="5"/>
  <c r="AG94" i="5" s="1"/>
  <c r="Z93" i="4"/>
  <c r="J147" i="2"/>
  <c r="S147" i="2" s="1"/>
  <c r="K146" i="2"/>
  <c r="J98" i="5" l="1"/>
  <c r="K97" i="5"/>
  <c r="J97" i="4"/>
  <c r="K96" i="4"/>
  <c r="AD93" i="4"/>
  <c r="AE93" i="4" s="1"/>
  <c r="AB94" i="4"/>
  <c r="AC94" i="5"/>
  <c r="AA95" i="5"/>
  <c r="AB94" i="5"/>
  <c r="Z94" i="4"/>
  <c r="J148" i="2"/>
  <c r="S148" i="2" s="1"/>
  <c r="K147" i="2"/>
  <c r="K98" i="5" l="1"/>
  <c r="J99" i="5"/>
  <c r="J98" i="4"/>
  <c r="K97" i="4"/>
  <c r="AC94" i="4"/>
  <c r="AD94" i="4"/>
  <c r="AE94" i="4" s="1"/>
  <c r="AC95" i="5"/>
  <c r="AA96" i="5"/>
  <c r="AB95" i="5"/>
  <c r="Z95" i="4"/>
  <c r="J149" i="2"/>
  <c r="S149" i="2" s="1"/>
  <c r="K148" i="2"/>
  <c r="K99" i="5" l="1"/>
  <c r="J100" i="5"/>
  <c r="K98" i="4"/>
  <c r="J99" i="4"/>
  <c r="AC96" i="5"/>
  <c r="AB96" i="5"/>
  <c r="AA97" i="5"/>
  <c r="Z96" i="4"/>
  <c r="J150" i="2"/>
  <c r="S150" i="2" s="1"/>
  <c r="K149" i="2"/>
  <c r="J101" i="5" l="1"/>
  <c r="K100" i="5"/>
  <c r="J100" i="4"/>
  <c r="K99" i="4"/>
  <c r="AC97" i="5"/>
  <c r="AA98" i="5"/>
  <c r="AB97" i="5"/>
  <c r="Z97" i="4"/>
  <c r="J151" i="2"/>
  <c r="S151" i="2" s="1"/>
  <c r="K150" i="2"/>
  <c r="J102" i="5" l="1"/>
  <c r="K101" i="5"/>
  <c r="J101" i="4"/>
  <c r="K100" i="4"/>
  <c r="AC98" i="5"/>
  <c r="AA99" i="5"/>
  <c r="AB98" i="5"/>
  <c r="Z98" i="4"/>
  <c r="J152" i="2"/>
  <c r="S152" i="2" s="1"/>
  <c r="K151" i="2"/>
  <c r="K102" i="5" l="1"/>
  <c r="J103" i="5"/>
  <c r="J102" i="4"/>
  <c r="K101" i="4"/>
  <c r="AA100" i="5"/>
  <c r="AB99" i="5"/>
  <c r="AC99" i="5"/>
  <c r="Z99" i="4"/>
  <c r="J153" i="2"/>
  <c r="S153" i="2" s="1"/>
  <c r="K152" i="2"/>
  <c r="K103" i="5" l="1"/>
  <c r="J104" i="5"/>
  <c r="K102" i="4"/>
  <c r="J103" i="4"/>
  <c r="AA101" i="5"/>
  <c r="AB100" i="5"/>
  <c r="AC100" i="5"/>
  <c r="Z100" i="4"/>
  <c r="J154" i="2"/>
  <c r="S154" i="2" s="1"/>
  <c r="K153" i="2"/>
  <c r="J105" i="5" l="1"/>
  <c r="K104" i="5"/>
  <c r="J104" i="4"/>
  <c r="K103" i="4"/>
  <c r="AA102" i="5"/>
  <c r="AB101" i="5"/>
  <c r="AC101" i="5"/>
  <c r="Z101" i="4"/>
  <c r="J155" i="2"/>
  <c r="S155" i="2" s="1"/>
  <c r="K154" i="2"/>
  <c r="J106" i="5" l="1"/>
  <c r="K105" i="5"/>
  <c r="J105" i="4"/>
  <c r="K104" i="4"/>
  <c r="AB102" i="5"/>
  <c r="AC102" i="5"/>
  <c r="AA103" i="5"/>
  <c r="Z102" i="4"/>
  <c r="J156" i="2"/>
  <c r="S156" i="2" s="1"/>
  <c r="K155" i="2"/>
  <c r="K106" i="5" l="1"/>
  <c r="J107" i="5"/>
  <c r="J106" i="4"/>
  <c r="K105" i="4"/>
  <c r="AC103" i="5"/>
  <c r="AA104" i="5"/>
  <c r="AB103" i="5"/>
  <c r="Z103" i="4"/>
  <c r="J157" i="2"/>
  <c r="S157" i="2" s="1"/>
  <c r="K156" i="2"/>
  <c r="K107" i="5" l="1"/>
  <c r="J108" i="5"/>
  <c r="K106" i="4"/>
  <c r="J107" i="4"/>
  <c r="AA105" i="5"/>
  <c r="AC104" i="5"/>
  <c r="AB104" i="5"/>
  <c r="Z104" i="4"/>
  <c r="J158" i="2"/>
  <c r="S158" i="2" s="1"/>
  <c r="K157" i="2"/>
  <c r="J109" i="5" l="1"/>
  <c r="K108" i="5"/>
  <c r="J108" i="4"/>
  <c r="K107" i="4"/>
  <c r="AC105" i="5"/>
  <c r="AA106" i="5"/>
  <c r="AB105" i="5"/>
  <c r="Z105" i="4"/>
  <c r="J159" i="2"/>
  <c r="S159" i="2" s="1"/>
  <c r="K158" i="2"/>
  <c r="J110" i="5" l="1"/>
  <c r="K109" i="5"/>
  <c r="J109" i="4"/>
  <c r="K108" i="4"/>
  <c r="AB106" i="5"/>
  <c r="AC106" i="5"/>
  <c r="AA107" i="5"/>
  <c r="Z106" i="4"/>
  <c r="J160" i="2"/>
  <c r="S160" i="2" s="1"/>
  <c r="K159" i="2"/>
  <c r="K110" i="5" l="1"/>
  <c r="J111" i="5"/>
  <c r="J110" i="4"/>
  <c r="K109" i="4"/>
  <c r="AA108" i="5"/>
  <c r="AB107" i="5"/>
  <c r="AC107" i="5"/>
  <c r="Z107" i="4"/>
  <c r="J161" i="2"/>
  <c r="S161" i="2" s="1"/>
  <c r="K160" i="2"/>
  <c r="J112" i="5" l="1"/>
  <c r="K111" i="5"/>
  <c r="K110" i="4"/>
  <c r="J111" i="4"/>
  <c r="AA109" i="5"/>
  <c r="AB108" i="5"/>
  <c r="AC108" i="5"/>
  <c r="Z108" i="4"/>
  <c r="J162" i="2"/>
  <c r="S162" i="2" s="1"/>
  <c r="K161" i="2"/>
  <c r="J113" i="5" l="1"/>
  <c r="K112" i="5"/>
  <c r="J112" i="4"/>
  <c r="K111" i="4"/>
  <c r="AA110" i="5"/>
  <c r="AB109" i="5"/>
  <c r="AC109" i="5"/>
  <c r="Z109" i="4"/>
  <c r="J163" i="2"/>
  <c r="S163" i="2" s="1"/>
  <c r="K162" i="2"/>
  <c r="J114" i="5" l="1"/>
  <c r="K113" i="5"/>
  <c r="J113" i="4"/>
  <c r="K112" i="4"/>
  <c r="AA111" i="5"/>
  <c r="AB110" i="5"/>
  <c r="AC110" i="5"/>
  <c r="Z110" i="4"/>
  <c r="J164" i="2"/>
  <c r="S164" i="2" s="1"/>
  <c r="K163" i="2"/>
  <c r="K114" i="5" l="1"/>
  <c r="J115" i="5"/>
  <c r="J114" i="4"/>
  <c r="K113" i="4"/>
  <c r="AA112" i="5"/>
  <c r="AB111" i="5"/>
  <c r="AC111" i="5"/>
  <c r="Z111" i="4"/>
  <c r="J165" i="2"/>
  <c r="S165" i="2" s="1"/>
  <c r="K164" i="2"/>
  <c r="K115" i="5" l="1"/>
  <c r="J116" i="5"/>
  <c r="K114" i="4"/>
  <c r="J115" i="4"/>
  <c r="AB112" i="5"/>
  <c r="AC112" i="5"/>
  <c r="AA113" i="5"/>
  <c r="Z112" i="4"/>
  <c r="J166" i="2"/>
  <c r="S166" i="2" s="1"/>
  <c r="K165" i="2"/>
  <c r="J117" i="5" l="1"/>
  <c r="K116" i="5"/>
  <c r="J116" i="4"/>
  <c r="K115" i="4"/>
  <c r="AC113" i="5"/>
  <c r="AB113" i="5"/>
  <c r="AA114" i="5"/>
  <c r="Z113" i="4"/>
  <c r="J167" i="2"/>
  <c r="S167" i="2" s="1"/>
  <c r="K166" i="2"/>
  <c r="J118" i="5" l="1"/>
  <c r="K117" i="5"/>
  <c r="J117" i="4"/>
  <c r="K116" i="4"/>
  <c r="AC114" i="5"/>
  <c r="AA115" i="5"/>
  <c r="AB114" i="5"/>
  <c r="Z114" i="4"/>
  <c r="J168" i="2"/>
  <c r="S168" i="2" s="1"/>
  <c r="K167" i="2"/>
  <c r="K118" i="5" l="1"/>
  <c r="J119" i="5"/>
  <c r="J118" i="4"/>
  <c r="K117" i="4"/>
  <c r="AC115" i="5"/>
  <c r="AA116" i="5"/>
  <c r="AB115" i="5"/>
  <c r="Z115" i="4"/>
  <c r="J169" i="2"/>
  <c r="S169" i="2" s="1"/>
  <c r="K168" i="2"/>
  <c r="K119" i="5" l="1"/>
  <c r="J120" i="5"/>
  <c r="K118" i="4"/>
  <c r="J119" i="4"/>
  <c r="AC116" i="5"/>
  <c r="AA117" i="5"/>
  <c r="AB116" i="5"/>
  <c r="Z116" i="4"/>
  <c r="J170" i="2"/>
  <c r="S170" i="2" s="1"/>
  <c r="K169" i="2"/>
  <c r="J121" i="5" l="1"/>
  <c r="K120" i="5"/>
  <c r="J120" i="4"/>
  <c r="K119" i="4"/>
  <c r="AC117" i="5"/>
  <c r="AA118" i="5"/>
  <c r="AB117" i="5"/>
  <c r="Z117" i="4"/>
  <c r="J171" i="2"/>
  <c r="S171" i="2" s="1"/>
  <c r="K170" i="2"/>
  <c r="J122" i="5" l="1"/>
  <c r="K121" i="5"/>
  <c r="J121" i="4"/>
  <c r="K120" i="4"/>
  <c r="AC118" i="5"/>
  <c r="AA119" i="5"/>
  <c r="AB118" i="5"/>
  <c r="Z118" i="4"/>
  <c r="J172" i="2"/>
  <c r="S172" i="2" s="1"/>
  <c r="K171" i="2"/>
  <c r="K122" i="5" l="1"/>
  <c r="J123" i="5"/>
  <c r="J122" i="4"/>
  <c r="K121" i="4"/>
  <c r="AA120" i="5"/>
  <c r="AB119" i="5"/>
  <c r="AC119" i="5"/>
  <c r="Z119" i="4"/>
  <c r="J173" i="2"/>
  <c r="S173" i="2" s="1"/>
  <c r="K172" i="2"/>
  <c r="K123" i="5" l="1"/>
  <c r="J124" i="5"/>
  <c r="K122" i="4"/>
  <c r="J123" i="4"/>
  <c r="AA121" i="5"/>
  <c r="AB120" i="5"/>
  <c r="AC120" i="5"/>
  <c r="Z120" i="4"/>
  <c r="J174" i="2"/>
  <c r="S174" i="2" s="1"/>
  <c r="K173" i="2"/>
  <c r="J125" i="5" l="1"/>
  <c r="K124" i="5"/>
  <c r="J124" i="4"/>
  <c r="K123" i="4"/>
  <c r="AA122" i="5"/>
  <c r="AB121" i="5"/>
  <c r="AC121" i="5"/>
  <c r="Z121" i="4"/>
  <c r="J175" i="2"/>
  <c r="S175" i="2" s="1"/>
  <c r="K174" i="2"/>
  <c r="J126" i="5" l="1"/>
  <c r="K125" i="5"/>
  <c r="J125" i="4"/>
  <c r="K124" i="4"/>
  <c r="AB122" i="5"/>
  <c r="AA123" i="5"/>
  <c r="AC122" i="5"/>
  <c r="Z122" i="4"/>
  <c r="J176" i="2"/>
  <c r="S176" i="2" s="1"/>
  <c r="K175" i="2"/>
  <c r="K126" i="5" l="1"/>
  <c r="J127" i="5"/>
  <c r="J126" i="4"/>
  <c r="K125" i="4"/>
  <c r="AA124" i="5"/>
  <c r="AB123" i="5"/>
  <c r="AC123" i="5"/>
  <c r="Z123" i="4"/>
  <c r="J177" i="2"/>
  <c r="S177" i="2" s="1"/>
  <c r="K176" i="2"/>
  <c r="J128" i="5" l="1"/>
  <c r="K127" i="5"/>
  <c r="K126" i="4"/>
  <c r="J127" i="4"/>
  <c r="AA125" i="5"/>
  <c r="AB124" i="5"/>
  <c r="AC124" i="5"/>
  <c r="Z124" i="4"/>
  <c r="J178" i="2"/>
  <c r="S178" i="2" s="1"/>
  <c r="K177" i="2"/>
  <c r="J129" i="5" l="1"/>
  <c r="K128" i="5"/>
  <c r="J128" i="4"/>
  <c r="K127" i="4"/>
  <c r="AA126" i="5"/>
  <c r="AC125" i="5"/>
  <c r="AB125" i="5"/>
  <c r="Z125" i="4"/>
  <c r="J179" i="2"/>
  <c r="S179" i="2" s="1"/>
  <c r="K178" i="2"/>
  <c r="J130" i="5" l="1"/>
  <c r="K129" i="5"/>
  <c r="J129" i="4"/>
  <c r="K128" i="4"/>
  <c r="AB126" i="5"/>
  <c r="AA127" i="5"/>
  <c r="AC126" i="5"/>
  <c r="Z126" i="4"/>
  <c r="J180" i="2"/>
  <c r="S180" i="2" s="1"/>
  <c r="K179" i="2"/>
  <c r="K130" i="5" l="1"/>
  <c r="J131" i="5"/>
  <c r="J130" i="4"/>
  <c r="K129" i="4"/>
  <c r="AA128" i="5"/>
  <c r="AC127" i="5"/>
  <c r="AB127" i="5"/>
  <c r="Z127" i="4"/>
  <c r="J181" i="2"/>
  <c r="S181" i="2" s="1"/>
  <c r="K180" i="2"/>
  <c r="K131" i="5" l="1"/>
  <c r="J132" i="5"/>
  <c r="K130" i="4"/>
  <c r="J131" i="4"/>
  <c r="AA129" i="5"/>
  <c r="AB128" i="5"/>
  <c r="AC128" i="5"/>
  <c r="Z128" i="4"/>
  <c r="J182" i="2"/>
  <c r="S182" i="2" s="1"/>
  <c r="K181" i="2"/>
  <c r="J133" i="5" l="1"/>
  <c r="K132" i="5"/>
  <c r="J132" i="4"/>
  <c r="K131" i="4"/>
  <c r="AA130" i="5"/>
  <c r="AB129" i="5"/>
  <c r="AC129" i="5"/>
  <c r="Z129" i="4"/>
  <c r="J183" i="2"/>
  <c r="S183" i="2" s="1"/>
  <c r="K182" i="2"/>
  <c r="J134" i="5" l="1"/>
  <c r="K133" i="5"/>
  <c r="J133" i="4"/>
  <c r="K132" i="4"/>
  <c r="AA131" i="5"/>
  <c r="AB130" i="5"/>
  <c r="AC130" i="5"/>
  <c r="Z130" i="4"/>
  <c r="J184" i="2"/>
  <c r="S184" i="2" s="1"/>
  <c r="K183" i="2"/>
  <c r="K134" i="5" l="1"/>
  <c r="J135" i="5"/>
  <c r="J134" i="4"/>
  <c r="K133" i="4"/>
  <c r="AA132" i="5"/>
  <c r="AB131" i="5"/>
  <c r="AC131" i="5"/>
  <c r="Z131" i="4"/>
  <c r="J185" i="2"/>
  <c r="S185" i="2" s="1"/>
  <c r="K184" i="2"/>
  <c r="K135" i="5" l="1"/>
  <c r="J136" i="5"/>
  <c r="K134" i="4"/>
  <c r="J135" i="4"/>
  <c r="AB132" i="5"/>
  <c r="AC132" i="5"/>
  <c r="AA133" i="5"/>
  <c r="Z132" i="4"/>
  <c r="J186" i="2"/>
  <c r="S186" i="2" s="1"/>
  <c r="K185" i="2"/>
  <c r="J137" i="5" l="1"/>
  <c r="K136" i="5"/>
  <c r="J136" i="4"/>
  <c r="K135" i="4"/>
  <c r="AC133" i="5"/>
  <c r="AA134" i="5"/>
  <c r="AB133" i="5"/>
  <c r="Z133" i="4"/>
  <c r="J187" i="2"/>
  <c r="S187" i="2" s="1"/>
  <c r="K186" i="2"/>
  <c r="J138" i="5" l="1"/>
  <c r="K137" i="5"/>
  <c r="J137" i="4"/>
  <c r="K136" i="4"/>
  <c r="AC134" i="5"/>
  <c r="AA135" i="5"/>
  <c r="AB134" i="5"/>
  <c r="Z134" i="4"/>
  <c r="J188" i="2"/>
  <c r="S188" i="2" s="1"/>
  <c r="K187" i="2"/>
  <c r="K138" i="5" l="1"/>
  <c r="J139" i="5"/>
  <c r="J138" i="4"/>
  <c r="K137" i="4"/>
  <c r="AC135" i="5"/>
  <c r="AA136" i="5"/>
  <c r="AB135" i="5"/>
  <c r="Z135" i="4"/>
  <c r="J189" i="2"/>
  <c r="S189" i="2" s="1"/>
  <c r="K188" i="2"/>
  <c r="K139" i="5" l="1"/>
  <c r="J140" i="5"/>
  <c r="K138" i="4"/>
  <c r="J139" i="4"/>
  <c r="AC136" i="5"/>
  <c r="AA137" i="5"/>
  <c r="AB136" i="5"/>
  <c r="Z136" i="4"/>
  <c r="J190" i="2"/>
  <c r="S190" i="2" s="1"/>
  <c r="K189" i="2"/>
  <c r="J141" i="5" l="1"/>
  <c r="K140" i="5"/>
  <c r="J140" i="4"/>
  <c r="K139" i="4"/>
  <c r="AA138" i="5"/>
  <c r="AC137" i="5"/>
  <c r="AB137" i="5"/>
  <c r="Z137" i="4"/>
  <c r="J191" i="2"/>
  <c r="S191" i="2" s="1"/>
  <c r="K190" i="2"/>
  <c r="J142" i="5" l="1"/>
  <c r="K141" i="5"/>
  <c r="J141" i="4"/>
  <c r="K140" i="4"/>
  <c r="AB138" i="5"/>
  <c r="AC138" i="5"/>
  <c r="AA139" i="5"/>
  <c r="Z138" i="4"/>
  <c r="J192" i="2"/>
  <c r="S192" i="2" s="1"/>
  <c r="K191" i="2"/>
  <c r="K142" i="5" l="1"/>
  <c r="J143" i="5"/>
  <c r="J142" i="4"/>
  <c r="K141" i="4"/>
  <c r="AA140" i="5"/>
  <c r="AB139" i="5"/>
  <c r="AC139" i="5"/>
  <c r="Z139" i="4"/>
  <c r="J193" i="2"/>
  <c r="S193" i="2" s="1"/>
  <c r="K192" i="2"/>
  <c r="J144" i="5" l="1"/>
  <c r="K143" i="5"/>
  <c r="K142" i="4"/>
  <c r="J143" i="4"/>
  <c r="AA141" i="5"/>
  <c r="AB140" i="5"/>
  <c r="AC140" i="5"/>
  <c r="Z140" i="4"/>
  <c r="J194" i="2"/>
  <c r="S194" i="2" s="1"/>
  <c r="K193" i="2"/>
  <c r="J145" i="5" l="1"/>
  <c r="K144" i="5"/>
  <c r="J144" i="4"/>
  <c r="K143" i="4"/>
  <c r="AA142" i="5"/>
  <c r="AB141" i="5"/>
  <c r="AC141" i="5"/>
  <c r="Z141" i="4"/>
  <c r="J195" i="2"/>
  <c r="S195" i="2" s="1"/>
  <c r="K194" i="2"/>
  <c r="J146" i="5" l="1"/>
  <c r="K145" i="5"/>
  <c r="J145" i="4"/>
  <c r="K144" i="4"/>
  <c r="AB142" i="5"/>
  <c r="AA143" i="5"/>
  <c r="AC142" i="5"/>
  <c r="Z142" i="4"/>
  <c r="J196" i="2"/>
  <c r="S196" i="2" s="1"/>
  <c r="K195" i="2"/>
  <c r="K146" i="5" l="1"/>
  <c r="J147" i="5"/>
  <c r="J146" i="4"/>
  <c r="K145" i="4"/>
  <c r="AA144" i="5"/>
  <c r="AC143" i="5"/>
  <c r="AB143" i="5"/>
  <c r="Z143" i="4"/>
  <c r="J197" i="2"/>
  <c r="S197" i="2" s="1"/>
  <c r="K196" i="2"/>
  <c r="K147" i="5" l="1"/>
  <c r="J148" i="5"/>
  <c r="K146" i="4"/>
  <c r="J147" i="4"/>
  <c r="AC144" i="5"/>
  <c r="AA145" i="5"/>
  <c r="AB144" i="5"/>
  <c r="Z144" i="4"/>
  <c r="J198" i="2"/>
  <c r="S198" i="2" s="1"/>
  <c r="K197" i="2"/>
  <c r="J149" i="5" l="1"/>
  <c r="K148" i="5"/>
  <c r="J148" i="4"/>
  <c r="K147" i="4"/>
  <c r="AB145" i="5"/>
  <c r="AA146" i="5"/>
  <c r="AC145" i="5"/>
  <c r="Z145" i="4"/>
  <c r="J199" i="2"/>
  <c r="S199" i="2" s="1"/>
  <c r="K198" i="2"/>
  <c r="J150" i="5" l="1"/>
  <c r="K149" i="5"/>
  <c r="J149" i="4"/>
  <c r="K148" i="4"/>
  <c r="AA147" i="5"/>
  <c r="AC146" i="5"/>
  <c r="AB146" i="5"/>
  <c r="Z146" i="4"/>
  <c r="J200" i="2"/>
  <c r="S200" i="2" s="1"/>
  <c r="K199" i="2"/>
  <c r="K150" i="5" l="1"/>
  <c r="J151" i="5"/>
  <c r="J150" i="4"/>
  <c r="K149" i="4"/>
  <c r="AA148" i="5"/>
  <c r="AB147" i="5"/>
  <c r="AC147" i="5"/>
  <c r="Z147" i="4"/>
  <c r="J201" i="2"/>
  <c r="K200" i="2"/>
  <c r="J152" i="5" l="1"/>
  <c r="K151" i="5"/>
  <c r="K150" i="4"/>
  <c r="J151" i="4"/>
  <c r="K201" i="2"/>
  <c r="S201" i="2"/>
  <c r="AB148" i="5"/>
  <c r="AA149" i="5"/>
  <c r="AC148" i="5"/>
  <c r="Z148" i="4"/>
  <c r="J153" i="5" l="1"/>
  <c r="K152" i="5"/>
  <c r="J152" i="4"/>
  <c r="K151" i="4"/>
  <c r="AA150" i="5"/>
  <c r="AB149" i="5"/>
  <c r="AC149" i="5"/>
  <c r="Z149" i="4"/>
  <c r="J154" i="5" l="1"/>
  <c r="K153" i="5"/>
  <c r="J153" i="4"/>
  <c r="K152" i="4"/>
  <c r="AA151" i="5"/>
  <c r="AB150" i="5"/>
  <c r="AC150" i="5"/>
  <c r="Z150" i="4"/>
  <c r="K154" i="5" l="1"/>
  <c r="J155" i="5"/>
  <c r="J154" i="4"/>
  <c r="K153" i="4"/>
  <c r="AA152" i="5"/>
  <c r="AB151" i="5"/>
  <c r="AC151" i="5"/>
  <c r="Z151" i="4"/>
  <c r="K155" i="5" l="1"/>
  <c r="J156" i="5"/>
  <c r="K154" i="4"/>
  <c r="J155" i="4"/>
  <c r="AB152" i="5"/>
  <c r="AC152" i="5"/>
  <c r="AA153" i="5"/>
  <c r="Z152" i="4"/>
  <c r="J157" i="5" l="1"/>
  <c r="K156" i="5"/>
  <c r="J156" i="4"/>
  <c r="K155" i="4"/>
  <c r="AC153" i="5"/>
  <c r="AA154" i="5"/>
  <c r="AB153" i="5"/>
  <c r="Z153" i="4"/>
  <c r="J158" i="5" l="1"/>
  <c r="K157" i="5"/>
  <c r="J157" i="4"/>
  <c r="K156" i="4"/>
  <c r="AC154" i="5"/>
  <c r="AA155" i="5"/>
  <c r="AB154" i="5"/>
  <c r="Z154" i="4"/>
  <c r="K158" i="5" l="1"/>
  <c r="J159" i="5"/>
  <c r="J158" i="4"/>
  <c r="K157" i="4"/>
  <c r="AC155" i="5"/>
  <c r="AA156" i="5"/>
  <c r="AB155" i="5"/>
  <c r="Z155" i="4"/>
  <c r="K159" i="5" l="1"/>
  <c r="J160" i="5"/>
  <c r="K158" i="4"/>
  <c r="J159" i="4"/>
  <c r="AC156" i="5"/>
  <c r="AA157" i="5"/>
  <c r="AB156" i="5"/>
  <c r="Z156" i="4"/>
  <c r="J161" i="5" l="1"/>
  <c r="K160" i="5"/>
  <c r="J160" i="4"/>
  <c r="K159" i="4"/>
  <c r="AC157" i="5"/>
  <c r="AA158" i="5"/>
  <c r="AB157" i="5"/>
  <c r="Z157" i="4"/>
  <c r="J162" i="5" l="1"/>
  <c r="K161" i="5"/>
  <c r="J161" i="4"/>
  <c r="K160" i="4"/>
  <c r="AB158" i="5"/>
  <c r="AC158" i="5"/>
  <c r="AA159" i="5"/>
  <c r="Z158" i="4"/>
  <c r="K162" i="5" l="1"/>
  <c r="J163" i="5"/>
  <c r="J162" i="4"/>
  <c r="K161" i="4"/>
  <c r="AA160" i="5"/>
  <c r="AB159" i="5"/>
  <c r="AC159" i="5"/>
  <c r="Z159" i="4"/>
  <c r="K163" i="5" l="1"/>
  <c r="J164" i="5"/>
  <c r="K162" i="4"/>
  <c r="J163" i="4"/>
  <c r="AA161" i="5"/>
  <c r="AB160" i="5"/>
  <c r="AC160" i="5"/>
  <c r="Z160" i="4"/>
  <c r="J165" i="5" l="1"/>
  <c r="K164" i="5"/>
  <c r="J164" i="4"/>
  <c r="K163" i="4"/>
  <c r="AA162" i="5"/>
  <c r="AB161" i="5"/>
  <c r="AC161" i="5"/>
  <c r="Z161" i="4"/>
  <c r="J166" i="5" l="1"/>
  <c r="K165" i="5"/>
  <c r="J165" i="4"/>
  <c r="K164" i="4"/>
  <c r="AB162" i="5"/>
  <c r="AA163" i="5"/>
  <c r="AC162" i="5"/>
  <c r="Z162" i="4"/>
  <c r="K166" i="5" l="1"/>
  <c r="J167" i="5"/>
  <c r="J166" i="4"/>
  <c r="K165" i="4"/>
  <c r="AA164" i="5"/>
  <c r="AB163" i="5"/>
  <c r="AC163" i="5"/>
  <c r="Z163" i="4"/>
  <c r="J168" i="5" l="1"/>
  <c r="K167" i="5"/>
  <c r="K166" i="4"/>
  <c r="J167" i="4"/>
  <c r="AA165" i="5"/>
  <c r="AB164" i="5"/>
  <c r="AC164" i="5"/>
  <c r="Z164" i="4"/>
  <c r="J169" i="5" l="1"/>
  <c r="K168" i="5"/>
  <c r="J168" i="4"/>
  <c r="K167" i="4"/>
  <c r="AC165" i="5"/>
  <c r="AB165" i="5"/>
  <c r="AA166" i="5"/>
  <c r="Z165" i="4"/>
  <c r="J170" i="5" l="1"/>
  <c r="K169" i="5"/>
  <c r="J169" i="4"/>
  <c r="K168" i="4"/>
  <c r="AB166" i="5"/>
  <c r="AC166" i="5"/>
  <c r="AA167" i="5"/>
  <c r="Z166" i="4"/>
  <c r="K170" i="5" l="1"/>
  <c r="J171" i="5"/>
  <c r="J170" i="4"/>
  <c r="K169" i="4"/>
  <c r="AA168" i="5"/>
  <c r="AB167" i="5"/>
  <c r="AC167" i="5"/>
  <c r="Z167" i="4"/>
  <c r="K171" i="5" l="1"/>
  <c r="J172" i="5"/>
  <c r="K170" i="4"/>
  <c r="J171" i="4"/>
  <c r="AB168" i="5"/>
  <c r="AA169" i="5"/>
  <c r="AC168" i="5"/>
  <c r="Z168" i="4"/>
  <c r="J173" i="5" l="1"/>
  <c r="K172" i="5"/>
  <c r="J172" i="4"/>
  <c r="K171" i="4"/>
  <c r="AA170" i="5"/>
  <c r="AB169" i="5"/>
  <c r="AC169" i="5"/>
  <c r="Z169" i="4"/>
  <c r="J174" i="5" l="1"/>
  <c r="K173" i="5"/>
  <c r="J173" i="4"/>
  <c r="K172" i="4"/>
  <c r="AA171" i="5"/>
  <c r="AB170" i="5"/>
  <c r="AC170" i="5"/>
  <c r="Z170" i="4"/>
  <c r="K174" i="5" l="1"/>
  <c r="J175" i="5"/>
  <c r="J174" i="4"/>
  <c r="K173" i="4"/>
  <c r="AA172" i="5"/>
  <c r="AB171" i="5"/>
  <c r="AC171" i="5"/>
  <c r="Z171" i="4"/>
  <c r="J176" i="5" l="1"/>
  <c r="K175" i="5"/>
  <c r="K174" i="4"/>
  <c r="J175" i="4"/>
  <c r="AB172" i="5"/>
  <c r="AC172" i="5"/>
  <c r="AA173" i="5"/>
  <c r="Z172" i="4"/>
  <c r="J177" i="5" l="1"/>
  <c r="K176" i="5"/>
  <c r="J176" i="4"/>
  <c r="K175" i="4"/>
  <c r="AC173" i="5"/>
  <c r="AB173" i="5"/>
  <c r="AA174" i="5"/>
  <c r="Z173" i="4"/>
  <c r="J178" i="5" l="1"/>
  <c r="K177" i="5"/>
  <c r="J177" i="4"/>
  <c r="K176" i="4"/>
  <c r="AC174" i="5"/>
  <c r="AA175" i="5"/>
  <c r="AB174" i="5"/>
  <c r="Z174" i="4"/>
  <c r="K178" i="5" l="1"/>
  <c r="J179" i="5"/>
  <c r="J178" i="4"/>
  <c r="K177" i="4"/>
  <c r="AC175" i="5"/>
  <c r="AA176" i="5"/>
  <c r="AB175" i="5"/>
  <c r="Z175" i="4"/>
  <c r="K179" i="5" l="1"/>
  <c r="J180" i="5"/>
  <c r="K178" i="4"/>
  <c r="J179" i="4"/>
  <c r="AC176" i="5"/>
  <c r="AA177" i="5"/>
  <c r="AB176" i="5"/>
  <c r="Z176" i="4"/>
  <c r="J181" i="5" l="1"/>
  <c r="K180" i="5"/>
  <c r="J180" i="4"/>
  <c r="K179" i="4"/>
  <c r="AC177" i="5"/>
  <c r="AA178" i="5"/>
  <c r="AB177" i="5"/>
  <c r="Z177" i="4"/>
  <c r="J182" i="5" l="1"/>
  <c r="K181" i="5"/>
  <c r="J181" i="4"/>
  <c r="K180" i="4"/>
  <c r="AB178" i="5"/>
  <c r="AC178" i="5"/>
  <c r="AA179" i="5"/>
  <c r="Z178" i="4"/>
  <c r="K182" i="5" l="1"/>
  <c r="J183" i="5"/>
  <c r="J182" i="4"/>
  <c r="K181" i="4"/>
  <c r="AA180" i="5"/>
  <c r="AB179" i="5"/>
  <c r="AC179" i="5"/>
  <c r="Z179" i="4"/>
  <c r="K183" i="5" l="1"/>
  <c r="J184" i="5"/>
  <c r="K182" i="4"/>
  <c r="J183" i="4"/>
  <c r="AA181" i="5"/>
  <c r="AB180" i="5"/>
  <c r="AC180" i="5"/>
  <c r="Z180" i="4"/>
  <c r="J185" i="5" l="1"/>
  <c r="K184" i="5"/>
  <c r="J184" i="4"/>
  <c r="K183" i="4"/>
  <c r="AA182" i="5"/>
  <c r="AB181" i="5"/>
  <c r="AC181" i="5"/>
  <c r="Z181" i="4"/>
  <c r="J186" i="5" l="1"/>
  <c r="K185" i="5"/>
  <c r="J185" i="4"/>
  <c r="K184" i="4"/>
  <c r="AB182" i="5"/>
  <c r="AA183" i="5"/>
  <c r="AC182" i="5"/>
  <c r="Z182" i="4"/>
  <c r="K186" i="5" l="1"/>
  <c r="J187" i="5"/>
  <c r="J186" i="4"/>
  <c r="K185" i="4"/>
  <c r="AB183" i="5"/>
  <c r="AC183" i="5"/>
  <c r="AA184" i="5"/>
  <c r="Z183" i="4"/>
  <c r="J188" i="5" l="1"/>
  <c r="K187" i="5"/>
  <c r="K186" i="4"/>
  <c r="J187" i="4"/>
  <c r="AB184" i="5"/>
  <c r="AC184" i="5"/>
  <c r="AA185" i="5"/>
  <c r="Z184" i="4"/>
  <c r="J189" i="5" l="1"/>
  <c r="K188" i="5"/>
  <c r="J188" i="4"/>
  <c r="K187" i="4"/>
  <c r="AB185" i="5"/>
  <c r="AC185" i="5"/>
  <c r="AA186" i="5"/>
  <c r="Z185" i="4"/>
  <c r="J190" i="5" l="1"/>
  <c r="K189" i="5"/>
  <c r="J189" i="4"/>
  <c r="K188" i="4"/>
  <c r="AA187" i="5"/>
  <c r="AC186" i="5"/>
  <c r="AB186" i="5"/>
  <c r="Z186" i="4"/>
  <c r="K190" i="5" l="1"/>
  <c r="J191" i="5"/>
  <c r="J190" i="4"/>
  <c r="K189" i="4"/>
  <c r="AA188" i="5"/>
  <c r="AC187" i="5"/>
  <c r="AB187" i="5"/>
  <c r="Z187" i="4"/>
  <c r="K191" i="5" l="1"/>
  <c r="J192" i="5"/>
  <c r="K190" i="4"/>
  <c r="J191" i="4"/>
  <c r="AB188" i="5"/>
  <c r="AA189" i="5"/>
  <c r="AC188" i="5"/>
  <c r="Z188" i="4"/>
  <c r="J193" i="5" l="1"/>
  <c r="K192" i="5"/>
  <c r="J192" i="4"/>
  <c r="K191" i="4"/>
  <c r="AA190" i="5"/>
  <c r="AB189" i="5"/>
  <c r="AC189" i="5"/>
  <c r="Z189" i="4"/>
  <c r="J194" i="5" l="1"/>
  <c r="K193" i="5"/>
  <c r="J193" i="4"/>
  <c r="K192" i="4"/>
  <c r="AA191" i="5"/>
  <c r="AB190" i="5"/>
  <c r="AC190" i="5"/>
  <c r="Z190" i="4"/>
  <c r="K194" i="5" l="1"/>
  <c r="J195" i="5"/>
  <c r="J194" i="4"/>
  <c r="K193" i="4"/>
  <c r="AA192" i="5"/>
  <c r="AB191" i="5"/>
  <c r="AC191" i="5"/>
  <c r="Z191" i="4"/>
  <c r="K195" i="5" l="1"/>
  <c r="J196" i="5"/>
  <c r="K194" i="4"/>
  <c r="J195" i="4"/>
  <c r="AB192" i="5"/>
  <c r="AC192" i="5"/>
  <c r="AA193" i="5"/>
  <c r="Z192" i="4"/>
  <c r="J197" i="5" l="1"/>
  <c r="K196" i="5"/>
  <c r="J196" i="4"/>
  <c r="K195" i="4"/>
  <c r="AC193" i="5"/>
  <c r="AB193" i="5"/>
  <c r="AA194" i="5"/>
  <c r="Z193" i="4"/>
  <c r="J198" i="5" l="1"/>
  <c r="K197" i="5"/>
  <c r="J197" i="4"/>
  <c r="K196" i="4"/>
  <c r="AC194" i="5"/>
  <c r="AA195" i="5"/>
  <c r="AB194" i="5"/>
  <c r="Z194" i="4"/>
  <c r="K198" i="5" l="1"/>
  <c r="J199" i="5"/>
  <c r="J198" i="4"/>
  <c r="K197" i="4"/>
  <c r="AC195" i="5"/>
  <c r="AA196" i="5"/>
  <c r="AB195" i="5"/>
  <c r="Z195" i="4"/>
  <c r="K199" i="5" l="1"/>
  <c r="J200" i="5"/>
  <c r="K198" i="4"/>
  <c r="J199" i="4"/>
  <c r="AC196" i="5"/>
  <c r="AA197" i="5"/>
  <c r="AB196" i="5"/>
  <c r="Z196" i="4"/>
  <c r="J201" i="5" l="1"/>
  <c r="K201" i="5" s="1"/>
  <c r="K200" i="5"/>
  <c r="J200" i="4"/>
  <c r="K199" i="4"/>
  <c r="AC197" i="5"/>
  <c r="AA198" i="5"/>
  <c r="AB197" i="5"/>
  <c r="Z197" i="4"/>
  <c r="J201" i="4" l="1"/>
  <c r="K201" i="4" s="1"/>
  <c r="K200" i="4"/>
  <c r="AC198" i="5"/>
  <c r="AA199" i="5"/>
  <c r="AB198" i="5"/>
  <c r="Z198" i="4"/>
  <c r="AA200" i="5" l="1"/>
  <c r="AB199" i="5"/>
  <c r="AC199" i="5"/>
  <c r="Z199" i="4"/>
  <c r="AA201" i="5" l="1"/>
  <c r="AB200" i="5"/>
  <c r="AC200" i="5"/>
  <c r="Z201" i="4"/>
  <c r="Z200" i="4"/>
  <c r="AB201" i="5" l="1"/>
  <c r="AC201" i="5"/>
</calcChain>
</file>

<file path=xl/sharedStrings.xml><?xml version="1.0" encoding="utf-8"?>
<sst xmlns="http://schemas.openxmlformats.org/spreadsheetml/2006/main" count="5239" uniqueCount="1203">
  <si>
    <t>Date</t>
  </si>
  <si>
    <t>Price</t>
  </si>
  <si>
    <t>Open</t>
  </si>
  <si>
    <t>High</t>
  </si>
  <si>
    <t>Low</t>
  </si>
  <si>
    <t>Vol.</t>
  </si>
  <si>
    <t>Change %</t>
  </si>
  <si>
    <t>39.54M</t>
  </si>
  <si>
    <t>24.35M</t>
  </si>
  <si>
    <t>23.29M</t>
  </si>
  <si>
    <t>33.66M</t>
  </si>
  <si>
    <t>41.25M</t>
  </si>
  <si>
    <t>29.76M</t>
  </si>
  <si>
    <t>28.01M</t>
  </si>
  <si>
    <t>20.48M</t>
  </si>
  <si>
    <t>38.76M</t>
  </si>
  <si>
    <t>22.02M</t>
  </si>
  <si>
    <t>39.35M</t>
  </si>
  <si>
    <t>26.69M</t>
  </si>
  <si>
    <t>30.34M</t>
  </si>
  <si>
    <t>25.34M</t>
  </si>
  <si>
    <t>27.21M</t>
  </si>
  <si>
    <t>23.00M</t>
  </si>
  <si>
    <t>34.78M</t>
  </si>
  <si>
    <t>26.06M</t>
  </si>
  <si>
    <t>20.64M</t>
  </si>
  <si>
    <t>25.75M</t>
  </si>
  <si>
    <t>24.99M</t>
  </si>
  <si>
    <t>28.27M</t>
  </si>
  <si>
    <t>24.98M</t>
  </si>
  <si>
    <t>30.74M</t>
  </si>
  <si>
    <t>23.74M</t>
  </si>
  <si>
    <t>42.74M</t>
  </si>
  <si>
    <t>30.33M</t>
  </si>
  <si>
    <t>22.85M</t>
  </si>
  <si>
    <t>32.02M</t>
  </si>
  <si>
    <t>26.55M</t>
  </si>
  <si>
    <t>25.95M</t>
  </si>
  <si>
    <t>24.84M</t>
  </si>
  <si>
    <t>34.58M</t>
  </si>
  <si>
    <t>52.78M</t>
  </si>
  <si>
    <t>39.91M</t>
  </si>
  <si>
    <t>30.08M</t>
  </si>
  <si>
    <t>22.59M</t>
  </si>
  <si>
    <t>29.11M</t>
  </si>
  <si>
    <t>40.18M</t>
  </si>
  <si>
    <t>57.84M</t>
  </si>
  <si>
    <t>29.68M</t>
  </si>
  <si>
    <t>32.98M</t>
  </si>
  <si>
    <t>50.62M</t>
  </si>
  <si>
    <t>34.45M</t>
  </si>
  <si>
    <t>32.51M</t>
  </si>
  <si>
    <t>44.99M</t>
  </si>
  <si>
    <t>33.47M</t>
  </si>
  <si>
    <t>41.08M</t>
  </si>
  <si>
    <t>37.37M</t>
  </si>
  <si>
    <t>27.51M</t>
  </si>
  <si>
    <t>27.45M</t>
  </si>
  <si>
    <t>36.06M</t>
  </si>
  <si>
    <t>37.74M</t>
  </si>
  <si>
    <t>25.66M</t>
  </si>
  <si>
    <t>29.21M</t>
  </si>
  <si>
    <t>38.38M</t>
  </si>
  <si>
    <t>38.28M</t>
  </si>
  <si>
    <t>34.73M</t>
  </si>
  <si>
    <t>40.08M</t>
  </si>
  <si>
    <t>27.80M</t>
  </si>
  <si>
    <t>33.57M</t>
  </si>
  <si>
    <t>47.89M</t>
  </si>
  <si>
    <t>54.93M</t>
  </si>
  <si>
    <t>63.16M</t>
  </si>
  <si>
    <t>87.48M</t>
  </si>
  <si>
    <t>66.32M</t>
  </si>
  <si>
    <t>56.65M</t>
  </si>
  <si>
    <t>44.55M</t>
  </si>
  <si>
    <t>41.32M</t>
  </si>
  <si>
    <t>28.22M</t>
  </si>
  <si>
    <t>39.99M</t>
  </si>
  <si>
    <t>59.26M</t>
  </si>
  <si>
    <t>58.82M</t>
  </si>
  <si>
    <t>23.28M</t>
  </si>
  <si>
    <t>40.30M</t>
  </si>
  <si>
    <t>42.04M</t>
  </si>
  <si>
    <t>49.35M</t>
  </si>
  <si>
    <t>56.27M</t>
  </si>
  <si>
    <t>31.15M</t>
  </si>
  <si>
    <t>37.11M</t>
  </si>
  <si>
    <t>49.97M</t>
  </si>
  <si>
    <t>28.05M</t>
  </si>
  <si>
    <t>25.70M</t>
  </si>
  <si>
    <t>22.11M</t>
  </si>
  <si>
    <t>28.50M</t>
  </si>
  <si>
    <t>18.06M</t>
  </si>
  <si>
    <t>26.72M</t>
  </si>
  <si>
    <t>24.90M</t>
  </si>
  <si>
    <t>34.88M</t>
  </si>
  <si>
    <t>26.22M</t>
  </si>
  <si>
    <t>22.74M</t>
  </si>
  <si>
    <t>29.25M</t>
  </si>
  <si>
    <t>37.75M</t>
  </si>
  <si>
    <t>39.43M</t>
  </si>
  <si>
    <t>33.92M</t>
  </si>
  <si>
    <t>24.44M</t>
  </si>
  <si>
    <t>37.05M</t>
  </si>
  <si>
    <t>23.37M</t>
  </si>
  <si>
    <t>25.86M</t>
  </si>
  <si>
    <t>34.53M</t>
  </si>
  <si>
    <t>22.05M</t>
  </si>
  <si>
    <t>20.72M</t>
  </si>
  <si>
    <t>25.83M</t>
  </si>
  <si>
    <t>21.97M</t>
  </si>
  <si>
    <t>33.82M</t>
  </si>
  <si>
    <t>23.77M</t>
  </si>
  <si>
    <t>33.00M</t>
  </si>
  <si>
    <t>55.94M</t>
  </si>
  <si>
    <t>30.71M</t>
  </si>
  <si>
    <t>29.74M</t>
  </si>
  <si>
    <t>29.67M</t>
  </si>
  <si>
    <t>40.90M</t>
  </si>
  <si>
    <t>25.12M</t>
  </si>
  <si>
    <t>23.17M</t>
  </si>
  <si>
    <t>24.47M</t>
  </si>
  <si>
    <t>35.80M</t>
  </si>
  <si>
    <t>41.46M</t>
  </si>
  <si>
    <t>34.48M</t>
  </si>
  <si>
    <t>22.99M</t>
  </si>
  <si>
    <t>27.12M</t>
  </si>
  <si>
    <t>24.58M</t>
  </si>
  <si>
    <t>31.00M</t>
  </si>
  <si>
    <t>30.23M</t>
  </si>
  <si>
    <t>48.52M</t>
  </si>
  <si>
    <t>36.56M</t>
  </si>
  <si>
    <t>52.25M</t>
  </si>
  <si>
    <t>43.67M</t>
  </si>
  <si>
    <t>30.02M</t>
  </si>
  <si>
    <t>41.87M</t>
  </si>
  <si>
    <t>57.39M</t>
  </si>
  <si>
    <t>48.44M</t>
  </si>
  <si>
    <t>44.38M</t>
  </si>
  <si>
    <t>47.81M</t>
  </si>
  <si>
    <t>75.23M</t>
  </si>
  <si>
    <t>46.55M</t>
  </si>
  <si>
    <t>56.88M</t>
  </si>
  <si>
    <t>47.62M</t>
  </si>
  <si>
    <t>63.45M</t>
  </si>
  <si>
    <t>53.66M</t>
  </si>
  <si>
    <t>45.47M</t>
  </si>
  <si>
    <t>61.50M</t>
  </si>
  <si>
    <t>39.52M</t>
  </si>
  <si>
    <t>28.14M</t>
  </si>
  <si>
    <t>54.74M</t>
  </si>
  <si>
    <t>57.27M</t>
  </si>
  <si>
    <t>39.95M</t>
  </si>
  <si>
    <t>44.26M</t>
  </si>
  <si>
    <t>38.73M</t>
  </si>
  <si>
    <t>36.84M</t>
  </si>
  <si>
    <t>41.36M</t>
  </si>
  <si>
    <t>34.14M</t>
  </si>
  <si>
    <t>27.79M</t>
  </si>
  <si>
    <t>28.25M</t>
  </si>
  <si>
    <t>43.65M</t>
  </si>
  <si>
    <t>43.00M</t>
  </si>
  <si>
    <t>47.32M</t>
  </si>
  <si>
    <t>73.07M</t>
  </si>
  <si>
    <t>52.20M</t>
  </si>
  <si>
    <t>37.93M</t>
  </si>
  <si>
    <t>55.30M</t>
  </si>
  <si>
    <t>45.86M</t>
  </si>
  <si>
    <t>72.10M</t>
  </si>
  <si>
    <t>44.53M</t>
  </si>
  <si>
    <t>46.23M</t>
  </si>
  <si>
    <t>57.92M</t>
  </si>
  <si>
    <t>34.33M</t>
  </si>
  <si>
    <t>43.85M</t>
  </si>
  <si>
    <t>42.50M</t>
  </si>
  <si>
    <t>32.94M</t>
  </si>
  <si>
    <t>33.71M</t>
  </si>
  <si>
    <t>33.04M</t>
  </si>
  <si>
    <t>39.85M</t>
  </si>
  <si>
    <t>53.89M</t>
  </si>
  <si>
    <t>50.18M</t>
  </si>
  <si>
    <t>54.00M</t>
  </si>
  <si>
    <t>53.72M</t>
  </si>
  <si>
    <t>38.80M</t>
  </si>
  <si>
    <t>45.09M</t>
  </si>
  <si>
    <t>64.49M</t>
  </si>
  <si>
    <t>33.20M</t>
  </si>
  <si>
    <t>36.94M</t>
  </si>
  <si>
    <t>29.89M</t>
  </si>
  <si>
    <t>37.71M</t>
  </si>
  <si>
    <t>35.85M</t>
  </si>
  <si>
    <t>39.89M</t>
  </si>
  <si>
    <t>59.60M</t>
  </si>
  <si>
    <t>51.01M</t>
  </si>
  <si>
    <t>64.01M</t>
  </si>
  <si>
    <t>36.74M</t>
  </si>
  <si>
    <t>38.69M</t>
  </si>
  <si>
    <t>37.14M</t>
  </si>
  <si>
    <t>44.37M</t>
  </si>
  <si>
    <t>46.95M</t>
  </si>
  <si>
    <t>44.88M</t>
  </si>
  <si>
    <t>70.33M</t>
  </si>
  <si>
    <t>59.56M</t>
  </si>
  <si>
    <t>54.39M</t>
  </si>
  <si>
    <t>43.90M</t>
  </si>
  <si>
    <t>39.59M</t>
  </si>
  <si>
    <t>54.54M</t>
  </si>
  <si>
    <t>33.96M</t>
  </si>
  <si>
    <t>39.13M</t>
  </si>
  <si>
    <t>42.47M</t>
  </si>
  <si>
    <t>44.92M</t>
  </si>
  <si>
    <t>47.00M</t>
  </si>
  <si>
    <t>58.03M</t>
  </si>
  <si>
    <t>42.66M</t>
  </si>
  <si>
    <t>27.03M</t>
  </si>
  <si>
    <t>31.98M</t>
  </si>
  <si>
    <t>22.72M</t>
  </si>
  <si>
    <t>34.31M</t>
  </si>
  <si>
    <t>45.57M</t>
  </si>
  <si>
    <t>54.04M</t>
  </si>
  <si>
    <t>35.71M</t>
  </si>
  <si>
    <t>46.61M</t>
  </si>
  <si>
    <t>62.90M</t>
  </si>
  <si>
    <t>55.45M</t>
  </si>
  <si>
    <t>55.41M</t>
  </si>
  <si>
    <t>39.22M</t>
  </si>
  <si>
    <t>41.20M</t>
  </si>
  <si>
    <t>46.69M</t>
  </si>
  <si>
    <t>49.59M</t>
  </si>
  <si>
    <t>41.99M</t>
  </si>
  <si>
    <t>42.93M</t>
  </si>
  <si>
    <t>51.19M</t>
  </si>
  <si>
    <t>40.49M</t>
  </si>
  <si>
    <t>52.83M</t>
  </si>
  <si>
    <t>38.81M</t>
  </si>
  <si>
    <t>35.49M</t>
  </si>
  <si>
    <t>15.72M</t>
  </si>
  <si>
    <t>44.18M</t>
  </si>
  <si>
    <t>43.34M</t>
  </si>
  <si>
    <t>44.54M</t>
  </si>
  <si>
    <t>46.62M</t>
  </si>
  <si>
    <t>45.34M</t>
  </si>
  <si>
    <t>54.14M</t>
  </si>
  <si>
    <t>67.79M</t>
  </si>
  <si>
    <t>40.73M</t>
  </si>
  <si>
    <t>58.37M</t>
  </si>
  <si>
    <t>53.86M</t>
  </si>
  <si>
    <t>35.66M</t>
  </si>
  <si>
    <t>50.78M</t>
  </si>
  <si>
    <t>38.85M</t>
  </si>
  <si>
    <t>53.28M</t>
  </si>
  <si>
    <t>58.16M</t>
  </si>
  <si>
    <t>58.99M</t>
  </si>
  <si>
    <t>47.67M</t>
  </si>
  <si>
    <t>63.48M</t>
  </si>
  <si>
    <t>78.62M</t>
  </si>
  <si>
    <t>71.19M</t>
  </si>
  <si>
    <t>47.08M</t>
  </si>
  <si>
    <t>60.67M</t>
  </si>
  <si>
    <t>72.56M</t>
  </si>
  <si>
    <t>72.27M</t>
  </si>
  <si>
    <t>54.28M</t>
  </si>
  <si>
    <t>51.00M</t>
  </si>
  <si>
    <t>44.20M</t>
  </si>
  <si>
    <t>52.52M</t>
  </si>
  <si>
    <t>38.22M</t>
  </si>
  <si>
    <t>46.97M</t>
  </si>
  <si>
    <t>45.30M</t>
  </si>
  <si>
    <t>75.05M</t>
  </si>
  <si>
    <t>45.90M</t>
  </si>
  <si>
    <t>54.79M</t>
  </si>
  <si>
    <t>60.48M</t>
  </si>
  <si>
    <t>51.63M</t>
  </si>
  <si>
    <t>64.83M</t>
  </si>
  <si>
    <t>56.45M</t>
  </si>
  <si>
    <t>56.07M</t>
  </si>
  <si>
    <t>39.17M</t>
  </si>
  <si>
    <t>51.59M</t>
  </si>
  <si>
    <t>69.73M</t>
  </si>
  <si>
    <t>45.51M</t>
  </si>
  <si>
    <t>37.62M</t>
  </si>
  <si>
    <t>36.90M</t>
  </si>
  <si>
    <t>69.81M</t>
  </si>
  <si>
    <t>48.04M</t>
  </si>
  <si>
    <t>46.30M</t>
  </si>
  <si>
    <t>41.39M</t>
  </si>
  <si>
    <t>39.94M</t>
  </si>
  <si>
    <t>52.06M</t>
  </si>
  <si>
    <t>32.34M</t>
  </si>
  <si>
    <t>39.80M</t>
  </si>
  <si>
    <t>35.73M</t>
  </si>
  <si>
    <t>41.73M</t>
  </si>
  <si>
    <t>58.49M</t>
  </si>
  <si>
    <t>40.91M</t>
  </si>
  <si>
    <t>69.96M</t>
  </si>
  <si>
    <t>66.84M</t>
  </si>
  <si>
    <t>51.77M</t>
  </si>
  <si>
    <t>44.61M</t>
  </si>
  <si>
    <t>50.70M</t>
  </si>
  <si>
    <t>61.19M</t>
  </si>
  <si>
    <t>62.60M</t>
  </si>
  <si>
    <t>53.19M</t>
  </si>
  <si>
    <t>45.54M</t>
  </si>
  <si>
    <t>42.13M</t>
  </si>
  <si>
    <t>48.71M</t>
  </si>
  <si>
    <t>72.04M</t>
  </si>
  <si>
    <t>51.15M</t>
  </si>
  <si>
    <t>44.73M</t>
  </si>
  <si>
    <t>37.23M</t>
  </si>
  <si>
    <t>61.70M</t>
  </si>
  <si>
    <t>47.86M</t>
  </si>
  <si>
    <t>72.69M</t>
  </si>
  <si>
    <t>41.31M</t>
  </si>
  <si>
    <t>44.02M</t>
  </si>
  <si>
    <t>56.90M</t>
  </si>
  <si>
    <t>63.94M</t>
  </si>
  <si>
    <t>38.89M</t>
  </si>
  <si>
    <t>40.38M</t>
  </si>
  <si>
    <t>60.50M</t>
  </si>
  <si>
    <t>71.94M</t>
  </si>
  <si>
    <t>54.09M</t>
  </si>
  <si>
    <t>55.34M</t>
  </si>
  <si>
    <t>40.87M</t>
  </si>
  <si>
    <t>55.15M</t>
  </si>
  <si>
    <t>46.96M</t>
  </si>
  <si>
    <t>38.21M</t>
  </si>
  <si>
    <t>48.50M</t>
  </si>
  <si>
    <t>47.13M</t>
  </si>
  <si>
    <t>49.37M</t>
  </si>
  <si>
    <t>34.46M</t>
  </si>
  <si>
    <t>19.43M</t>
  </si>
  <si>
    <t>58.71M</t>
  </si>
  <si>
    <t>46.15M</t>
  </si>
  <si>
    <t>46.50M</t>
  </si>
  <si>
    <t>49.43M</t>
  </si>
  <si>
    <t>52.69M</t>
  </si>
  <si>
    <t>48.92M</t>
  </si>
  <si>
    <t>47.60M</t>
  </si>
  <si>
    <t>53.38M</t>
  </si>
  <si>
    <t>49.20M</t>
  </si>
  <si>
    <t>80.93M</t>
  </si>
  <si>
    <t>71.14M</t>
  </si>
  <si>
    <t>69.53M</t>
  </si>
  <si>
    <t>57.10M</t>
  </si>
  <si>
    <t>44.82M</t>
  </si>
  <si>
    <t>53.20M</t>
  </si>
  <si>
    <t>47.15M</t>
  </si>
  <si>
    <t>69.23M</t>
  </si>
  <si>
    <t>47.27M</t>
  </si>
  <si>
    <t>53.37M</t>
  </si>
  <si>
    <t>50.49M</t>
  </si>
  <si>
    <t>65.11M</t>
  </si>
  <si>
    <t>72.65M</t>
  </si>
  <si>
    <t>63.01M</t>
  </si>
  <si>
    <t>66.86M</t>
  </si>
  <si>
    <t>62.89M</t>
  </si>
  <si>
    <t>48.22M</t>
  </si>
  <si>
    <t>43.02M</t>
  </si>
  <si>
    <t>61.55M</t>
  </si>
  <si>
    <t>64.21M</t>
  </si>
  <si>
    <t>47.49M</t>
  </si>
  <si>
    <t>40.02M</t>
  </si>
  <si>
    <t>33.38M</t>
  </si>
  <si>
    <t>48.43M</t>
  </si>
  <si>
    <t>44.28M</t>
  </si>
  <si>
    <t>60.45M</t>
  </si>
  <si>
    <t>31.77M</t>
  </si>
  <si>
    <t>36.47M</t>
  </si>
  <si>
    <t>51.81M</t>
  </si>
  <si>
    <t>50.22M</t>
  </si>
  <si>
    <t>59.88M</t>
  </si>
  <si>
    <t>56.52M</t>
  </si>
  <si>
    <t>41.01M</t>
  </si>
  <si>
    <t>59.71M</t>
  </si>
  <si>
    <t>65.43M</t>
  </si>
  <si>
    <t>55.40M</t>
  </si>
  <si>
    <t>57.12M</t>
  </si>
  <si>
    <t>44.04M</t>
  </si>
  <si>
    <t>59.00M</t>
  </si>
  <si>
    <t>62.46M</t>
  </si>
  <si>
    <t>38.96M</t>
  </si>
  <si>
    <t>46.75M</t>
  </si>
  <si>
    <t>43.01M</t>
  </si>
  <si>
    <t>56.28M</t>
  </si>
  <si>
    <t>54.61M</t>
  </si>
  <si>
    <t>62.81M</t>
  </si>
  <si>
    <t>40.11M</t>
  </si>
  <si>
    <t>45.13M</t>
  </si>
  <si>
    <t>46.92M</t>
  </si>
  <si>
    <t>62.80M</t>
  </si>
  <si>
    <t>45.88M</t>
  </si>
  <si>
    <t>62.14M</t>
  </si>
  <si>
    <t>58.35M</t>
  </si>
  <si>
    <t>53.27M</t>
  </si>
  <si>
    <t>48.59M</t>
  </si>
  <si>
    <t>50.29M</t>
  </si>
  <si>
    <t>57.25M</t>
  </si>
  <si>
    <t>74.58M</t>
  </si>
  <si>
    <t>75.79M</t>
  </si>
  <si>
    <t>49.76M</t>
  </si>
  <si>
    <t>56.36M</t>
  </si>
  <si>
    <t>89.92M</t>
  </si>
  <si>
    <t>98.56M</t>
  </si>
  <si>
    <t>83.63M</t>
  </si>
  <si>
    <t>73.60M</t>
  </si>
  <si>
    <t>97.12M</t>
  </si>
  <si>
    <t>98.59M</t>
  </si>
  <si>
    <t>71.46M</t>
  </si>
  <si>
    <t>50.88M</t>
  </si>
  <si>
    <t>65.96M</t>
  </si>
  <si>
    <t>56.74M</t>
  </si>
  <si>
    <t>60.51M</t>
  </si>
  <si>
    <t>53.74M</t>
  </si>
  <si>
    <t>58.29M</t>
  </si>
  <si>
    <t>48.24M</t>
  </si>
  <si>
    <t>49.00M</t>
  </si>
  <si>
    <t>74.33M</t>
  </si>
  <si>
    <t>69.29M</t>
  </si>
  <si>
    <t>51.39M</t>
  </si>
  <si>
    <t>46.53M</t>
  </si>
  <si>
    <t>58.23M</t>
  </si>
  <si>
    <t>59.50M</t>
  </si>
  <si>
    <t>43.43M</t>
  </si>
  <si>
    <t>64.08M</t>
  </si>
  <si>
    <t>39.64M</t>
  </si>
  <si>
    <t>50.05M</t>
  </si>
  <si>
    <t>49.14M</t>
  </si>
  <si>
    <t>56.72M</t>
  </si>
  <si>
    <t>67.58M</t>
  </si>
  <si>
    <t>40.80M</t>
  </si>
  <si>
    <t>76.17M</t>
  </si>
  <si>
    <t>83.07M</t>
  </si>
  <si>
    <t>67.56M</t>
  </si>
  <si>
    <t>46.71M</t>
  </si>
  <si>
    <t>49.41M</t>
  </si>
  <si>
    <t>56.44M</t>
  </si>
  <si>
    <t>51.60M</t>
  </si>
  <si>
    <t>50.87M</t>
  </si>
  <si>
    <t>52.80M</t>
  </si>
  <si>
    <t>60.61M</t>
  </si>
  <si>
    <t>44.15M</t>
  </si>
  <si>
    <t>47.75M</t>
  </si>
  <si>
    <t>36.27M</t>
  </si>
  <si>
    <t>44.80M</t>
  </si>
  <si>
    <t>60.60M</t>
  </si>
  <si>
    <t>44.08M</t>
  </si>
  <si>
    <t>35.25M</t>
  </si>
  <si>
    <t>54.66M</t>
  </si>
  <si>
    <t>45.40M</t>
  </si>
  <si>
    <t>42.34M</t>
  </si>
  <si>
    <t>37.86M</t>
  </si>
  <si>
    <t>45.89M</t>
  </si>
  <si>
    <t>47.14M</t>
  </si>
  <si>
    <t>38.01M</t>
  </si>
  <si>
    <t>39.37M</t>
  </si>
  <si>
    <t>60.28M</t>
  </si>
  <si>
    <t>46.39M</t>
  </si>
  <si>
    <t>51.06M</t>
  </si>
  <si>
    <t>44.17M</t>
  </si>
  <si>
    <t>68.30M</t>
  </si>
  <si>
    <t>60.55M</t>
  </si>
  <si>
    <t>64.98M</t>
  </si>
  <si>
    <t>80.67M</t>
  </si>
  <si>
    <t>42.59M</t>
  </si>
  <si>
    <t>45.61M</t>
  </si>
  <si>
    <t>53.94M</t>
  </si>
  <si>
    <t>41.48M</t>
  </si>
  <si>
    <t>53.58M</t>
  </si>
  <si>
    <t>51.55M</t>
  </si>
  <si>
    <t>74.72M</t>
  </si>
  <si>
    <t>35.62M</t>
  </si>
  <si>
    <t>38.88M</t>
  </si>
  <si>
    <t>15.50M</t>
  </si>
  <si>
    <t>53.59M</t>
  </si>
  <si>
    <t>55.46M</t>
  </si>
  <si>
    <t>48.86M</t>
  </si>
  <si>
    <t>73.99M</t>
  </si>
  <si>
    <t>55.08M</t>
  </si>
  <si>
    <t>66.96M</t>
  </si>
  <si>
    <t>99.26M</t>
  </si>
  <si>
    <t>64.86M</t>
  </si>
  <si>
    <t>63.21M</t>
  </si>
  <si>
    <t>47.33M</t>
  </si>
  <si>
    <t>78.31M</t>
  </si>
  <si>
    <t>70.04M</t>
  </si>
  <si>
    <t>79.80M</t>
  </si>
  <si>
    <t>47.74M</t>
  </si>
  <si>
    <t>62.65M</t>
  </si>
  <si>
    <t>57.76M</t>
  </si>
  <si>
    <t>63.90M</t>
  </si>
  <si>
    <t>59.01M</t>
  </si>
  <si>
    <t>63.96M</t>
  </si>
  <si>
    <t>77.90M</t>
  </si>
  <si>
    <t>53.12M</t>
  </si>
  <si>
    <t>69.78M</t>
  </si>
  <si>
    <t>64.58M</t>
  </si>
  <si>
    <t>77.24M</t>
  </si>
  <si>
    <t>112.89M</t>
  </si>
  <si>
    <t>50.58M</t>
  </si>
  <si>
    <t>66.52M</t>
  </si>
  <si>
    <t>60.39M</t>
  </si>
  <si>
    <t>71.35M</t>
  </si>
  <si>
    <t>53.49M</t>
  </si>
  <si>
    <t>55.77M</t>
  </si>
  <si>
    <t>66.70M</t>
  </si>
  <si>
    <t>61.27M</t>
  </si>
  <si>
    <t>78.48M</t>
  </si>
  <si>
    <t>81.22M</t>
  </si>
  <si>
    <t>79.65M</t>
  </si>
  <si>
    <t>71.18M</t>
  </si>
  <si>
    <t>74.82M</t>
  </si>
  <si>
    <t>62.76M</t>
  </si>
  <si>
    <t>82.93M</t>
  </si>
  <si>
    <t>51.27M</t>
  </si>
  <si>
    <t>52.61M</t>
  </si>
  <si>
    <t>79.92M</t>
  </si>
  <si>
    <t>65.30M</t>
  </si>
  <si>
    <t>54.91M</t>
  </si>
  <si>
    <t>79.56M</t>
  </si>
  <si>
    <t>45.91M</t>
  </si>
  <si>
    <t>56.13M</t>
  </si>
  <si>
    <t>55.65M</t>
  </si>
  <si>
    <t>49.26M</t>
  </si>
  <si>
    <t>57.01M</t>
  </si>
  <si>
    <t>64.67M</t>
  </si>
  <si>
    <t>57.99M</t>
  </si>
  <si>
    <t>50.04M</t>
  </si>
  <si>
    <t>51.18M</t>
  </si>
  <si>
    <t>48.32M</t>
  </si>
  <si>
    <t>69.05M</t>
  </si>
  <si>
    <t>38.10M</t>
  </si>
  <si>
    <t>38.06M</t>
  </si>
  <si>
    <t>39.50M</t>
  </si>
  <si>
    <t>51.10M</t>
  </si>
  <si>
    <t>41.94M</t>
  </si>
  <si>
    <t>47.84M</t>
  </si>
  <si>
    <t>41.19M</t>
  </si>
  <si>
    <t>38.27M</t>
  </si>
  <si>
    <t>40.93M</t>
  </si>
  <si>
    <t>51.46M</t>
  </si>
  <si>
    <t>39.76M</t>
  </si>
  <si>
    <t>44.07M</t>
  </si>
  <si>
    <t>38.97M</t>
  </si>
  <si>
    <t>48.68M</t>
  </si>
  <si>
    <t>46.36M</t>
  </si>
  <si>
    <t>57.50M</t>
  </si>
  <si>
    <t>55.14M</t>
  </si>
  <si>
    <t>69.30M</t>
  </si>
  <si>
    <t>50.07M</t>
  </si>
  <si>
    <t>40.58M</t>
  </si>
  <si>
    <t>57.13M</t>
  </si>
  <si>
    <t>55.05M</t>
  </si>
  <si>
    <t>67.77M</t>
  </si>
  <si>
    <t>55.17M</t>
  </si>
  <si>
    <t>59.52M</t>
  </si>
  <si>
    <t>63.82M</t>
  </si>
  <si>
    <t>63.74M</t>
  </si>
  <si>
    <t>73.94M</t>
  </si>
  <si>
    <t>55.80M</t>
  </si>
  <si>
    <t>55.27M</t>
  </si>
  <si>
    <t>59.90M</t>
  </si>
  <si>
    <t>56.62M</t>
  </si>
  <si>
    <t>63.19M</t>
  </si>
  <si>
    <t>61.83M</t>
  </si>
  <si>
    <t>56.68M</t>
  </si>
  <si>
    <t>79.31M</t>
  </si>
  <si>
    <t>57.30M</t>
  </si>
  <si>
    <t>61.87M</t>
  </si>
  <si>
    <t>54.15M</t>
  </si>
  <si>
    <t>58.42M</t>
  </si>
  <si>
    <t>57.46M</t>
  </si>
  <si>
    <t>67.47M</t>
  </si>
  <si>
    <t>82.70M</t>
  </si>
  <si>
    <t>81.91M</t>
  </si>
  <si>
    <t>86.05M</t>
  </si>
  <si>
    <t>64.70M</t>
  </si>
  <si>
    <t>94.44M</t>
  </si>
  <si>
    <t>85.96M</t>
  </si>
  <si>
    <t>55.90M</t>
  </si>
  <si>
    <t>38.34M</t>
  </si>
  <si>
    <t>44.90M</t>
  </si>
  <si>
    <t>51.79M</t>
  </si>
  <si>
    <t>60.91M</t>
  </si>
  <si>
    <t>59.29M</t>
  </si>
  <si>
    <t>65.34M</t>
  </si>
  <si>
    <t>60.97M</t>
  </si>
  <si>
    <t>66.99M</t>
  </si>
  <si>
    <t>59.46M</t>
  </si>
  <si>
    <t>67.14M</t>
  </si>
  <si>
    <t>73.49M</t>
  </si>
  <si>
    <t>63.65M</t>
  </si>
  <si>
    <t>91.76M</t>
  </si>
  <si>
    <t>79.48M</t>
  </si>
  <si>
    <t>62.72M</t>
  </si>
  <si>
    <t>59.19M</t>
  </si>
  <si>
    <t>83.68M</t>
  </si>
  <si>
    <t>120.91M</t>
  </si>
  <si>
    <t>140.33M</t>
  </si>
  <si>
    <t>124.12M</t>
  </si>
  <si>
    <t>113.39M</t>
  </si>
  <si>
    <t>139.57M</t>
  </si>
  <si>
    <t>154.61M</t>
  </si>
  <si>
    <t>116.08M</t>
  </si>
  <si>
    <t>78.19M</t>
  </si>
  <si>
    <t>115.51M</t>
  </si>
  <si>
    <t>91.98M</t>
  </si>
  <si>
    <t>99.45M</t>
  </si>
  <si>
    <t>111.20M</t>
  </si>
  <si>
    <t>105.82M</t>
  </si>
  <si>
    <t>101.76M</t>
  </si>
  <si>
    <t>82.56M</t>
  </si>
  <si>
    <t>75.80M</t>
  </si>
  <si>
    <t>65.50M</t>
  </si>
  <si>
    <t>58.56M</t>
  </si>
  <si>
    <t>73.52M</t>
  </si>
  <si>
    <t>61.37M</t>
  </si>
  <si>
    <t>72.79M</t>
  </si>
  <si>
    <t>66.11M</t>
  </si>
  <si>
    <t>61.96M</t>
  </si>
  <si>
    <t>63.78M</t>
  </si>
  <si>
    <t>90.08M</t>
  </si>
  <si>
    <t>62.74M</t>
  </si>
  <si>
    <t>45.95M</t>
  </si>
  <si>
    <t>54.53M</t>
  </si>
  <si>
    <t>67.01M</t>
  </si>
  <si>
    <t>68.76M</t>
  </si>
  <si>
    <t>68.07M</t>
  </si>
  <si>
    <t>56.83M</t>
  </si>
  <si>
    <t>57.58M</t>
  </si>
  <si>
    <t>53.56M</t>
  </si>
  <si>
    <t>70.62M</t>
  </si>
  <si>
    <t>63.35M</t>
  </si>
  <si>
    <t>73.80M</t>
  </si>
  <si>
    <t>85.45M</t>
  </si>
  <si>
    <t>67.81M</t>
  </si>
  <si>
    <t>105.24M</t>
  </si>
  <si>
    <t>76.47M</t>
  </si>
  <si>
    <t>66.23M</t>
  </si>
  <si>
    <t>69.36M</t>
  </si>
  <si>
    <t>64.72M</t>
  </si>
  <si>
    <t>116.15M</t>
  </si>
  <si>
    <t>89.93M</t>
  </si>
  <si>
    <t>77.01M</t>
  </si>
  <si>
    <t>71.09M</t>
  </si>
  <si>
    <t>70.61M</t>
  </si>
  <si>
    <t>67.41M</t>
  </si>
  <si>
    <t>77.52M</t>
  </si>
  <si>
    <t>78.84M</t>
  </si>
  <si>
    <t>130.61M</t>
  </si>
  <si>
    <t>86.22M</t>
  </si>
  <si>
    <t>85.97M</t>
  </si>
  <si>
    <t>80.00M</t>
  </si>
  <si>
    <t>61.80M</t>
  </si>
  <si>
    <t>58.95M</t>
  </si>
  <si>
    <t>55.39M</t>
  </si>
  <si>
    <t>80.25M</t>
  </si>
  <si>
    <t>101.57M</t>
  </si>
  <si>
    <t>112.47M</t>
  </si>
  <si>
    <t>58.20M</t>
  </si>
  <si>
    <t>86.32M</t>
  </si>
  <si>
    <t>95.38M</t>
  </si>
  <si>
    <t>78.78M</t>
  </si>
  <si>
    <t>74.43M</t>
  </si>
  <si>
    <t>94.33M</t>
  </si>
  <si>
    <t>108.17M</t>
  </si>
  <si>
    <t>95.26M</t>
  </si>
  <si>
    <t>146.56M</t>
  </si>
  <si>
    <t>124.40M</t>
  </si>
  <si>
    <t>199.45M</t>
  </si>
  <si>
    <t>143.39M</t>
  </si>
  <si>
    <t>88.61M</t>
  </si>
  <si>
    <t>81.79M</t>
  </si>
  <si>
    <t>75.81M</t>
  </si>
  <si>
    <t>80.12M</t>
  </si>
  <si>
    <t>77.99M</t>
  </si>
  <si>
    <t>54.58M</t>
  </si>
  <si>
    <t>91.77M</t>
  </si>
  <si>
    <t>70.81M</t>
  </si>
  <si>
    <t>75.74M</t>
  </si>
  <si>
    <t>34.75M</t>
  </si>
  <si>
    <t>23.85M</t>
  </si>
  <si>
    <t>32.25M</t>
  </si>
  <si>
    <t>33.11M</t>
  </si>
  <si>
    <t>32.82M</t>
  </si>
  <si>
    <t>29.60M</t>
  </si>
  <si>
    <t>37.04M</t>
  </si>
  <si>
    <t>48.90M</t>
  </si>
  <si>
    <t>81.64M</t>
  </si>
  <si>
    <t>82.59M</t>
  </si>
  <si>
    <t>73.86M</t>
  </si>
  <si>
    <t>75.20M</t>
  </si>
  <si>
    <t>50.17M</t>
  </si>
  <si>
    <t>52.55M</t>
  </si>
  <si>
    <t>39.20M</t>
  </si>
  <si>
    <t>56.01M</t>
  </si>
  <si>
    <t>67.59M</t>
  </si>
  <si>
    <t>105.35M</t>
  </si>
  <si>
    <t>84.42M</t>
  </si>
  <si>
    <t>78.38M</t>
  </si>
  <si>
    <t>81.33M</t>
  </si>
  <si>
    <t>54.45M</t>
  </si>
  <si>
    <t>51.53M</t>
  </si>
  <si>
    <t>70.10M</t>
  </si>
  <si>
    <t>61.72M</t>
  </si>
  <si>
    <t>45.19M</t>
  </si>
  <si>
    <t>45.72M</t>
  </si>
  <si>
    <t>28.70M</t>
  </si>
  <si>
    <t>27.87M</t>
  </si>
  <si>
    <t>33.72M</t>
  </si>
  <si>
    <t>32.24M</t>
  </si>
  <si>
    <t>54.94M</t>
  </si>
  <si>
    <t>29.26M</t>
  </si>
  <si>
    <t>43.38M</t>
  </si>
  <si>
    <t>40.27M</t>
  </si>
  <si>
    <t>33.75M</t>
  </si>
  <si>
    <t>25.14M</t>
  </si>
  <si>
    <t>30.77M</t>
  </si>
  <si>
    <t>37.31M</t>
  </si>
  <si>
    <t>45.76M</t>
  </si>
  <si>
    <t>47.19M</t>
  </si>
  <si>
    <t>32.60M</t>
  </si>
  <si>
    <t>36.28M</t>
  </si>
  <si>
    <t>25.47M</t>
  </si>
  <si>
    <t>31.39M</t>
  </si>
  <si>
    <t>29.09M</t>
  </si>
  <si>
    <t>34.51M</t>
  </si>
  <si>
    <t>40.42M</t>
  </si>
  <si>
    <t>40.12M</t>
  </si>
  <si>
    <t>43.91M</t>
  </si>
  <si>
    <t>34.85M</t>
  </si>
  <si>
    <t>41.82M</t>
  </si>
  <si>
    <t>39.41M</t>
  </si>
  <si>
    <t>56.81M</t>
  </si>
  <si>
    <t>47.23M</t>
  </si>
  <si>
    <t>76.77M</t>
  </si>
  <si>
    <t>56.38M</t>
  </si>
  <si>
    <t>61.38M</t>
  </si>
  <si>
    <t>58.08M</t>
  </si>
  <si>
    <t>97.70M</t>
  </si>
  <si>
    <t>44.65M</t>
  </si>
  <si>
    <t>41.93M</t>
  </si>
  <si>
    <t>76.20M</t>
  </si>
  <si>
    <t>35.19M</t>
  </si>
  <si>
    <t>34.10M</t>
  </si>
  <si>
    <t>41.83M</t>
  </si>
  <si>
    <t>48.74M</t>
  </si>
  <si>
    <t>40.25M</t>
  </si>
  <si>
    <t>29.40M</t>
  </si>
  <si>
    <t>32.95M</t>
  </si>
  <si>
    <t>23.97M</t>
  </si>
  <si>
    <t>24.62M</t>
  </si>
  <si>
    <t>25.50M</t>
  </si>
  <si>
    <t>29.63M</t>
  </si>
  <si>
    <t>27.30M</t>
  </si>
  <si>
    <t>27.10M</t>
  </si>
  <si>
    <t>29.13M</t>
  </si>
  <si>
    <t>20.44M</t>
  </si>
  <si>
    <t>21.73M</t>
  </si>
  <si>
    <t>34.03M</t>
  </si>
  <si>
    <t>39.49M</t>
  </si>
  <si>
    <t>38.54M</t>
  </si>
  <si>
    <t>44.79M</t>
  </si>
  <si>
    <t>35.04M</t>
  </si>
  <si>
    <t>19.34M</t>
  </si>
  <si>
    <t>26.00M</t>
  </si>
  <si>
    <t>34.25M</t>
  </si>
  <si>
    <t>35.13M</t>
  </si>
  <si>
    <t>25.96M</t>
  </si>
  <si>
    <t>33.33M</t>
  </si>
  <si>
    <t>21.44M</t>
  </si>
  <si>
    <t>35.56M</t>
  </si>
  <si>
    <t>27.33M</t>
  </si>
  <si>
    <t>36.48M</t>
  </si>
  <si>
    <t>25.67M</t>
  </si>
  <si>
    <t>42.07M</t>
  </si>
  <si>
    <t>57.93M</t>
  </si>
  <si>
    <t>28.44M</t>
  </si>
  <si>
    <t>31.96M</t>
  </si>
  <si>
    <t>30.25M</t>
  </si>
  <si>
    <t>30.26M</t>
  </si>
  <si>
    <t>42.18M</t>
  </si>
  <si>
    <t>64.40M</t>
  </si>
  <si>
    <t>47.26M</t>
  </si>
  <si>
    <t>53.39M</t>
  </si>
  <si>
    <t>35.34M</t>
  </si>
  <si>
    <t>39.72M</t>
  </si>
  <si>
    <t>25.72M</t>
  </si>
  <si>
    <t>35.18M</t>
  </si>
  <si>
    <t>50.89M</t>
  </si>
  <si>
    <t>35.27M</t>
  </si>
  <si>
    <t>38.84M</t>
  </si>
  <si>
    <t>32.73M</t>
  </si>
  <si>
    <t>29.29M</t>
  </si>
  <si>
    <t>32.72M</t>
  </si>
  <si>
    <t>29.43M</t>
  </si>
  <si>
    <t>28.68M</t>
  </si>
  <si>
    <t>32.58M</t>
  </si>
  <si>
    <t>27.19M</t>
  </si>
  <si>
    <t>28.94M</t>
  </si>
  <si>
    <t>32.99M</t>
  </si>
  <si>
    <t>59.72M</t>
  </si>
  <si>
    <t>35.96M</t>
  </si>
  <si>
    <t>27.83M</t>
  </si>
  <si>
    <t>21.22M</t>
  </si>
  <si>
    <t>33.70M</t>
  </si>
  <si>
    <t>21.49M</t>
  </si>
  <si>
    <t>27.28M</t>
  </si>
  <si>
    <t>32.61M</t>
  </si>
  <si>
    <t>38.74M</t>
  </si>
  <si>
    <t>37.06M</t>
  </si>
  <si>
    <t>29.93M</t>
  </si>
  <si>
    <t>27.93M</t>
  </si>
  <si>
    <t>25.44M</t>
  </si>
  <si>
    <t>31.28M</t>
  </si>
  <si>
    <t>32.48M</t>
  </si>
  <si>
    <t>50.33M</t>
  </si>
  <si>
    <t>46.47M</t>
  </si>
  <si>
    <t>36.53M</t>
  </si>
  <si>
    <t>39.39M</t>
  </si>
  <si>
    <t>69.88M</t>
  </si>
  <si>
    <t>91.16M</t>
  </si>
  <si>
    <t>71.96M</t>
  </si>
  <si>
    <t>60.70M</t>
  </si>
  <si>
    <t>53.32M</t>
  </si>
  <si>
    <t>46.81M</t>
  </si>
  <si>
    <t>46.22M</t>
  </si>
  <si>
    <t>65.15M</t>
  </si>
  <si>
    <t>29.73M</t>
  </si>
  <si>
    <t>38.26M</t>
  </si>
  <si>
    <t>33.62M</t>
  </si>
  <si>
    <t>33.19M</t>
  </si>
  <si>
    <t>30.81M</t>
  </si>
  <si>
    <t>36.41M</t>
  </si>
  <si>
    <t>45.94M</t>
  </si>
  <si>
    <t>36.60M</t>
  </si>
  <si>
    <t>38.08M</t>
  </si>
  <si>
    <t>40.86M</t>
  </si>
  <si>
    <t>36.34M</t>
  </si>
  <si>
    <t>42.56M</t>
  </si>
  <si>
    <t>30.37M</t>
  </si>
  <si>
    <t>36.66M</t>
  </si>
  <si>
    <t>29.94M</t>
  </si>
  <si>
    <t>32.05M</t>
  </si>
  <si>
    <t>33.54M</t>
  </si>
  <si>
    <t>42.17M</t>
  </si>
  <si>
    <t>55.69M</t>
  </si>
  <si>
    <t>55.03M</t>
  </si>
  <si>
    <t>44.64M</t>
  </si>
  <si>
    <t>63.52M</t>
  </si>
  <si>
    <t>78.73M</t>
  </si>
  <si>
    <t>64.80M</t>
  </si>
  <si>
    <t>53.46M</t>
  </si>
  <si>
    <t>56.19M</t>
  </si>
  <si>
    <t>78.45M</t>
  </si>
  <si>
    <t>82.94M</t>
  </si>
  <si>
    <t>78.26M</t>
  </si>
  <si>
    <t>43.12M</t>
  </si>
  <si>
    <t>69.32M</t>
  </si>
  <si>
    <t>53.48M</t>
  </si>
  <si>
    <t>76.80M</t>
  </si>
  <si>
    <t>80.39M</t>
  </si>
  <si>
    <t>88.41M</t>
  </si>
  <si>
    <t>121.52M</t>
  </si>
  <si>
    <t>139.13M</t>
  </si>
  <si>
    <t>86.30M</t>
  </si>
  <si>
    <t>48.37M</t>
  </si>
  <si>
    <t>49.16M</t>
  </si>
  <si>
    <t>104.74M</t>
  </si>
  <si>
    <t>110.18M</t>
  </si>
  <si>
    <t>58.21M</t>
  </si>
  <si>
    <t>97.24M</t>
  </si>
  <si>
    <t>39.16M</t>
  </si>
  <si>
    <t>31.47M</t>
  </si>
  <si>
    <t>27.08M</t>
  </si>
  <si>
    <t>20.35M</t>
  </si>
  <si>
    <t>28.07M</t>
  </si>
  <si>
    <t>17.60M</t>
  </si>
  <si>
    <t>20.46M</t>
  </si>
  <si>
    <t>22.73M</t>
  </si>
  <si>
    <t>22.35M</t>
  </si>
  <si>
    <t>24.82M</t>
  </si>
  <si>
    <t>33.93M</t>
  </si>
  <si>
    <t>35.65M</t>
  </si>
  <si>
    <t>55.26M</t>
  </si>
  <si>
    <t>42.84M</t>
  </si>
  <si>
    <t>39.08M</t>
  </si>
  <si>
    <t>21.61M</t>
  </si>
  <si>
    <t>25.32M</t>
  </si>
  <si>
    <t>30.73M</t>
  </si>
  <si>
    <t>24.54M</t>
  </si>
  <si>
    <t>35.12M</t>
  </si>
  <si>
    <t>23.50M</t>
  </si>
  <si>
    <t>22.90M</t>
  </si>
  <si>
    <t>29.27M</t>
  </si>
  <si>
    <t>32.87M</t>
  </si>
  <si>
    <t>30.39M</t>
  </si>
  <si>
    <t>52.81M</t>
  </si>
  <si>
    <t>29.32M</t>
  </si>
  <si>
    <t>45.31M</t>
  </si>
  <si>
    <t>18.14M</t>
  </si>
  <si>
    <t>25.87M</t>
  </si>
  <si>
    <t>22.50M</t>
  </si>
  <si>
    <t>16.78M</t>
  </si>
  <si>
    <t>21.20M</t>
  </si>
  <si>
    <t>26.38M</t>
  </si>
  <si>
    <t>37.10M</t>
  </si>
  <si>
    <t>41.17M</t>
  </si>
  <si>
    <t>23.73M</t>
  </si>
  <si>
    <t>25.46M</t>
  </si>
  <si>
    <t>25.79M</t>
  </si>
  <si>
    <t>28.80M</t>
  </si>
  <si>
    <t>26.76M</t>
  </si>
  <si>
    <t>27.52M</t>
  </si>
  <si>
    <t>48.84M</t>
  </si>
  <si>
    <t>18.34M</t>
  </si>
  <si>
    <t>20.85M</t>
  </si>
  <si>
    <t>19.33M</t>
  </si>
  <si>
    <t>22.83M</t>
  </si>
  <si>
    <t>23.62M</t>
  </si>
  <si>
    <t>27.64M</t>
  </si>
  <si>
    <t>27.84M</t>
  </si>
  <si>
    <t>17.16M</t>
  </si>
  <si>
    <t>23.33M</t>
  </si>
  <si>
    <t>24.52M</t>
  </si>
  <si>
    <t>26.88M</t>
  </si>
  <si>
    <t>25.91M</t>
  </si>
  <si>
    <t>21.84M</t>
  </si>
  <si>
    <t>30.17M</t>
  </si>
  <si>
    <t>24.88M</t>
  </si>
  <si>
    <t>34.52M</t>
  </si>
  <si>
    <t>36.10M</t>
  </si>
  <si>
    <t>69.02M</t>
  </si>
  <si>
    <t>86.54M</t>
  </si>
  <si>
    <t>40.96M</t>
  </si>
  <si>
    <t>52.05M</t>
  </si>
  <si>
    <t>75.73M</t>
  </si>
  <si>
    <t>43.60M</t>
  </si>
  <si>
    <t>65.94M</t>
  </si>
  <si>
    <t>43.25M</t>
  </si>
  <si>
    <t>53.41M</t>
  </si>
  <si>
    <t>30.56M</t>
  </si>
  <si>
    <t>38.42M</t>
  </si>
  <si>
    <t>24.66M</t>
  </si>
  <si>
    <t>32.20M</t>
  </si>
  <si>
    <t>29.31M</t>
  </si>
  <si>
    <t>36.76M</t>
  </si>
  <si>
    <t>40.57M</t>
  </si>
  <si>
    <t>42.51M</t>
  </si>
  <si>
    <t>37.18M</t>
  </si>
  <si>
    <t>64.24M</t>
  </si>
  <si>
    <t>79.37M</t>
  </si>
  <si>
    <t>30.20M</t>
  </si>
  <si>
    <t>27.54M</t>
  </si>
  <si>
    <t>49.70M</t>
  </si>
  <si>
    <t>28.18M</t>
  </si>
  <si>
    <t>75.50M</t>
  </si>
  <si>
    <t>50.02M</t>
  </si>
  <si>
    <t>49.38M</t>
  </si>
  <si>
    <t>27.18M</t>
  </si>
  <si>
    <t>58.44M</t>
  </si>
  <si>
    <t>55.24M</t>
  </si>
  <si>
    <t>70.63M</t>
  </si>
  <si>
    <t>41.13M</t>
  </si>
  <si>
    <t>57.17M</t>
  </si>
  <si>
    <t>86.25M</t>
  </si>
  <si>
    <t>81.57M</t>
  </si>
  <si>
    <t>42.44M</t>
  </si>
  <si>
    <t>41.85M</t>
  </si>
  <si>
    <t>38.53M</t>
  </si>
  <si>
    <t>71.81M</t>
  </si>
  <si>
    <t>69.67M</t>
  </si>
  <si>
    <t>64.84M</t>
  </si>
  <si>
    <t>99.57M</t>
  </si>
  <si>
    <t>123.96M</t>
  </si>
  <si>
    <t>110.08M</t>
  </si>
  <si>
    <t>50.84M</t>
  </si>
  <si>
    <t>36.40M</t>
  </si>
  <si>
    <t>36.32M</t>
  </si>
  <si>
    <t>28.02M</t>
  </si>
  <si>
    <t>49.48M</t>
  </si>
  <si>
    <t>42.22M</t>
  </si>
  <si>
    <t>34.87M</t>
  </si>
  <si>
    <t>36.42M</t>
  </si>
  <si>
    <t>27.72M</t>
  </si>
  <si>
    <t>32.00M</t>
  </si>
  <si>
    <t>23.53M</t>
  </si>
  <si>
    <t>24.80M</t>
  </si>
  <si>
    <t>30.80M</t>
  </si>
  <si>
    <t>31.90M</t>
  </si>
  <si>
    <t>43.10M</t>
  </si>
  <si>
    <t>35.09M</t>
  </si>
  <si>
    <t>44.97M</t>
  </si>
  <si>
    <t>21.69M</t>
  </si>
  <si>
    <t>24.91M</t>
  </si>
  <si>
    <t>32.08M</t>
  </si>
  <si>
    <t>53.76M</t>
  </si>
  <si>
    <t>41.77M</t>
  </si>
  <si>
    <t>27.56M</t>
  </si>
  <si>
    <t>31.30M</t>
  </si>
  <si>
    <t>36.45M</t>
  </si>
  <si>
    <t>54.05M</t>
  </si>
  <si>
    <t>51.36M</t>
  </si>
  <si>
    <t>29.87M</t>
  </si>
  <si>
    <t>43.44M</t>
  </si>
  <si>
    <t>40.61M</t>
  </si>
  <si>
    <t>35.14M</t>
  </si>
  <si>
    <t>47.59M</t>
  </si>
  <si>
    <t>54.52M</t>
  </si>
  <si>
    <t>72.23M</t>
  </si>
  <si>
    <t>64.11M</t>
  </si>
  <si>
    <t>32.89M</t>
  </si>
  <si>
    <t>40.31M</t>
  </si>
  <si>
    <t>30.43M</t>
  </si>
  <si>
    <t>36.58M</t>
  </si>
  <si>
    <t>34.59M</t>
  </si>
  <si>
    <t>34.69M</t>
  </si>
  <si>
    <t>38.91M</t>
  </si>
  <si>
    <t>34.38M</t>
  </si>
  <si>
    <t>52.82M</t>
  </si>
  <si>
    <t>46.03M</t>
  </si>
  <si>
    <t>32.77M</t>
  </si>
  <si>
    <t>24.07M</t>
  </si>
  <si>
    <t>49.42M</t>
  </si>
  <si>
    <t>30.58M</t>
  </si>
  <si>
    <t>48.89M</t>
  </si>
  <si>
    <t>72.03M</t>
  </si>
  <si>
    <t>72.92M</t>
  </si>
  <si>
    <t>35.05M</t>
  </si>
  <si>
    <t>47.37M</t>
  </si>
  <si>
    <t>38.72M</t>
  </si>
  <si>
    <t>26.14M</t>
  </si>
  <si>
    <t>55.67M</t>
  </si>
  <si>
    <t>33.06M</t>
  </si>
  <si>
    <t>28.76M</t>
  </si>
  <si>
    <t>43.64M</t>
  </si>
  <si>
    <t>37.42M</t>
  </si>
  <si>
    <t>36.24M</t>
  </si>
  <si>
    <t>42.60M</t>
  </si>
  <si>
    <t>55.75M</t>
  </si>
  <si>
    <t>65.52M</t>
  </si>
  <si>
    <t>41.05M</t>
  </si>
  <si>
    <t>38.62M</t>
  </si>
  <si>
    <t>36.46M</t>
  </si>
  <si>
    <t>37.78M</t>
  </si>
  <si>
    <t>32.84M</t>
  </si>
  <si>
    <t>48.79M</t>
  </si>
  <si>
    <t>43.36M</t>
  </si>
  <si>
    <t>48.72M</t>
  </si>
  <si>
    <t>46.86M</t>
  </si>
  <si>
    <t>34.30M</t>
  </si>
  <si>
    <t>43.28M</t>
  </si>
  <si>
    <t>40.19M</t>
  </si>
  <si>
    <t>72.93M</t>
  </si>
  <si>
    <t>38.25M</t>
  </si>
  <si>
    <t>62.86M</t>
  </si>
  <si>
    <t>64.66M</t>
  </si>
  <si>
    <t>47.04M</t>
  </si>
  <si>
    <t>42.85M</t>
  </si>
  <si>
    <t>68.32M</t>
  </si>
  <si>
    <t>69.90M</t>
  </si>
  <si>
    <t>64.76M</t>
  </si>
  <si>
    <t>56.47M</t>
  </si>
  <si>
    <t>62.66M</t>
  </si>
  <si>
    <t>49.36M</t>
  </si>
  <si>
    <t>58.84M</t>
  </si>
  <si>
    <t>79.89M</t>
  </si>
  <si>
    <t>88.75M</t>
  </si>
  <si>
    <t>94.88M</t>
  </si>
  <si>
    <t>124.64M</t>
  </si>
  <si>
    <t>118.98M</t>
  </si>
  <si>
    <t>120.90M</t>
  </si>
  <si>
    <t>114.16M</t>
  </si>
  <si>
    <t>121.26M</t>
  </si>
  <si>
    <t>92.05M</t>
  </si>
  <si>
    <t>134.88M</t>
  </si>
  <si>
    <t>137.82M</t>
  </si>
  <si>
    <t>89.17M</t>
  </si>
  <si>
    <t>100.60M</t>
  </si>
  <si>
    <t>116.42M</t>
  </si>
  <si>
    <t>89.83M</t>
  </si>
  <si>
    <t>78.71M</t>
  </si>
  <si>
    <t>73.09M</t>
  </si>
  <si>
    <t>131.95M</t>
  </si>
  <si>
    <t>112.93M</t>
  </si>
  <si>
    <t>149.25M</t>
  </si>
  <si>
    <t>121.82M</t>
  </si>
  <si>
    <t>80.40M</t>
  </si>
  <si>
    <t>97.74M</t>
  </si>
  <si>
    <t>84.52M</t>
  </si>
  <si>
    <t>66.06M</t>
  </si>
  <si>
    <t>22.23M</t>
  </si>
  <si>
    <t>23.44M</t>
  </si>
  <si>
    <t>22.77M</t>
  </si>
  <si>
    <t>21.48M</t>
  </si>
  <si>
    <t>25.88M</t>
  </si>
  <si>
    <t>22.47M</t>
  </si>
  <si>
    <t>30.69M</t>
  </si>
  <si>
    <t>52.02M</t>
  </si>
  <si>
    <t>39.57M</t>
  </si>
  <si>
    <t>29.06M</t>
  </si>
  <si>
    <t>26.73M</t>
  </si>
  <si>
    <t>42.26M</t>
  </si>
  <si>
    <t>37.44M</t>
  </si>
  <si>
    <t>26.50M</t>
  </si>
  <si>
    <t>20.74M</t>
  </si>
  <si>
    <t>21.15M</t>
  </si>
  <si>
    <t>24.33M</t>
  </si>
  <si>
    <t>18.80M</t>
  </si>
  <si>
    <t>25.74M</t>
  </si>
  <si>
    <t>24.57M</t>
  </si>
  <si>
    <t>21.91M</t>
  </si>
  <si>
    <t>23.64M</t>
  </si>
  <si>
    <t>26.46M</t>
  </si>
  <si>
    <t>23.12M</t>
  </si>
  <si>
    <t>27.53M</t>
  </si>
  <si>
    <t>31.01M</t>
  </si>
  <si>
    <t>18.20M</t>
  </si>
  <si>
    <t>21.83M</t>
  </si>
  <si>
    <t>7.09M</t>
  </si>
  <si>
    <t>23.80M</t>
  </si>
  <si>
    <t>27.69M</t>
  </si>
  <si>
    <t>17.89M</t>
  </si>
  <si>
    <t>15.49M</t>
  </si>
  <si>
    <t>16.03M</t>
  </si>
  <si>
    <t>21.37M</t>
  </si>
  <si>
    <t>32.53M</t>
  </si>
  <si>
    <t>32.70M</t>
  </si>
  <si>
    <t>18.90M</t>
  </si>
  <si>
    <t>21.85M</t>
  </si>
  <si>
    <t>14.03M</t>
  </si>
  <si>
    <t>16.56M</t>
  </si>
  <si>
    <t>15.04M</t>
  </si>
  <si>
    <t>15.34M</t>
  </si>
  <si>
    <t>31.43M</t>
  </si>
  <si>
    <t>28.12M</t>
  </si>
  <si>
    <t>9.85M</t>
  </si>
  <si>
    <t>17.06M</t>
  </si>
  <si>
    <t>14.81M</t>
  </si>
  <si>
    <t>17.79M</t>
  </si>
  <si>
    <t>17.20M</t>
  </si>
  <si>
    <t>17.93M</t>
  </si>
  <si>
    <t>36.71M</t>
  </si>
  <si>
    <t>17.00M</t>
  </si>
  <si>
    <t>18.41M</t>
  </si>
  <si>
    <t>18.43M</t>
  </si>
  <si>
    <t>16.11M</t>
  </si>
  <si>
    <t>14.78M</t>
  </si>
  <si>
    <t>10.19M</t>
  </si>
  <si>
    <t>15.27M</t>
  </si>
  <si>
    <t>17.83M</t>
  </si>
  <si>
    <t>19.73M</t>
  </si>
  <si>
    <t>15.05M</t>
  </si>
  <si>
    <t>19.02M</t>
  </si>
  <si>
    <t>22.13M</t>
  </si>
  <si>
    <t>26.80M</t>
  </si>
  <si>
    <t>21.76M</t>
  </si>
  <si>
    <t>18.57M</t>
  </si>
  <si>
    <t>18.84M</t>
  </si>
  <si>
    <t>21.51M</t>
  </si>
  <si>
    <t>19.26M</t>
  </si>
  <si>
    <t>15.20M</t>
  </si>
  <si>
    <t>15.87M</t>
  </si>
  <si>
    <t>19.16M</t>
  </si>
  <si>
    <t>20.69M</t>
  </si>
  <si>
    <t>15.37M</t>
  </si>
  <si>
    <t>41.43M</t>
  </si>
  <si>
    <t>20.83M</t>
  </si>
  <si>
    <t>21.40M</t>
  </si>
  <si>
    <t>Log Ret</t>
  </si>
  <si>
    <t>Percentile</t>
  </si>
  <si>
    <t>q-Value</t>
  </si>
  <si>
    <t>p-Value</t>
  </si>
  <si>
    <t>CDF</t>
  </si>
  <si>
    <t>PDF</t>
  </si>
  <si>
    <t>Bin</t>
  </si>
  <si>
    <t>Stats</t>
  </si>
  <si>
    <t>Mean</t>
  </si>
  <si>
    <t>Variance</t>
  </si>
  <si>
    <t>Skewness</t>
  </si>
  <si>
    <t>Kurt</t>
  </si>
  <si>
    <t>Kurtosis</t>
  </si>
  <si>
    <t>Weight</t>
  </si>
  <si>
    <t>Stdev</t>
  </si>
  <si>
    <t>Objective</t>
  </si>
  <si>
    <t>Fitted</t>
  </si>
  <si>
    <t>Z1</t>
  </si>
  <si>
    <t>Z2</t>
  </si>
  <si>
    <t>WTAVG</t>
  </si>
  <si>
    <t>Error</t>
  </si>
  <si>
    <t>Z3</t>
  </si>
  <si>
    <t>Z4</t>
  </si>
  <si>
    <t>SumW</t>
  </si>
  <si>
    <t># Why using SUM? Mimic SW Test</t>
  </si>
  <si>
    <t># You can use MAX to mimic KS Test</t>
  </si>
  <si>
    <t>p-Calc</t>
  </si>
  <si>
    <t>Nathmath Huang</t>
  </si>
  <si>
    <t>bh2821</t>
  </si>
  <si>
    <t>Ruisi Chen</t>
  </si>
  <si>
    <t>rc5694</t>
  </si>
  <si>
    <t>Miniproject IV by</t>
  </si>
  <si>
    <t>q-Value(CDF)</t>
  </si>
  <si>
    <t>p-Value(PDF)</t>
  </si>
  <si>
    <t>Normal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</si>
</sst>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#,##0.000"/>
    <numFmt numFmtId="166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6" fillId="0" borderId="0" xfId="0" applyFont="1"/>
    <xf numFmtId="0" fontId="16" fillId="33" borderId="0" xfId="0" applyFont="1" applyFill="1"/>
    <xf numFmtId="10" fontId="16" fillId="33" borderId="0" xfId="0" applyNumberFormat="1" applyFont="1" applyFill="1"/>
    <xf numFmtId="164" fontId="16" fillId="33" borderId="0" xfId="0" quotePrefix="1" applyNumberFormat="1" applyFont="1" applyFill="1" applyAlignment="1">
      <alignment horizontal="right"/>
    </xf>
    <xf numFmtId="165" fontId="16" fillId="33" borderId="0" xfId="0" applyNumberFormat="1" applyFont="1" applyFill="1"/>
    <xf numFmtId="165" fontId="0" fillId="0" borderId="0" xfId="0" applyNumberFormat="1"/>
    <xf numFmtId="10" fontId="16" fillId="33" borderId="0" xfId="0" applyNumberFormat="1" applyFont="1" applyFill="1" applyAlignment="1">
      <alignment horizontal="right"/>
    </xf>
    <xf numFmtId="0" fontId="0" fillId="33" borderId="0" xfId="0" applyFill="1"/>
    <xf numFmtId="164" fontId="16" fillId="34" borderId="0" xfId="0" quotePrefix="1" applyNumberFormat="1" applyFont="1" applyFill="1" applyAlignment="1">
      <alignment horizontal="left"/>
    </xf>
    <xf numFmtId="164" fontId="16" fillId="34" borderId="0" xfId="0" applyNumberFormat="1" applyFont="1" applyFill="1"/>
    <xf numFmtId="0" fontId="16" fillId="35" borderId="0" xfId="0" applyFont="1" applyFill="1"/>
    <xf numFmtId="0" fontId="18" fillId="0" borderId="0" xfId="0" applyFont="1"/>
    <xf numFmtId="164" fontId="16" fillId="33" borderId="0" xfId="0" applyNumberFormat="1" applyFont="1" applyFill="1"/>
    <xf numFmtId="164" fontId="16" fillId="35" borderId="0" xfId="0" applyNumberFormat="1" applyFont="1" applyFill="1"/>
    <xf numFmtId="0" fontId="16" fillId="35" borderId="0" xfId="0" applyFont="1" applyFill="1" applyAlignment="1">
      <alignment horizontal="left"/>
    </xf>
    <xf numFmtId="164" fontId="16" fillId="37" borderId="0" xfId="0" quotePrefix="1" applyNumberFormat="1" applyFont="1" applyFill="1" applyAlignment="1">
      <alignment horizontal="right"/>
    </xf>
    <xf numFmtId="10" fontId="16" fillId="37" borderId="0" xfId="0" applyNumberFormat="1" applyFont="1" applyFill="1" applyAlignment="1">
      <alignment horizontal="right"/>
    </xf>
    <xf numFmtId="0" fontId="16" fillId="37" borderId="0" xfId="0" applyFont="1" applyFill="1"/>
    <xf numFmtId="10" fontId="16" fillId="37" borderId="0" xfId="0" applyNumberFormat="1" applyFont="1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6" fillId="42" borderId="0" xfId="0" applyFont="1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166" fontId="0" fillId="36" borderId="0" xfId="0" applyNumberFormat="1" applyFill="1" applyAlignment="1">
      <alignment horizontal="right"/>
    </xf>
    <xf numFmtId="1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9400CD1F-5FD7-4671-B232-C87593DB28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 (Cumulative)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8780925930443E-2"/>
          <c:y val="0.1384986354278335"/>
          <c:w val="0.87619624897316462"/>
          <c:h val="0.67642145013568766"/>
        </c:manualLayout>
      </c:layout>
      <c:lineChart>
        <c:grouping val="standard"/>
        <c:varyColors val="0"/>
        <c:ser>
          <c:idx val="0"/>
          <c:order val="0"/>
          <c:tx>
            <c:v>CDF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CDF and PDF'!$J$2:$J$202</c:f>
              <c:numCache>
                <c:formatCode>0.000</c:formatCode>
                <c:ptCount val="201"/>
                <c:pt idx="0">
                  <c:v>9.9999999999999998E-20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0.99999999999999989</c:v>
                </c:pt>
              </c:numCache>
            </c:numRef>
          </c:cat>
          <c:val>
            <c:numRef>
              <c:f>'Modified CDF and PDF'!$K$2:$K$202</c:f>
              <c:numCache>
                <c:formatCode>0.00%</c:formatCode>
                <c:ptCount val="201"/>
                <c:pt idx="0">
                  <c:v>-0.12760404434767825</c:v>
                </c:pt>
                <c:pt idx="1">
                  <c:v>-5.1163168784025354E-2</c:v>
                </c:pt>
                <c:pt idx="2">
                  <c:v>-4.3665206316525831E-2</c:v>
                </c:pt>
                <c:pt idx="3">
                  <c:v>-3.9677029256490526E-2</c:v>
                </c:pt>
                <c:pt idx="4">
                  <c:v>-3.6160021617080707E-2</c:v>
                </c:pt>
                <c:pt idx="5">
                  <c:v>-3.2233886245193633E-2</c:v>
                </c:pt>
                <c:pt idx="6">
                  <c:v>-3.084242064281004E-2</c:v>
                </c:pt>
                <c:pt idx="7">
                  <c:v>-2.9518006083974545E-2</c:v>
                </c:pt>
                <c:pt idx="8">
                  <c:v>-2.8258564208458875E-2</c:v>
                </c:pt>
                <c:pt idx="9">
                  <c:v>-2.6497971942034154E-2</c:v>
                </c:pt>
                <c:pt idx="10">
                  <c:v>-2.5680166697106013E-2</c:v>
                </c:pt>
                <c:pt idx="11">
                  <c:v>-2.4680376145751134E-2</c:v>
                </c:pt>
                <c:pt idx="12">
                  <c:v>-2.3379613447555882E-2</c:v>
                </c:pt>
                <c:pt idx="13">
                  <c:v>-2.2335014256307229E-2</c:v>
                </c:pt>
                <c:pt idx="14">
                  <c:v>-2.1535740092795221E-2</c:v>
                </c:pt>
                <c:pt idx="15">
                  <c:v>-2.0921515006290487E-2</c:v>
                </c:pt>
                <c:pt idx="16">
                  <c:v>-2.0309716259270544E-2</c:v>
                </c:pt>
                <c:pt idx="17">
                  <c:v>-1.9403077267898566E-2</c:v>
                </c:pt>
                <c:pt idx="18">
                  <c:v>-1.9014344892251078E-2</c:v>
                </c:pt>
                <c:pt idx="19">
                  <c:v>-1.8082114254172551E-2</c:v>
                </c:pt>
                <c:pt idx="20">
                  <c:v>-1.7565616969674493E-2</c:v>
                </c:pt>
                <c:pt idx="21">
                  <c:v>-1.7054698395616807E-2</c:v>
                </c:pt>
                <c:pt idx="22">
                  <c:v>-1.6563819435638626E-2</c:v>
                </c:pt>
                <c:pt idx="23">
                  <c:v>-1.604264757299094E-2</c:v>
                </c:pt>
                <c:pt idx="24">
                  <c:v>-1.5440271970430285E-2</c:v>
                </c:pt>
                <c:pt idx="25">
                  <c:v>-1.4986385991991886E-2</c:v>
                </c:pt>
                <c:pt idx="26">
                  <c:v>-1.4594232407377903E-2</c:v>
                </c:pt>
                <c:pt idx="27">
                  <c:v>-1.433343530373748E-2</c:v>
                </c:pt>
                <c:pt idx="28">
                  <c:v>-1.4025956484262005E-2</c:v>
                </c:pt>
                <c:pt idx="29">
                  <c:v>-1.3609586481707838E-2</c:v>
                </c:pt>
                <c:pt idx="30">
                  <c:v>-1.3082120433760848E-2</c:v>
                </c:pt>
                <c:pt idx="31">
                  <c:v>-1.2642788403256524E-2</c:v>
                </c:pt>
                <c:pt idx="32">
                  <c:v>-1.2185457911728882E-2</c:v>
                </c:pt>
                <c:pt idx="33">
                  <c:v>-1.1701649863714804E-2</c:v>
                </c:pt>
                <c:pt idx="34">
                  <c:v>-1.144916174432435E-2</c:v>
                </c:pt>
                <c:pt idx="35">
                  <c:v>-1.1093088405923173E-2</c:v>
                </c:pt>
                <c:pt idx="36">
                  <c:v>-1.0943267899342031E-2</c:v>
                </c:pt>
                <c:pt idx="37">
                  <c:v>-1.0642906108887533E-2</c:v>
                </c:pt>
                <c:pt idx="38">
                  <c:v>-1.0238304123205625E-2</c:v>
                </c:pt>
                <c:pt idx="39">
                  <c:v>-9.8822360654134411E-3</c:v>
                </c:pt>
                <c:pt idx="40">
                  <c:v>-9.5155362811600291E-3</c:v>
                </c:pt>
                <c:pt idx="41">
                  <c:v>-9.0688873298399655E-3</c:v>
                </c:pt>
                <c:pt idx="42">
                  <c:v>-8.778092296342202E-3</c:v>
                </c:pt>
                <c:pt idx="43">
                  <c:v>-8.4995712124348605E-3</c:v>
                </c:pt>
                <c:pt idx="44">
                  <c:v>-8.1447237423736638E-3</c:v>
                </c:pt>
                <c:pt idx="45">
                  <c:v>-7.9398810098424283E-3</c:v>
                </c:pt>
                <c:pt idx="46">
                  <c:v>-7.7136491008697175E-3</c:v>
                </c:pt>
                <c:pt idx="47">
                  <c:v>-7.593311497010603E-3</c:v>
                </c:pt>
                <c:pt idx="48">
                  <c:v>-7.3648661600289531E-3</c:v>
                </c:pt>
                <c:pt idx="49">
                  <c:v>-7.0805249901372738E-3</c:v>
                </c:pt>
                <c:pt idx="50">
                  <c:v>-6.8776713469279787E-3</c:v>
                </c:pt>
                <c:pt idx="51">
                  <c:v>-6.7118835049206228E-3</c:v>
                </c:pt>
                <c:pt idx="52">
                  <c:v>-6.5618843354669082E-3</c:v>
                </c:pt>
                <c:pt idx="53">
                  <c:v>-6.3186556361016985E-3</c:v>
                </c:pt>
                <c:pt idx="54">
                  <c:v>-5.9285953238541363E-3</c:v>
                </c:pt>
                <c:pt idx="55">
                  <c:v>-5.6979629621763915E-3</c:v>
                </c:pt>
                <c:pt idx="56">
                  <c:v>-5.3620287883073868E-3</c:v>
                </c:pt>
                <c:pt idx="57">
                  <c:v>-5.1503838220152169E-3</c:v>
                </c:pt>
                <c:pt idx="58">
                  <c:v>-5.0019613094957139E-3</c:v>
                </c:pt>
                <c:pt idx="59">
                  <c:v>-4.6849616149583686E-3</c:v>
                </c:pt>
                <c:pt idx="60">
                  <c:v>-4.4926277650900945E-3</c:v>
                </c:pt>
                <c:pt idx="61">
                  <c:v>-4.343409162675318E-3</c:v>
                </c:pt>
                <c:pt idx="62">
                  <c:v>-4.1213856278318637E-3</c:v>
                </c:pt>
                <c:pt idx="63">
                  <c:v>-3.9233972416259418E-3</c:v>
                </c:pt>
                <c:pt idx="64">
                  <c:v>-3.6497894660642727E-3</c:v>
                </c:pt>
                <c:pt idx="65">
                  <c:v>-3.4909138143557408E-3</c:v>
                </c:pt>
                <c:pt idx="66">
                  <c:v>-3.3333265192535128E-3</c:v>
                </c:pt>
                <c:pt idx="67">
                  <c:v>-3.1536590837910332E-3</c:v>
                </c:pt>
                <c:pt idx="68">
                  <c:v>-2.9885938524424702E-3</c:v>
                </c:pt>
                <c:pt idx="69">
                  <c:v>-2.857312361105758E-3</c:v>
                </c:pt>
                <c:pt idx="70">
                  <c:v>-2.6214225577483427E-3</c:v>
                </c:pt>
                <c:pt idx="71">
                  <c:v>-2.4325893872057772E-3</c:v>
                </c:pt>
                <c:pt idx="72">
                  <c:v>-2.2425292136934592E-3</c:v>
                </c:pt>
                <c:pt idx="73">
                  <c:v>-2.1349828550191094E-3</c:v>
                </c:pt>
                <c:pt idx="74">
                  <c:v>-2.0084073864482933E-3</c:v>
                </c:pt>
                <c:pt idx="75">
                  <c:v>-1.775589351415768E-3</c:v>
                </c:pt>
                <c:pt idx="76">
                  <c:v>-1.5585743791411424E-3</c:v>
                </c:pt>
                <c:pt idx="77">
                  <c:v>-1.3719871528369927E-3</c:v>
                </c:pt>
                <c:pt idx="78">
                  <c:v>-1.2961698428263304E-3</c:v>
                </c:pt>
                <c:pt idx="79">
                  <c:v>-1.145849690177083E-3</c:v>
                </c:pt>
                <c:pt idx="80">
                  <c:v>-8.527304943446273E-4</c:v>
                </c:pt>
                <c:pt idx="81">
                  <c:v>-7.7928252516413664E-4</c:v>
                </c:pt>
                <c:pt idx="82">
                  <c:v>-6.0210150443843358E-4</c:v>
                </c:pt>
                <c:pt idx="83">
                  <c:v>-4.8629985711729363E-4</c:v>
                </c:pt>
                <c:pt idx="84">
                  <c:v>-3.9408611975268572E-4</c:v>
                </c:pt>
                <c:pt idx="85">
                  <c:v>-2.1837255564037737E-4</c:v>
                </c:pt>
                <c:pt idx="86">
                  <c:v>-1.3956018516219862E-4</c:v>
                </c:pt>
                <c:pt idx="87">
                  <c:v>1.166861143620538E-5</c:v>
                </c:pt>
                <c:pt idx="88">
                  <c:v>1.1516404219864493E-4</c:v>
                </c:pt>
                <c:pt idx="89">
                  <c:v>2.3929004658031287E-4</c:v>
                </c:pt>
                <c:pt idx="90">
                  <c:v>3.8332285797245785E-4</c:v>
                </c:pt>
                <c:pt idx="91">
                  <c:v>4.5576744659798119E-4</c:v>
                </c:pt>
                <c:pt idx="92">
                  <c:v>5.2387137417419681E-4</c:v>
                </c:pt>
                <c:pt idx="93">
                  <c:v>6.5466272821098389E-4</c:v>
                </c:pt>
                <c:pt idx="94">
                  <c:v>7.4889477097455292E-4</c:v>
                </c:pt>
                <c:pt idx="95">
                  <c:v>8.1961176758518534E-4</c:v>
                </c:pt>
                <c:pt idx="96">
                  <c:v>9.3259629153439759E-4</c:v>
                </c:pt>
                <c:pt idx="97">
                  <c:v>1.1329083327065385E-3</c:v>
                </c:pt>
                <c:pt idx="98">
                  <c:v>1.1811310574776548E-3</c:v>
                </c:pt>
                <c:pt idx="99">
                  <c:v>1.2458641835614492E-3</c:v>
                </c:pt>
                <c:pt idx="100">
                  <c:v>1.404664982971179E-3</c:v>
                </c:pt>
                <c:pt idx="101">
                  <c:v>1.4755183000483374E-3</c:v>
                </c:pt>
                <c:pt idx="102">
                  <c:v>1.780971140110606E-3</c:v>
                </c:pt>
                <c:pt idx="103">
                  <c:v>1.9011041647379648E-3</c:v>
                </c:pt>
                <c:pt idx="104">
                  <c:v>1.9699953853016088E-3</c:v>
                </c:pt>
                <c:pt idx="105">
                  <c:v>2.0367208500104892E-3</c:v>
                </c:pt>
                <c:pt idx="106">
                  <c:v>2.1438869365397631E-3</c:v>
                </c:pt>
                <c:pt idx="107">
                  <c:v>2.2859347214165878E-3</c:v>
                </c:pt>
                <c:pt idx="108">
                  <c:v>2.3760120393383562E-3</c:v>
                </c:pt>
                <c:pt idx="109">
                  <c:v>2.475880750499657E-3</c:v>
                </c:pt>
                <c:pt idx="110">
                  <c:v>2.6283025029511021E-3</c:v>
                </c:pt>
                <c:pt idx="111">
                  <c:v>2.7303167122994668E-3</c:v>
                </c:pt>
                <c:pt idx="112">
                  <c:v>2.9739253853332541E-3</c:v>
                </c:pt>
                <c:pt idx="113">
                  <c:v>3.0379474855170663E-3</c:v>
                </c:pt>
                <c:pt idx="114">
                  <c:v>3.2180022158190152E-3</c:v>
                </c:pt>
                <c:pt idx="115">
                  <c:v>3.3655299987977094E-3</c:v>
                </c:pt>
                <c:pt idx="116">
                  <c:v>3.4492176016053836E-3</c:v>
                </c:pt>
                <c:pt idx="117">
                  <c:v>3.5954705879402507E-3</c:v>
                </c:pt>
                <c:pt idx="118">
                  <c:v>3.7909176256551661E-3</c:v>
                </c:pt>
                <c:pt idx="119">
                  <c:v>4.0099570450856329E-3</c:v>
                </c:pt>
                <c:pt idx="120">
                  <c:v>4.0965393648789332E-3</c:v>
                </c:pt>
                <c:pt idx="121">
                  <c:v>4.3867527930046895E-3</c:v>
                </c:pt>
                <c:pt idx="122">
                  <c:v>4.5616895789949924E-3</c:v>
                </c:pt>
                <c:pt idx="123">
                  <c:v>4.7658825587555626E-3</c:v>
                </c:pt>
                <c:pt idx="124">
                  <c:v>4.9080902950374124E-3</c:v>
                </c:pt>
                <c:pt idx="125">
                  <c:v>5.0803875404158714E-3</c:v>
                </c:pt>
                <c:pt idx="126">
                  <c:v>5.220930965820411E-3</c:v>
                </c:pt>
                <c:pt idx="127">
                  <c:v>5.4035068263679278E-3</c:v>
                </c:pt>
                <c:pt idx="128">
                  <c:v>5.5302373161021431E-3</c:v>
                </c:pt>
                <c:pt idx="129">
                  <c:v>5.8571926767499267E-3</c:v>
                </c:pt>
                <c:pt idx="130">
                  <c:v>6.0584678473163686E-3</c:v>
                </c:pt>
                <c:pt idx="131">
                  <c:v>6.1602169798751927E-3</c:v>
                </c:pt>
                <c:pt idx="132">
                  <c:v>6.2668352876974615E-3</c:v>
                </c:pt>
                <c:pt idx="133">
                  <c:v>6.4417987967217601E-3</c:v>
                </c:pt>
                <c:pt idx="134">
                  <c:v>6.5912747176017561E-3</c:v>
                </c:pt>
                <c:pt idx="135">
                  <c:v>6.7613400371284117E-3</c:v>
                </c:pt>
                <c:pt idx="136">
                  <c:v>6.8735997097141739E-3</c:v>
                </c:pt>
                <c:pt idx="137">
                  <c:v>7.1165766749589441E-3</c:v>
                </c:pt>
                <c:pt idx="138">
                  <c:v>7.2952099920352816E-3</c:v>
                </c:pt>
                <c:pt idx="139">
                  <c:v>7.4467353989849817E-3</c:v>
                </c:pt>
                <c:pt idx="140">
                  <c:v>7.5707963406336275E-3</c:v>
                </c:pt>
                <c:pt idx="141">
                  <c:v>7.7316310761460418E-3</c:v>
                </c:pt>
                <c:pt idx="142">
                  <c:v>7.8729706577599003E-3</c:v>
                </c:pt>
                <c:pt idx="143">
                  <c:v>7.9827100130376912E-3</c:v>
                </c:pt>
                <c:pt idx="144">
                  <c:v>8.0942852243076156E-3</c:v>
                </c:pt>
                <c:pt idx="145">
                  <c:v>8.2392211530365866E-3</c:v>
                </c:pt>
                <c:pt idx="146">
                  <c:v>8.4198594284069592E-3</c:v>
                </c:pt>
                <c:pt idx="147">
                  <c:v>8.536805852360569E-3</c:v>
                </c:pt>
                <c:pt idx="148">
                  <c:v>8.8661478809355602E-3</c:v>
                </c:pt>
                <c:pt idx="149">
                  <c:v>9.2711120982267841E-3</c:v>
                </c:pt>
                <c:pt idx="150">
                  <c:v>9.4421147924134072E-3</c:v>
                </c:pt>
                <c:pt idx="151">
                  <c:v>9.5468197893229315E-3</c:v>
                </c:pt>
                <c:pt idx="152">
                  <c:v>9.69964183752842E-3</c:v>
                </c:pt>
                <c:pt idx="153">
                  <c:v>9.9231436713020389E-3</c:v>
                </c:pt>
                <c:pt idx="154">
                  <c:v>1.0189055546068811E-2</c:v>
                </c:pt>
                <c:pt idx="155">
                  <c:v>1.0358827686095197E-2</c:v>
                </c:pt>
                <c:pt idx="156">
                  <c:v>1.0596800149063256E-2</c:v>
                </c:pt>
                <c:pt idx="157">
                  <c:v>1.0817641478549082E-2</c:v>
                </c:pt>
                <c:pt idx="158">
                  <c:v>1.0985129820320979E-2</c:v>
                </c:pt>
                <c:pt idx="159">
                  <c:v>1.1273253988404106E-2</c:v>
                </c:pt>
                <c:pt idx="160">
                  <c:v>1.1503367782432125E-2</c:v>
                </c:pt>
                <c:pt idx="161">
                  <c:v>1.1614148266179986E-2</c:v>
                </c:pt>
                <c:pt idx="162">
                  <c:v>1.1763132360661028E-2</c:v>
                </c:pt>
                <c:pt idx="163">
                  <c:v>1.1835982825900263E-2</c:v>
                </c:pt>
                <c:pt idx="164">
                  <c:v>1.2054007635608044E-2</c:v>
                </c:pt>
                <c:pt idx="165">
                  <c:v>1.2199819680825631E-2</c:v>
                </c:pt>
                <c:pt idx="166">
                  <c:v>1.2634895299018793E-2</c:v>
                </c:pt>
                <c:pt idx="167">
                  <c:v>1.2755378246974819E-2</c:v>
                </c:pt>
                <c:pt idx="168">
                  <c:v>1.305169621036901E-2</c:v>
                </c:pt>
                <c:pt idx="169">
                  <c:v>1.3716147694719634E-2</c:v>
                </c:pt>
                <c:pt idx="170">
                  <c:v>1.4108520204966155E-2</c:v>
                </c:pt>
                <c:pt idx="171">
                  <c:v>1.4511354524496327E-2</c:v>
                </c:pt>
                <c:pt idx="172">
                  <c:v>1.4862426408950283E-2</c:v>
                </c:pt>
                <c:pt idx="173">
                  <c:v>1.5054619251391043E-2</c:v>
                </c:pt>
                <c:pt idx="174">
                  <c:v>1.5348980672720237E-2</c:v>
                </c:pt>
                <c:pt idx="175">
                  <c:v>1.5766966964732326E-2</c:v>
                </c:pt>
                <c:pt idx="176">
                  <c:v>1.6451951244583977E-2</c:v>
                </c:pt>
                <c:pt idx="177">
                  <c:v>1.6684480690253675E-2</c:v>
                </c:pt>
                <c:pt idx="178">
                  <c:v>1.6941492370825997E-2</c:v>
                </c:pt>
                <c:pt idx="179">
                  <c:v>1.7148584346021838E-2</c:v>
                </c:pt>
                <c:pt idx="180">
                  <c:v>1.7660430977034333E-2</c:v>
                </c:pt>
                <c:pt idx="181">
                  <c:v>1.808199484605726E-2</c:v>
                </c:pt>
                <c:pt idx="182">
                  <c:v>1.909193578068227E-2</c:v>
                </c:pt>
                <c:pt idx="183">
                  <c:v>1.9611554516628729E-2</c:v>
                </c:pt>
                <c:pt idx="184">
                  <c:v>1.9971097319148225E-2</c:v>
                </c:pt>
                <c:pt idx="185">
                  <c:v>2.045938616092962E-2</c:v>
                </c:pt>
                <c:pt idx="186">
                  <c:v>2.1058889614616386E-2</c:v>
                </c:pt>
                <c:pt idx="187">
                  <c:v>2.1482836030679846E-2</c:v>
                </c:pt>
                <c:pt idx="188">
                  <c:v>2.2121100671413846E-2</c:v>
                </c:pt>
                <c:pt idx="189">
                  <c:v>2.2732158662616794E-2</c:v>
                </c:pt>
                <c:pt idx="190">
                  <c:v>2.323550971672474E-2</c:v>
                </c:pt>
                <c:pt idx="191">
                  <c:v>2.4587933739995158E-2</c:v>
                </c:pt>
                <c:pt idx="192">
                  <c:v>2.5530348893312082E-2</c:v>
                </c:pt>
                <c:pt idx="193">
                  <c:v>2.6982492187844535E-2</c:v>
                </c:pt>
                <c:pt idx="194">
                  <c:v>2.8903242980491694E-2</c:v>
                </c:pt>
                <c:pt idx="195">
                  <c:v>3.0135801937345556E-2</c:v>
                </c:pt>
                <c:pt idx="196">
                  <c:v>3.1747048026757464E-2</c:v>
                </c:pt>
                <c:pt idx="197">
                  <c:v>3.4908212459708758E-2</c:v>
                </c:pt>
                <c:pt idx="198">
                  <c:v>3.9164056755436598E-2</c:v>
                </c:pt>
                <c:pt idx="199">
                  <c:v>5.0950888741414971E-2</c:v>
                </c:pt>
                <c:pt idx="200">
                  <c:v>8.1296267361163799E-2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9-422B-A872-EA698BD8A69C}"/>
            </c:ext>
          </c:extLst>
        </c:ser>
        <c:ser>
          <c:idx val="1"/>
          <c:order val="1"/>
          <c:tx>
            <c:v>Norm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'Modified CDF and PDF'!$S$2:$S$202</c:f>
              <c:numCache>
                <c:formatCode>0.000</c:formatCode>
                <c:ptCount val="201"/>
                <c:pt idx="0">
                  <c:v>-6.0476564830742527E-2</c:v>
                </c:pt>
                <c:pt idx="1">
                  <c:v>-4.1567054077534478E-2</c:v>
                </c:pt>
                <c:pt idx="2">
                  <c:v>-3.712421718789205E-2</c:v>
                </c:pt>
                <c:pt idx="3">
                  <c:v>-3.4805734866236712E-2</c:v>
                </c:pt>
                <c:pt idx="4">
                  <c:v>-3.3217788779360269E-2</c:v>
                </c:pt>
                <c:pt idx="5">
                  <c:v>-3.1665966850093638E-2</c:v>
                </c:pt>
                <c:pt idx="6">
                  <c:v>-3.0041249815474E-2</c:v>
                </c:pt>
                <c:pt idx="7">
                  <c:v>-2.9062536049239755E-2</c:v>
                </c:pt>
                <c:pt idx="8">
                  <c:v>-2.7624486890057202E-2</c:v>
                </c:pt>
                <c:pt idx="9">
                  <c:v>-2.6952637335723201E-2</c:v>
                </c:pt>
                <c:pt idx="10">
                  <c:v>-2.6004775472631164E-2</c:v>
                </c:pt>
                <c:pt idx="11">
                  <c:v>-2.526420050356307E-2</c:v>
                </c:pt>
                <c:pt idx="12">
                  <c:v>-2.4455377127110579E-2</c:v>
                </c:pt>
                <c:pt idx="13">
                  <c:v>-2.3805619182809139E-2</c:v>
                </c:pt>
                <c:pt idx="14">
                  <c:v>-2.3152950830555609E-2</c:v>
                </c:pt>
                <c:pt idx="15">
                  <c:v>-2.2666494459114447E-2</c:v>
                </c:pt>
                <c:pt idx="16">
                  <c:v>-2.2148690916752523E-2</c:v>
                </c:pt>
                <c:pt idx="17">
                  <c:v>-2.1586069679251835E-2</c:v>
                </c:pt>
                <c:pt idx="18">
                  <c:v>-2.1091048925736676E-2</c:v>
                </c:pt>
                <c:pt idx="19">
                  <c:v>-2.0644639277628003E-2</c:v>
                </c:pt>
                <c:pt idx="20">
                  <c:v>-2.0057960222047519E-2</c:v>
                </c:pt>
                <c:pt idx="21">
                  <c:v>-1.9612856670778254E-2</c:v>
                </c:pt>
                <c:pt idx="22">
                  <c:v>-1.9184108425515885E-2</c:v>
                </c:pt>
                <c:pt idx="23">
                  <c:v>-1.8808183217986732E-2</c:v>
                </c:pt>
                <c:pt idx="24">
                  <c:v>-1.8565950645848598E-2</c:v>
                </c:pt>
                <c:pt idx="25">
                  <c:v>-1.7950638426566252E-2</c:v>
                </c:pt>
                <c:pt idx="26">
                  <c:v>-1.7551301894362242E-2</c:v>
                </c:pt>
                <c:pt idx="27">
                  <c:v>-1.7250659745853526E-2</c:v>
                </c:pt>
                <c:pt idx="28">
                  <c:v>-1.6767122062542873E-2</c:v>
                </c:pt>
                <c:pt idx="29">
                  <c:v>-1.6411838908119453E-2</c:v>
                </c:pt>
                <c:pt idx="30">
                  <c:v>-1.6084029183633546E-2</c:v>
                </c:pt>
                <c:pt idx="31">
                  <c:v>-1.5733516817654749E-2</c:v>
                </c:pt>
                <c:pt idx="32">
                  <c:v>-1.54477801073822E-2</c:v>
                </c:pt>
                <c:pt idx="33">
                  <c:v>-1.502798233375606E-2</c:v>
                </c:pt>
                <c:pt idx="34">
                  <c:v>-1.4701285683665927E-2</c:v>
                </c:pt>
                <c:pt idx="35">
                  <c:v>-1.4427953810511167E-2</c:v>
                </c:pt>
                <c:pt idx="36">
                  <c:v>-1.415395272023158E-2</c:v>
                </c:pt>
                <c:pt idx="37">
                  <c:v>-1.3832819558729784E-2</c:v>
                </c:pt>
                <c:pt idx="38">
                  <c:v>-1.3566320479814997E-2</c:v>
                </c:pt>
                <c:pt idx="39">
                  <c:v>-1.3334481064103542E-2</c:v>
                </c:pt>
                <c:pt idx="40">
                  <c:v>-1.2985978219347704E-2</c:v>
                </c:pt>
                <c:pt idx="41">
                  <c:v>-1.2689844534767788E-2</c:v>
                </c:pt>
                <c:pt idx="42">
                  <c:v>-1.2460363228245673E-2</c:v>
                </c:pt>
                <c:pt idx="43">
                  <c:v>-1.2213282866510413E-2</c:v>
                </c:pt>
                <c:pt idx="44">
                  <c:v>-1.1959588446328372E-2</c:v>
                </c:pt>
                <c:pt idx="45">
                  <c:v>-1.1673705537016672E-2</c:v>
                </c:pt>
                <c:pt idx="46">
                  <c:v>-1.1414340181591801E-2</c:v>
                </c:pt>
                <c:pt idx="47">
                  <c:v>-1.1202696186186599E-2</c:v>
                </c:pt>
                <c:pt idx="48">
                  <c:v>-1.0985185178446545E-2</c:v>
                </c:pt>
                <c:pt idx="49">
                  <c:v>-1.0762155555808709E-2</c:v>
                </c:pt>
                <c:pt idx="50">
                  <c:v>-1.046705159210822E-2</c:v>
                </c:pt>
                <c:pt idx="51">
                  <c:v>-1.0294508779143738E-2</c:v>
                </c:pt>
                <c:pt idx="52">
                  <c:v>-1.0058589655363291E-2</c:v>
                </c:pt>
                <c:pt idx="53">
                  <c:v>-9.7907535112317663E-3</c:v>
                </c:pt>
                <c:pt idx="54">
                  <c:v>-9.5064806883613136E-3</c:v>
                </c:pt>
                <c:pt idx="55">
                  <c:v>-9.2091005184234409E-3</c:v>
                </c:pt>
                <c:pt idx="56">
                  <c:v>-8.9634736463966302E-3</c:v>
                </c:pt>
                <c:pt idx="57">
                  <c:v>-8.7075878356909237E-3</c:v>
                </c:pt>
                <c:pt idx="58">
                  <c:v>-8.4582421549412364E-3</c:v>
                </c:pt>
                <c:pt idx="59">
                  <c:v>-8.2016322643580358E-3</c:v>
                </c:pt>
                <c:pt idx="60">
                  <c:v>-8.0464324999102322E-3</c:v>
                </c:pt>
                <c:pt idx="61">
                  <c:v>-7.7479410404475224E-3</c:v>
                </c:pt>
                <c:pt idx="62">
                  <c:v>-7.5545819690481675E-3</c:v>
                </c:pt>
                <c:pt idx="63">
                  <c:v>-7.2600181367893117E-3</c:v>
                </c:pt>
                <c:pt idx="64">
                  <c:v>-7.0629754477127696E-3</c:v>
                </c:pt>
                <c:pt idx="65">
                  <c:v>-6.822257093521163E-3</c:v>
                </c:pt>
                <c:pt idx="66">
                  <c:v>-6.5829152139089374E-3</c:v>
                </c:pt>
                <c:pt idx="67">
                  <c:v>-6.40213154953026E-3</c:v>
                </c:pt>
                <c:pt idx="68">
                  <c:v>-6.236912594660313E-3</c:v>
                </c:pt>
                <c:pt idx="69">
                  <c:v>-6.0281305711045504E-3</c:v>
                </c:pt>
                <c:pt idx="70">
                  <c:v>-5.7170267064363617E-3</c:v>
                </c:pt>
                <c:pt idx="71">
                  <c:v>-5.4807982418851632E-3</c:v>
                </c:pt>
                <c:pt idx="72">
                  <c:v>-5.2342853060332257E-3</c:v>
                </c:pt>
                <c:pt idx="73">
                  <c:v>-4.9431786169210718E-3</c:v>
                </c:pt>
                <c:pt idx="74">
                  <c:v>-4.7344375079751613E-3</c:v>
                </c:pt>
                <c:pt idx="75">
                  <c:v>-4.5247832004019347E-3</c:v>
                </c:pt>
                <c:pt idx="76">
                  <c:v>-4.2869330882342634E-3</c:v>
                </c:pt>
                <c:pt idx="77">
                  <c:v>-4.0909602479176259E-3</c:v>
                </c:pt>
                <c:pt idx="78">
                  <c:v>-3.8232042100081218E-3</c:v>
                </c:pt>
                <c:pt idx="79">
                  <c:v>-3.6331913660920066E-3</c:v>
                </c:pt>
                <c:pt idx="80">
                  <c:v>-3.4677791686232033E-3</c:v>
                </c:pt>
                <c:pt idx="81">
                  <c:v>-3.1562449126691081E-3</c:v>
                </c:pt>
                <c:pt idx="82">
                  <c:v>-2.9662221703745583E-3</c:v>
                </c:pt>
                <c:pt idx="83">
                  <c:v>-2.747502200425776E-3</c:v>
                </c:pt>
                <c:pt idx="84">
                  <c:v>-2.5637145783830892E-3</c:v>
                </c:pt>
                <c:pt idx="85">
                  <c:v>-2.3839136501266449E-3</c:v>
                </c:pt>
                <c:pt idx="86">
                  <c:v>-2.1910848787120066E-3</c:v>
                </c:pt>
                <c:pt idx="87">
                  <c:v>-1.9775227706307955E-3</c:v>
                </c:pt>
                <c:pt idx="88">
                  <c:v>-1.8181067742072739E-3</c:v>
                </c:pt>
                <c:pt idx="89">
                  <c:v>-1.6501871810573727E-3</c:v>
                </c:pt>
                <c:pt idx="90">
                  <c:v>-1.4565075881955568E-3</c:v>
                </c:pt>
                <c:pt idx="91">
                  <c:v>-1.2684742805194864E-3</c:v>
                </c:pt>
                <c:pt idx="92">
                  <c:v>-1.0296376284053526E-3</c:v>
                </c:pt>
                <c:pt idx="93">
                  <c:v>-7.7806729038751841E-4</c:v>
                </c:pt>
                <c:pt idx="94">
                  <c:v>-6.0438664633073876E-4</c:v>
                </c:pt>
                <c:pt idx="95">
                  <c:v>-3.6319681664636423E-4</c:v>
                </c:pt>
                <c:pt idx="96">
                  <c:v>-1.6496815726726538E-4</c:v>
                </c:pt>
                <c:pt idx="97">
                  <c:v>1.7533855891729858E-5</c:v>
                </c:pt>
                <c:pt idx="98">
                  <c:v>1.9288652789492054E-4</c:v>
                </c:pt>
                <c:pt idx="99">
                  <c:v>4.1906979898126493E-4</c:v>
                </c:pt>
                <c:pt idx="100">
                  <c:v>6.5877890412021083E-4</c:v>
                </c:pt>
                <c:pt idx="101">
                  <c:v>9.049408396068514E-4</c:v>
                </c:pt>
                <c:pt idx="102">
                  <c:v>1.1039522938139494E-3</c:v>
                </c:pt>
                <c:pt idx="103">
                  <c:v>1.3176419777767184E-3</c:v>
                </c:pt>
                <c:pt idx="104">
                  <c:v>1.4960070081461965E-3</c:v>
                </c:pt>
                <c:pt idx="105">
                  <c:v>1.6642115281264073E-3</c:v>
                </c:pt>
                <c:pt idx="106">
                  <c:v>1.897195607998131E-3</c:v>
                </c:pt>
                <c:pt idx="107">
                  <c:v>2.1069546869502318E-3</c:v>
                </c:pt>
                <c:pt idx="108">
                  <c:v>2.3288070769708381E-3</c:v>
                </c:pt>
                <c:pt idx="109">
                  <c:v>2.5293072504660738E-3</c:v>
                </c:pt>
                <c:pt idx="110">
                  <c:v>2.7586745362151418E-3</c:v>
                </c:pt>
                <c:pt idx="111">
                  <c:v>3.049300528962717E-3</c:v>
                </c:pt>
                <c:pt idx="112">
                  <c:v>3.2367376485124624E-3</c:v>
                </c:pt>
                <c:pt idx="113">
                  <c:v>3.3614122316235574E-3</c:v>
                </c:pt>
                <c:pt idx="114">
                  <c:v>3.6222456883875502E-3</c:v>
                </c:pt>
                <c:pt idx="115">
                  <c:v>3.7993278569751852E-3</c:v>
                </c:pt>
                <c:pt idx="116">
                  <c:v>4.1025602719244186E-3</c:v>
                </c:pt>
                <c:pt idx="117">
                  <c:v>4.3538152695581792E-3</c:v>
                </c:pt>
                <c:pt idx="118">
                  <c:v>4.6439850520589203E-3</c:v>
                </c:pt>
                <c:pt idx="119">
                  <c:v>4.8099791276787172E-3</c:v>
                </c:pt>
                <c:pt idx="120">
                  <c:v>5.012535759848032E-3</c:v>
                </c:pt>
                <c:pt idx="121">
                  <c:v>5.2493554500824668E-3</c:v>
                </c:pt>
                <c:pt idx="122">
                  <c:v>5.4225103287978797E-3</c:v>
                </c:pt>
                <c:pt idx="123">
                  <c:v>5.6602801059488315E-3</c:v>
                </c:pt>
                <c:pt idx="124">
                  <c:v>5.8771460806692037E-3</c:v>
                </c:pt>
                <c:pt idx="125">
                  <c:v>6.0703943691936329E-3</c:v>
                </c:pt>
                <c:pt idx="126">
                  <c:v>6.2958737254007885E-3</c:v>
                </c:pt>
                <c:pt idx="127">
                  <c:v>6.5299631767223041E-3</c:v>
                </c:pt>
                <c:pt idx="128">
                  <c:v>6.7895109315010711E-3</c:v>
                </c:pt>
                <c:pt idx="129">
                  <c:v>7.0179009671058655E-3</c:v>
                </c:pt>
                <c:pt idx="130">
                  <c:v>7.1910832178641981E-3</c:v>
                </c:pt>
                <c:pt idx="131">
                  <c:v>7.4087924266946293E-3</c:v>
                </c:pt>
                <c:pt idx="132">
                  <c:v>7.646242161117295E-3</c:v>
                </c:pt>
                <c:pt idx="133">
                  <c:v>7.826373679814036E-3</c:v>
                </c:pt>
                <c:pt idx="134">
                  <c:v>7.9952656281854443E-3</c:v>
                </c:pt>
                <c:pt idx="135">
                  <c:v>8.3293873209171927E-3</c:v>
                </c:pt>
                <c:pt idx="136">
                  <c:v>8.5407332748918003E-3</c:v>
                </c:pt>
                <c:pt idx="137">
                  <c:v>8.7091522713419467E-3</c:v>
                </c:pt>
                <c:pt idx="138">
                  <c:v>8.9053668063895242E-3</c:v>
                </c:pt>
                <c:pt idx="139">
                  <c:v>9.0951666553415154E-3</c:v>
                </c:pt>
                <c:pt idx="140">
                  <c:v>9.3509155486632325E-3</c:v>
                </c:pt>
                <c:pt idx="141">
                  <c:v>9.6352026002943097E-3</c:v>
                </c:pt>
                <c:pt idx="142">
                  <c:v>9.8505846323385816E-3</c:v>
                </c:pt>
                <c:pt idx="143">
                  <c:v>1.0038657042592838E-2</c:v>
                </c:pt>
                <c:pt idx="144">
                  <c:v>1.0334637777900625E-2</c:v>
                </c:pt>
                <c:pt idx="145">
                  <c:v>1.0564113189834582E-2</c:v>
                </c:pt>
                <c:pt idx="146">
                  <c:v>1.0793481114864395E-2</c:v>
                </c:pt>
                <c:pt idx="147">
                  <c:v>1.0981506779486691E-2</c:v>
                </c:pt>
                <c:pt idx="148">
                  <c:v>1.1286486059949504E-2</c:v>
                </c:pt>
                <c:pt idx="149">
                  <c:v>1.1553167094510009E-2</c:v>
                </c:pt>
                <c:pt idx="150">
                  <c:v>1.1759392495950033E-2</c:v>
                </c:pt>
                <c:pt idx="151">
                  <c:v>1.2040506753774107E-2</c:v>
                </c:pt>
                <c:pt idx="152">
                  <c:v>1.2395547839217536E-2</c:v>
                </c:pt>
                <c:pt idx="153">
                  <c:v>1.2615797060089582E-2</c:v>
                </c:pt>
                <c:pt idx="154">
                  <c:v>1.284833915103302E-2</c:v>
                </c:pt>
                <c:pt idx="155">
                  <c:v>1.3103459861928549E-2</c:v>
                </c:pt>
                <c:pt idx="156">
                  <c:v>1.3377797440624544E-2</c:v>
                </c:pt>
                <c:pt idx="157">
                  <c:v>1.3602374432830034E-2</c:v>
                </c:pt>
                <c:pt idx="158">
                  <c:v>1.3893738586810271E-2</c:v>
                </c:pt>
                <c:pt idx="159">
                  <c:v>1.4126535484823344E-2</c:v>
                </c:pt>
                <c:pt idx="160">
                  <c:v>1.4370854854631502E-2</c:v>
                </c:pt>
                <c:pt idx="161">
                  <c:v>1.4652668312076119E-2</c:v>
                </c:pt>
                <c:pt idx="162">
                  <c:v>1.4940813618523421E-2</c:v>
                </c:pt>
                <c:pt idx="163">
                  <c:v>1.5218979456323738E-2</c:v>
                </c:pt>
                <c:pt idx="164">
                  <c:v>1.5583219183820708E-2</c:v>
                </c:pt>
                <c:pt idx="165">
                  <c:v>1.5889905848796515E-2</c:v>
                </c:pt>
                <c:pt idx="166">
                  <c:v>1.6252946582499025E-2</c:v>
                </c:pt>
                <c:pt idx="167">
                  <c:v>1.6539297301915196E-2</c:v>
                </c:pt>
                <c:pt idx="168">
                  <c:v>1.6897109501413043E-2</c:v>
                </c:pt>
                <c:pt idx="169">
                  <c:v>1.7258360879157213E-2</c:v>
                </c:pt>
                <c:pt idx="170">
                  <c:v>1.7572873132299178E-2</c:v>
                </c:pt>
                <c:pt idx="171">
                  <c:v>1.7980975237474311E-2</c:v>
                </c:pt>
                <c:pt idx="172">
                  <c:v>1.834612068119543E-2</c:v>
                </c:pt>
                <c:pt idx="173">
                  <c:v>1.8721672818223192E-2</c:v>
                </c:pt>
                <c:pt idx="174">
                  <c:v>1.9046779416902786E-2</c:v>
                </c:pt>
                <c:pt idx="175">
                  <c:v>1.9419747563090957E-2</c:v>
                </c:pt>
                <c:pt idx="176">
                  <c:v>1.9812547283664203E-2</c:v>
                </c:pt>
                <c:pt idx="177">
                  <c:v>2.0213467538523766E-2</c:v>
                </c:pt>
                <c:pt idx="178">
                  <c:v>2.0596702324501372E-2</c:v>
                </c:pt>
                <c:pt idx="179">
                  <c:v>2.1037949055523607E-2</c:v>
                </c:pt>
                <c:pt idx="180">
                  <c:v>2.147771841242755E-2</c:v>
                </c:pt>
                <c:pt idx="181">
                  <c:v>2.1955498190837929E-2</c:v>
                </c:pt>
                <c:pt idx="182">
                  <c:v>2.2271776503970275E-2</c:v>
                </c:pt>
                <c:pt idx="183">
                  <c:v>2.2769250952609399E-2</c:v>
                </c:pt>
                <c:pt idx="184">
                  <c:v>2.3227356128021782E-2</c:v>
                </c:pt>
                <c:pt idx="185">
                  <c:v>2.3937296408108679E-2</c:v>
                </c:pt>
                <c:pt idx="186">
                  <c:v>2.4500089876025973E-2</c:v>
                </c:pt>
                <c:pt idx="187">
                  <c:v>2.5089008267071347E-2</c:v>
                </c:pt>
                <c:pt idx="188">
                  <c:v>2.57087944958879E-2</c:v>
                </c:pt>
                <c:pt idx="189">
                  <c:v>2.6353336309541692E-2</c:v>
                </c:pt>
                <c:pt idx="190">
                  <c:v>2.68823366342761E-2</c:v>
                </c:pt>
                <c:pt idx="191">
                  <c:v>2.7836781893772009E-2</c:v>
                </c:pt>
                <c:pt idx="192">
                  <c:v>2.9029553403955966E-2</c:v>
                </c:pt>
                <c:pt idx="193">
                  <c:v>3.0110459563803586E-2</c:v>
                </c:pt>
                <c:pt idx="194">
                  <c:v>3.1042426332209928E-2</c:v>
                </c:pt>
                <c:pt idx="195">
                  <c:v>3.2309870377596563E-2</c:v>
                </c:pt>
                <c:pt idx="196">
                  <c:v>3.3590314742194739E-2</c:v>
                </c:pt>
                <c:pt idx="197">
                  <c:v>3.555380107347645E-2</c:v>
                </c:pt>
                <c:pt idx="198">
                  <c:v>3.7841000774127151E-2</c:v>
                </c:pt>
                <c:pt idx="199">
                  <c:v>4.1714831110557439E-2</c:v>
                </c:pt>
                <c:pt idx="200">
                  <c:v>7.2083162372941018E-2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0-4E29-8DAD-D127320CB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00431"/>
        <c:axId val="453205711"/>
      </c:lineChart>
      <c:catAx>
        <c:axId val="45320043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5711"/>
        <c:crosses val="autoZero"/>
        <c:auto val="1"/>
        <c:lblAlgn val="ctr"/>
        <c:lblOffset val="100"/>
        <c:noMultiLvlLbl val="0"/>
      </c:catAx>
      <c:valAx>
        <c:axId val="4532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853468198506474"/>
          <c:y val="0.92221832997324038"/>
          <c:w val="0.22293046053995089"/>
          <c:h val="7.7070599743886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PDF</a:t>
            </a:r>
            <a:r>
              <a:rPr lang="en-US" baseline="0"/>
              <a:t> (Density)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3677582274041E-2"/>
          <c:y val="0.14579407028242158"/>
          <c:w val="0.89467503001370141"/>
          <c:h val="0.64104381501133278"/>
        </c:manualLayout>
      </c:layout>
      <c:barChart>
        <c:barDir val="col"/>
        <c:grouping val="clustered"/>
        <c:varyColors val="0"/>
        <c:ser>
          <c:idx val="0"/>
          <c:order val="0"/>
          <c:tx>
            <c:v>PDF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'Modified CDF and PDF'!$L$2:$L$94</c:f>
              <c:numCache>
                <c:formatCode>0.00%</c:formatCode>
                <c:ptCount val="93"/>
                <c:pt idx="0">
                  <c:v>-0.13</c:v>
                </c:pt>
                <c:pt idx="1">
                  <c:v>-0.1275</c:v>
                </c:pt>
                <c:pt idx="2">
                  <c:v>-0.125</c:v>
                </c:pt>
                <c:pt idx="3">
                  <c:v>-0.1225</c:v>
                </c:pt>
                <c:pt idx="4">
                  <c:v>-0.12</c:v>
                </c:pt>
                <c:pt idx="5">
                  <c:v>-0.11749999999999999</c:v>
                </c:pt>
                <c:pt idx="6">
                  <c:v>-0.11499999999999999</c:v>
                </c:pt>
                <c:pt idx="7">
                  <c:v>-0.11249999999999999</c:v>
                </c:pt>
                <c:pt idx="8">
                  <c:v>-0.10999999999999999</c:v>
                </c:pt>
                <c:pt idx="9">
                  <c:v>-0.10749999999999998</c:v>
                </c:pt>
                <c:pt idx="10">
                  <c:v>-0.10499999999999998</c:v>
                </c:pt>
                <c:pt idx="11">
                  <c:v>-0.10249999999999998</c:v>
                </c:pt>
                <c:pt idx="12">
                  <c:v>-9.9999999999999978E-2</c:v>
                </c:pt>
                <c:pt idx="13">
                  <c:v>-9.7499999999999976E-2</c:v>
                </c:pt>
                <c:pt idx="14">
                  <c:v>-9.4999999999999973E-2</c:v>
                </c:pt>
                <c:pt idx="15">
                  <c:v>-9.2499999999999971E-2</c:v>
                </c:pt>
                <c:pt idx="16">
                  <c:v>-8.9999999999999969E-2</c:v>
                </c:pt>
                <c:pt idx="17">
                  <c:v>-8.7499999999999967E-2</c:v>
                </c:pt>
                <c:pt idx="18">
                  <c:v>-8.4999999999999964E-2</c:v>
                </c:pt>
                <c:pt idx="19">
                  <c:v>-8.2499999999999962E-2</c:v>
                </c:pt>
                <c:pt idx="20">
                  <c:v>-7.999999999999996E-2</c:v>
                </c:pt>
                <c:pt idx="21">
                  <c:v>-7.7499999999999958E-2</c:v>
                </c:pt>
                <c:pt idx="22">
                  <c:v>-7.4999999999999956E-2</c:v>
                </c:pt>
                <c:pt idx="23">
                  <c:v>-7.2499999999999953E-2</c:v>
                </c:pt>
                <c:pt idx="24">
                  <c:v>-6.9999999999999951E-2</c:v>
                </c:pt>
                <c:pt idx="25">
                  <c:v>-6.7499999999999949E-2</c:v>
                </c:pt>
                <c:pt idx="26">
                  <c:v>-6.4999999999999947E-2</c:v>
                </c:pt>
                <c:pt idx="27">
                  <c:v>-6.2499999999999944E-2</c:v>
                </c:pt>
                <c:pt idx="28">
                  <c:v>-5.9999999999999942E-2</c:v>
                </c:pt>
                <c:pt idx="29">
                  <c:v>-5.749999999999994E-2</c:v>
                </c:pt>
                <c:pt idx="30">
                  <c:v>-5.4999999999999938E-2</c:v>
                </c:pt>
                <c:pt idx="31">
                  <c:v>-5.2499999999999936E-2</c:v>
                </c:pt>
                <c:pt idx="32">
                  <c:v>-4.9999999999999933E-2</c:v>
                </c:pt>
                <c:pt idx="33">
                  <c:v>-4.7499999999999931E-2</c:v>
                </c:pt>
                <c:pt idx="34">
                  <c:v>-4.4999999999999929E-2</c:v>
                </c:pt>
                <c:pt idx="35">
                  <c:v>-4.2499999999999927E-2</c:v>
                </c:pt>
                <c:pt idx="36">
                  <c:v>-3.9999999999999925E-2</c:v>
                </c:pt>
                <c:pt idx="37">
                  <c:v>-3.7499999999999922E-2</c:v>
                </c:pt>
                <c:pt idx="38">
                  <c:v>-3.499999999999992E-2</c:v>
                </c:pt>
                <c:pt idx="39">
                  <c:v>-3.2499999999999918E-2</c:v>
                </c:pt>
                <c:pt idx="40">
                  <c:v>-2.9999999999999919E-2</c:v>
                </c:pt>
                <c:pt idx="41">
                  <c:v>-2.749999999999992E-2</c:v>
                </c:pt>
                <c:pt idx="42">
                  <c:v>-2.4999999999999922E-2</c:v>
                </c:pt>
                <c:pt idx="43">
                  <c:v>-2.2499999999999923E-2</c:v>
                </c:pt>
                <c:pt idx="44">
                  <c:v>-1.9999999999999924E-2</c:v>
                </c:pt>
                <c:pt idx="45">
                  <c:v>-1.7499999999999925E-2</c:v>
                </c:pt>
                <c:pt idx="46">
                  <c:v>-1.4999999999999925E-2</c:v>
                </c:pt>
                <c:pt idx="47">
                  <c:v>-1.2499999999999924E-2</c:v>
                </c:pt>
                <c:pt idx="48">
                  <c:v>-9.9999999999999239E-3</c:v>
                </c:pt>
                <c:pt idx="49">
                  <c:v>-7.4999999999999234E-3</c:v>
                </c:pt>
                <c:pt idx="50">
                  <c:v>-4.9999999999999229E-3</c:v>
                </c:pt>
                <c:pt idx="51">
                  <c:v>-2.4999999999999229E-3</c:v>
                </c:pt>
                <c:pt idx="52">
                  <c:v>7.7195194680967916E-17</c:v>
                </c:pt>
                <c:pt idx="53">
                  <c:v>2.5000000000000772E-3</c:v>
                </c:pt>
                <c:pt idx="54">
                  <c:v>5.0000000000000773E-3</c:v>
                </c:pt>
                <c:pt idx="55">
                  <c:v>7.5000000000000778E-3</c:v>
                </c:pt>
                <c:pt idx="56">
                  <c:v>1.0000000000000078E-2</c:v>
                </c:pt>
                <c:pt idx="57">
                  <c:v>1.2500000000000079E-2</c:v>
                </c:pt>
                <c:pt idx="58">
                  <c:v>1.5000000000000079E-2</c:v>
                </c:pt>
                <c:pt idx="59">
                  <c:v>1.7500000000000078E-2</c:v>
                </c:pt>
                <c:pt idx="60">
                  <c:v>2.0000000000000077E-2</c:v>
                </c:pt>
                <c:pt idx="61">
                  <c:v>2.2500000000000075E-2</c:v>
                </c:pt>
                <c:pt idx="62">
                  <c:v>2.5000000000000074E-2</c:v>
                </c:pt>
                <c:pt idx="63">
                  <c:v>2.7500000000000073E-2</c:v>
                </c:pt>
                <c:pt idx="64">
                  <c:v>3.0000000000000072E-2</c:v>
                </c:pt>
                <c:pt idx="65">
                  <c:v>3.250000000000007E-2</c:v>
                </c:pt>
                <c:pt idx="66">
                  <c:v>3.5000000000000073E-2</c:v>
                </c:pt>
                <c:pt idx="67">
                  <c:v>3.7500000000000075E-2</c:v>
                </c:pt>
                <c:pt idx="68">
                  <c:v>4.0000000000000077E-2</c:v>
                </c:pt>
                <c:pt idx="69">
                  <c:v>4.2500000000000079E-2</c:v>
                </c:pt>
                <c:pt idx="70">
                  <c:v>4.5000000000000082E-2</c:v>
                </c:pt>
                <c:pt idx="71">
                  <c:v>4.7500000000000084E-2</c:v>
                </c:pt>
                <c:pt idx="72">
                  <c:v>5.0000000000000086E-2</c:v>
                </c:pt>
                <c:pt idx="73">
                  <c:v>5.2500000000000088E-2</c:v>
                </c:pt>
                <c:pt idx="74">
                  <c:v>5.500000000000009E-2</c:v>
                </c:pt>
                <c:pt idx="75">
                  <c:v>5.7500000000000093E-2</c:v>
                </c:pt>
                <c:pt idx="76">
                  <c:v>6.0000000000000095E-2</c:v>
                </c:pt>
                <c:pt idx="77">
                  <c:v>6.2500000000000097E-2</c:v>
                </c:pt>
                <c:pt idx="78">
                  <c:v>6.5000000000000099E-2</c:v>
                </c:pt>
                <c:pt idx="79">
                  <c:v>6.7500000000000102E-2</c:v>
                </c:pt>
                <c:pt idx="80">
                  <c:v>7.0000000000000104E-2</c:v>
                </c:pt>
                <c:pt idx="81">
                  <c:v>7.2500000000000106E-2</c:v>
                </c:pt>
                <c:pt idx="82">
                  <c:v>7.5000000000000108E-2</c:v>
                </c:pt>
                <c:pt idx="83">
                  <c:v>7.750000000000011E-2</c:v>
                </c:pt>
                <c:pt idx="84">
                  <c:v>8.0000000000000113E-2</c:v>
                </c:pt>
                <c:pt idx="85">
                  <c:v>8.2500000000000115E-2</c:v>
                </c:pt>
                <c:pt idx="86">
                  <c:v>8.5000000000000117E-2</c:v>
                </c:pt>
                <c:pt idx="87">
                  <c:v>8.7500000000000119E-2</c:v>
                </c:pt>
                <c:pt idx="88">
                  <c:v>9.0000000000000122E-2</c:v>
                </c:pt>
                <c:pt idx="89">
                  <c:v>9.2500000000000124E-2</c:v>
                </c:pt>
                <c:pt idx="90">
                  <c:v>9.5000000000000126E-2</c:v>
                </c:pt>
                <c:pt idx="91">
                  <c:v>9.7500000000000128E-2</c:v>
                </c:pt>
                <c:pt idx="92">
                  <c:v>0.10000000000000013</c:v>
                </c:pt>
              </c:numCache>
            </c:numRef>
          </c:cat>
          <c:val>
            <c:numRef>
              <c:f>'Modified CDF and PDF'!$M$2:$M$94</c:f>
              <c:numCache>
                <c:formatCode>#,##0.000</c:formatCode>
                <c:ptCount val="93"/>
                <c:pt idx="0">
                  <c:v>0</c:v>
                </c:pt>
                <c:pt idx="1">
                  <c:v>7.8125000000000004E-4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7.8125000000000004E-4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7.8125000000000004E-4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7.8125000000000004E-4</c:v>
                </c:pt>
                <c:pt idx="31">
                  <c:v>0</c:v>
                </c:pt>
                <c:pt idx="32">
                  <c:v>3.90625E-3</c:v>
                </c:pt>
                <c:pt idx="33">
                  <c:v>1.5625000000000001E-3</c:v>
                </c:pt>
                <c:pt idx="34">
                  <c:v>7.8125000000000004E-4</c:v>
                </c:pt>
                <c:pt idx="35">
                  <c:v>1.5625000000000001E-3</c:v>
                </c:pt>
                <c:pt idx="36">
                  <c:v>2.3437499999999999E-3</c:v>
                </c:pt>
                <c:pt idx="37">
                  <c:v>6.2500000000000003E-3</c:v>
                </c:pt>
                <c:pt idx="38">
                  <c:v>3.1250000000000002E-3</c:v>
                </c:pt>
                <c:pt idx="39">
                  <c:v>2.3437499999999999E-3</c:v>
                </c:pt>
                <c:pt idx="40">
                  <c:v>9.3749999999999997E-3</c:v>
                </c:pt>
                <c:pt idx="41">
                  <c:v>7.8125E-3</c:v>
                </c:pt>
                <c:pt idx="42">
                  <c:v>1.171875E-2</c:v>
                </c:pt>
                <c:pt idx="43">
                  <c:v>1.015625E-2</c:v>
                </c:pt>
                <c:pt idx="44">
                  <c:v>1.7187500000000001E-2</c:v>
                </c:pt>
                <c:pt idx="45">
                  <c:v>1.953125E-2</c:v>
                </c:pt>
                <c:pt idx="46">
                  <c:v>2.4218750000000001E-2</c:v>
                </c:pt>
                <c:pt idx="47">
                  <c:v>3.125E-2</c:v>
                </c:pt>
                <c:pt idx="48">
                  <c:v>3.6718750000000001E-2</c:v>
                </c:pt>
                <c:pt idx="49">
                  <c:v>4.3749999999999997E-2</c:v>
                </c:pt>
                <c:pt idx="50">
                  <c:v>5.3906250000000003E-2</c:v>
                </c:pt>
                <c:pt idx="51">
                  <c:v>6.3281249999999997E-2</c:v>
                </c:pt>
                <c:pt idx="52">
                  <c:v>8.1250000000000003E-2</c:v>
                </c:pt>
                <c:pt idx="53">
                  <c:v>0.11171875000000001</c:v>
                </c:pt>
                <c:pt idx="54">
                  <c:v>7.5781249999999994E-2</c:v>
                </c:pt>
                <c:pt idx="55">
                  <c:v>7.421875E-2</c:v>
                </c:pt>
                <c:pt idx="56">
                  <c:v>7.03125E-2</c:v>
                </c:pt>
                <c:pt idx="57">
                  <c:v>5.9374999999999997E-2</c:v>
                </c:pt>
                <c:pt idx="58">
                  <c:v>3.6718750000000001E-2</c:v>
                </c:pt>
                <c:pt idx="59">
                  <c:v>3.515625E-2</c:v>
                </c:pt>
                <c:pt idx="60">
                  <c:v>2.1874999999999999E-2</c:v>
                </c:pt>
                <c:pt idx="61">
                  <c:v>2.1874999999999999E-2</c:v>
                </c:pt>
                <c:pt idx="62">
                  <c:v>1.6406250000000001E-2</c:v>
                </c:pt>
                <c:pt idx="63">
                  <c:v>8.5937500000000007E-3</c:v>
                </c:pt>
                <c:pt idx="64">
                  <c:v>6.2500000000000003E-3</c:v>
                </c:pt>
                <c:pt idx="65">
                  <c:v>7.0312500000000002E-3</c:v>
                </c:pt>
                <c:pt idx="66">
                  <c:v>4.6874999999999998E-3</c:v>
                </c:pt>
                <c:pt idx="67">
                  <c:v>3.90625E-3</c:v>
                </c:pt>
                <c:pt idx="68">
                  <c:v>7.8125000000000004E-4</c:v>
                </c:pt>
                <c:pt idx="69">
                  <c:v>1.5625000000000001E-3</c:v>
                </c:pt>
                <c:pt idx="70">
                  <c:v>2.3437499999999999E-3</c:v>
                </c:pt>
                <c:pt idx="71">
                  <c:v>0</c:v>
                </c:pt>
                <c:pt idx="72">
                  <c:v>0</c:v>
                </c:pt>
                <c:pt idx="73">
                  <c:v>1.5625000000000001E-3</c:v>
                </c:pt>
                <c:pt idx="74">
                  <c:v>7.8125000000000004E-4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7.8125000000000004E-4</c:v>
                </c:pt>
                <c:pt idx="81">
                  <c:v>7.8125000000000004E-4</c:v>
                </c:pt>
                <c:pt idx="82">
                  <c:v>1.5625000000000001E-3</c:v>
                </c:pt>
                <c:pt idx="83">
                  <c:v>0</c:v>
                </c:pt>
                <c:pt idx="84">
                  <c:v>0</c:v>
                </c:pt>
                <c:pt idx="85">
                  <c:v>7.8125000000000004E-4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8-4662-A7DB-00353503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6876639"/>
        <c:axId val="246870879"/>
      </c:barChart>
      <c:lineChart>
        <c:grouping val="stacked"/>
        <c:varyColors val="0"/>
        <c:ser>
          <c:idx val="1"/>
          <c:order val="1"/>
          <c:tx>
            <c:v>Norm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'Modified CDF and PDF'!$T$2:$T$94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7.8125000000000004E-4</c:v>
                </c:pt>
                <c:pt idx="31">
                  <c:v>1.5625000000000001E-3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2.3437499999999999E-3</c:v>
                </c:pt>
                <c:pt idx="37">
                  <c:v>2.3437499999999999E-3</c:v>
                </c:pt>
                <c:pt idx="38">
                  <c:v>6.2500000000000003E-3</c:v>
                </c:pt>
                <c:pt idx="39">
                  <c:v>5.4687499999999997E-3</c:v>
                </c:pt>
                <c:pt idx="40">
                  <c:v>5.4687499999999997E-3</c:v>
                </c:pt>
                <c:pt idx="41">
                  <c:v>1.40625E-2</c:v>
                </c:pt>
                <c:pt idx="42">
                  <c:v>1.171875E-2</c:v>
                </c:pt>
                <c:pt idx="43">
                  <c:v>1.5625E-2</c:v>
                </c:pt>
                <c:pt idx="44">
                  <c:v>2.8906250000000001E-2</c:v>
                </c:pt>
                <c:pt idx="45">
                  <c:v>2.9687499999999999E-2</c:v>
                </c:pt>
                <c:pt idx="46">
                  <c:v>4.1406249999999999E-2</c:v>
                </c:pt>
                <c:pt idx="47">
                  <c:v>4.2187500000000003E-2</c:v>
                </c:pt>
                <c:pt idx="48">
                  <c:v>5.1562499999999997E-2</c:v>
                </c:pt>
                <c:pt idx="49">
                  <c:v>0.05</c:v>
                </c:pt>
                <c:pt idx="50">
                  <c:v>5.3906250000000003E-2</c:v>
                </c:pt>
                <c:pt idx="51">
                  <c:v>5.3124999999999999E-2</c:v>
                </c:pt>
                <c:pt idx="52">
                  <c:v>6.7968749999999994E-2</c:v>
                </c:pt>
                <c:pt idx="53">
                  <c:v>6.4843750000000006E-2</c:v>
                </c:pt>
                <c:pt idx="54">
                  <c:v>0.05</c:v>
                </c:pt>
                <c:pt idx="55">
                  <c:v>5.3906250000000003E-2</c:v>
                </c:pt>
                <c:pt idx="56">
                  <c:v>5.3906250000000003E-2</c:v>
                </c:pt>
                <c:pt idx="57">
                  <c:v>4.9218749999999999E-2</c:v>
                </c:pt>
                <c:pt idx="58">
                  <c:v>4.8437500000000001E-2</c:v>
                </c:pt>
                <c:pt idx="59">
                  <c:v>3.515625E-2</c:v>
                </c:pt>
                <c:pt idx="60">
                  <c:v>4.4531250000000001E-2</c:v>
                </c:pt>
                <c:pt idx="61">
                  <c:v>3.2031249999999997E-2</c:v>
                </c:pt>
                <c:pt idx="62">
                  <c:v>1.7187500000000001E-2</c:v>
                </c:pt>
                <c:pt idx="63">
                  <c:v>2.1093750000000001E-2</c:v>
                </c:pt>
                <c:pt idx="64">
                  <c:v>1.2500000000000001E-2</c:v>
                </c:pt>
                <c:pt idx="65">
                  <c:v>7.8125E-3</c:v>
                </c:pt>
                <c:pt idx="66">
                  <c:v>1.171875E-2</c:v>
                </c:pt>
                <c:pt idx="67">
                  <c:v>3.90625E-3</c:v>
                </c:pt>
                <c:pt idx="68">
                  <c:v>2.3437499999999999E-3</c:v>
                </c:pt>
                <c:pt idx="69">
                  <c:v>3.90625E-3</c:v>
                </c:pt>
                <c:pt idx="70">
                  <c:v>1.5625000000000001E-3</c:v>
                </c:pt>
                <c:pt idx="71">
                  <c:v>1.5625000000000001E-3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8-4662-A7DB-00353503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876639"/>
        <c:axId val="246870879"/>
      </c:lineChart>
      <c:catAx>
        <c:axId val="246876639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70879"/>
        <c:crosses val="autoZero"/>
        <c:auto val="1"/>
        <c:lblAlgn val="ctr"/>
        <c:lblOffset val="100"/>
        <c:noMultiLvlLbl val="0"/>
      </c:catAx>
      <c:valAx>
        <c:axId val="2468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7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57790494256922"/>
          <c:y val="0.91794369272263054"/>
          <c:w val="0.22684401122228887"/>
          <c:h val="5.8471394317150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Fitted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'Fitted Distribution-2'!$AA$2:$AA$202</c:f>
              <c:numCache>
                <c:formatCode>0.00%</c:formatCode>
                <c:ptCount val="201"/>
                <c:pt idx="0">
                  <c:v>-9.880533903514141E-2</c:v>
                </c:pt>
                <c:pt idx="1">
                  <c:v>-4.0487581957155697E-2</c:v>
                </c:pt>
                <c:pt idx="2">
                  <c:v>-3.4908865528673186E-2</c:v>
                </c:pt>
                <c:pt idx="3">
                  <c:v>-3.1966806471371033E-2</c:v>
                </c:pt>
                <c:pt idx="4">
                  <c:v>-2.9390466040254713E-2</c:v>
                </c:pt>
                <c:pt idx="5">
                  <c:v>-2.6538406878021569E-2</c:v>
                </c:pt>
                <c:pt idx="6">
                  <c:v>-2.553458918085693E-2</c:v>
                </c:pt>
                <c:pt idx="7">
                  <c:v>-2.4582919147741928E-2</c:v>
                </c:pt>
                <c:pt idx="8">
                  <c:v>-2.3681579350310067E-2</c:v>
                </c:pt>
                <c:pt idx="9">
                  <c:v>-2.2427960564913006E-2</c:v>
                </c:pt>
                <c:pt idx="10">
                  <c:v>-2.1848326003226143E-2</c:v>
                </c:pt>
                <c:pt idx="11">
                  <c:v>-2.1142127845764747E-2</c:v>
                </c:pt>
                <c:pt idx="12">
                  <c:v>-2.0227460896363195E-2</c:v>
                </c:pt>
                <c:pt idx="13">
                  <c:v>-1.9496367890556983E-2</c:v>
                </c:pt>
                <c:pt idx="14">
                  <c:v>-1.8939041472406368E-2</c:v>
                </c:pt>
                <c:pt idx="15">
                  <c:v>-1.8511936365859613E-2</c:v>
                </c:pt>
                <c:pt idx="16">
                  <c:v>-1.8087499424173665E-2</c:v>
                </c:pt>
                <c:pt idx="17">
                  <c:v>-1.7460168202980214E-2</c:v>
                </c:pt>
                <c:pt idx="18">
                  <c:v>-1.7191726425931551E-2</c:v>
                </c:pt>
                <c:pt idx="19">
                  <c:v>-1.6548986168079628E-2</c:v>
                </c:pt>
                <c:pt idx="20">
                  <c:v>-1.6193301457270801E-2</c:v>
                </c:pt>
                <c:pt idx="21">
                  <c:v>-1.5841567473215697E-2</c:v>
                </c:pt>
                <c:pt idx="22">
                  <c:v>-1.5503560649742175E-2</c:v>
                </c:pt>
                <c:pt idx="23">
                  <c:v>-1.5144401258530976E-2</c:v>
                </c:pt>
                <c:pt idx="24">
                  <c:v>-1.4728548633825306E-2</c:v>
                </c:pt>
                <c:pt idx="25">
                  <c:v>-1.441439925834476E-2</c:v>
                </c:pt>
                <c:pt idx="26">
                  <c:v>-1.4142207820233656E-2</c:v>
                </c:pt>
                <c:pt idx="27">
                  <c:v>-1.3960703025517364E-2</c:v>
                </c:pt>
                <c:pt idx="28">
                  <c:v>-1.3746119979056799E-2</c:v>
                </c:pt>
                <c:pt idx="29">
                  <c:v>-1.3454355164424073E-2</c:v>
                </c:pt>
                <c:pt idx="30">
                  <c:v>-1.3082385722939046E-2</c:v>
                </c:pt>
                <c:pt idx="31">
                  <c:v>-1.2770156243290004E-2</c:v>
                </c:pt>
                <c:pt idx="32">
                  <c:v>-1.2442371934852762E-2</c:v>
                </c:pt>
                <c:pt idx="33">
                  <c:v>-1.2092036996155305E-2</c:v>
                </c:pt>
                <c:pt idx="34">
                  <c:v>-1.1907557829321232E-2</c:v>
                </c:pt>
                <c:pt idx="35">
                  <c:v>-1.1645263489152095E-2</c:v>
                </c:pt>
                <c:pt idx="36">
                  <c:v>-1.153410293130485E-2</c:v>
                </c:pt>
                <c:pt idx="37">
                  <c:v>-1.1309720359667047E-2</c:v>
                </c:pt>
                <c:pt idx="38">
                  <c:v>-1.1004011436637557E-2</c:v>
                </c:pt>
                <c:pt idx="39">
                  <c:v>-1.0731412694947887E-2</c:v>
                </c:pt>
                <c:pt idx="40">
                  <c:v>-1.0446894667055185E-2</c:v>
                </c:pt>
                <c:pt idx="41">
                  <c:v>-1.0094742860980449E-2</c:v>
                </c:pt>
                <c:pt idx="42">
                  <c:v>-9.8619307608266565E-3</c:v>
                </c:pt>
                <c:pt idx="43">
                  <c:v>-9.6361709660765498E-3</c:v>
                </c:pt>
                <c:pt idx="44">
                  <c:v>-9.3444144435188108E-3</c:v>
                </c:pt>
                <c:pt idx="45">
                  <c:v>-9.1737972642775643E-3</c:v>
                </c:pt>
                <c:pt idx="46">
                  <c:v>-8.9834292322461314E-3</c:v>
                </c:pt>
                <c:pt idx="47">
                  <c:v>-8.8813208969138555E-3</c:v>
                </c:pt>
                <c:pt idx="48">
                  <c:v>-8.685824182048248E-3</c:v>
                </c:pt>
                <c:pt idx="49">
                  <c:v>-8.4393871908448412E-3</c:v>
                </c:pt>
                <c:pt idx="50">
                  <c:v>-8.2614158787631207E-3</c:v>
                </c:pt>
                <c:pt idx="51">
                  <c:v>-8.1146000709811147E-3</c:v>
                </c:pt>
                <c:pt idx="52">
                  <c:v>-7.9806926609134587E-3</c:v>
                </c:pt>
                <c:pt idx="53">
                  <c:v>-7.7613560665455777E-3</c:v>
                </c:pt>
                <c:pt idx="54">
                  <c:v>-7.4038151549224735E-3</c:v>
                </c:pt>
                <c:pt idx="55">
                  <c:v>-7.1889891454289898E-3</c:v>
                </c:pt>
                <c:pt idx="56">
                  <c:v>-6.8714514324936379E-3</c:v>
                </c:pt>
                <c:pt idx="57">
                  <c:v>-6.6685483824049227E-3</c:v>
                </c:pt>
                <c:pt idx="58">
                  <c:v>-6.5249327737431509E-3</c:v>
                </c:pt>
                <c:pt idx="59">
                  <c:v>-6.2145257061626486E-3</c:v>
                </c:pt>
                <c:pt idx="60">
                  <c:v>-6.0237440534143373E-3</c:v>
                </c:pt>
                <c:pt idx="61">
                  <c:v>-5.8744540050418284E-3</c:v>
                </c:pt>
                <c:pt idx="62">
                  <c:v>-5.6502612836797604E-3</c:v>
                </c:pt>
                <c:pt idx="63">
                  <c:v>-5.4482604517119239E-3</c:v>
                </c:pt>
                <c:pt idx="64">
                  <c:v>-5.1658953106118819E-3</c:v>
                </c:pt>
                <c:pt idx="65">
                  <c:v>-5.0002327331984025E-3</c:v>
                </c:pt>
                <c:pt idx="66">
                  <c:v>-4.8346862851063859E-3</c:v>
                </c:pt>
                <c:pt idx="67">
                  <c:v>-4.6444633005404308E-3</c:v>
                </c:pt>
                <c:pt idx="68">
                  <c:v>-4.4683203764155606E-3</c:v>
                </c:pt>
                <c:pt idx="69">
                  <c:v>-4.3272929687592516E-3</c:v>
                </c:pt>
                <c:pt idx="70">
                  <c:v>-4.0718314477107701E-3</c:v>
                </c:pt>
                <c:pt idx="71">
                  <c:v>-3.8654476521938247E-3</c:v>
                </c:pt>
                <c:pt idx="72">
                  <c:v>-3.6560586396577467E-3</c:v>
                </c:pt>
                <c:pt idx="73">
                  <c:v>-3.5368455649416792E-3</c:v>
                </c:pt>
                <c:pt idx="74">
                  <c:v>-3.3958725827790215E-3</c:v>
                </c:pt>
                <c:pt idx="75">
                  <c:v>-3.1347197408410112E-3</c:v>
                </c:pt>
                <c:pt idx="76">
                  <c:v>-2.8891768404515237E-3</c:v>
                </c:pt>
                <c:pt idx="77">
                  <c:v>-2.6764697570413089E-3</c:v>
                </c:pt>
                <c:pt idx="78">
                  <c:v>-2.5896270223983759E-3</c:v>
                </c:pt>
                <c:pt idx="79">
                  <c:v>-2.4167564787464253E-3</c:v>
                </c:pt>
                <c:pt idx="80">
                  <c:v>-2.0770902296254352E-3</c:v>
                </c:pt>
                <c:pt idx="81">
                  <c:v>-1.9914597207377916E-3</c:v>
                </c:pt>
                <c:pt idx="82">
                  <c:v>-1.7840598639944332E-3</c:v>
                </c:pt>
                <c:pt idx="83">
                  <c:v>-1.6478870109694816E-3</c:v>
                </c:pt>
                <c:pt idx="84">
                  <c:v>-1.5391088404707455E-3</c:v>
                </c:pt>
                <c:pt idx="85">
                  <c:v>-1.3310115128954731E-3</c:v>
                </c:pt>
                <c:pt idx="86">
                  <c:v>-1.2373328641038424E-3</c:v>
                </c:pt>
                <c:pt idx="87">
                  <c:v>-1.0570031293594569E-3</c:v>
                </c:pt>
                <c:pt idx="88">
                  <c:v>-9.3316728866017903E-4</c:v>
                </c:pt>
                <c:pt idx="89">
                  <c:v>-7.8420438542552834E-4</c:v>
                </c:pt>
                <c:pt idx="90">
                  <c:v>-6.1076569247354789E-4</c:v>
                </c:pt>
                <c:pt idx="91">
                  <c:v>-5.2329982754443247E-4</c:v>
                </c:pt>
                <c:pt idx="92">
                  <c:v>-4.4093728730894581E-4</c:v>
                </c:pt>
                <c:pt idx="93">
                  <c:v>-2.8239879837568002E-4</c:v>
                </c:pt>
                <c:pt idx="94">
                  <c:v>-1.6788730883630866E-4</c:v>
                </c:pt>
                <c:pt idx="95">
                  <c:v>-8.1797570599168924E-5</c:v>
                </c:pt>
                <c:pt idx="96">
                  <c:v>5.6013912588672647E-5</c:v>
                </c:pt>
                <c:pt idx="97">
                  <c:v>3.0111263671046232E-4</c:v>
                </c:pt>
                <c:pt idx="98">
                  <c:v>3.6025828914878707E-4</c:v>
                </c:pt>
                <c:pt idx="99">
                  <c:v>4.3973692701102028E-4</c:v>
                </c:pt>
                <c:pt idx="100">
                  <c:v>6.350990383411178E-4</c:v>
                </c:pt>
                <c:pt idx="101">
                  <c:v>7.2243620648524255E-4</c:v>
                </c:pt>
                <c:pt idx="102">
                  <c:v>1.1000700622810417E-3</c:v>
                </c:pt>
                <c:pt idx="103">
                  <c:v>1.2490513028926657E-3</c:v>
                </c:pt>
                <c:pt idx="104">
                  <c:v>1.3345932490450144E-3</c:v>
                </c:pt>
                <c:pt idx="105">
                  <c:v>1.417517193076683E-3</c:v>
                </c:pt>
                <c:pt idx="106">
                  <c:v>1.5508390379779932E-3</c:v>
                </c:pt>
                <c:pt idx="107">
                  <c:v>1.7278045894215423E-3</c:v>
                </c:pt>
                <c:pt idx="108">
                  <c:v>1.8401603788587399E-3</c:v>
                </c:pt>
                <c:pt idx="109">
                  <c:v>1.964842864107131E-3</c:v>
                </c:pt>
                <c:pt idx="110">
                  <c:v>2.1553459295085182E-3</c:v>
                </c:pt>
                <c:pt idx="111">
                  <c:v>2.282975013893903E-3</c:v>
                </c:pt>
                <c:pt idx="112">
                  <c:v>2.5880997444619413E-3</c:v>
                </c:pt>
                <c:pt idx="113">
                  <c:v>2.6683574785030034E-3</c:v>
                </c:pt>
                <c:pt idx="114">
                  <c:v>2.8941928042061724E-3</c:v>
                </c:pt>
                <c:pt idx="115">
                  <c:v>3.0793327451505447E-3</c:v>
                </c:pt>
                <c:pt idx="116">
                  <c:v>3.1843846751517003E-3</c:v>
                </c:pt>
                <c:pt idx="117">
                  <c:v>3.3680030185652492E-3</c:v>
                </c:pt>
                <c:pt idx="118">
                  <c:v>3.6133961629175133E-3</c:v>
                </c:pt>
                <c:pt idx="119">
                  <c:v>3.88834692572865E-3</c:v>
                </c:pt>
                <c:pt idx="120">
                  <c:v>3.9969904125951982E-3</c:v>
                </c:pt>
                <c:pt idx="121">
                  <c:v>4.3608836766488059E-3</c:v>
                </c:pt>
                <c:pt idx="122">
                  <c:v>4.5799646220889903E-3</c:v>
                </c:pt>
                <c:pt idx="123">
                  <c:v>4.8353470894251255E-3</c:v>
                </c:pt>
                <c:pt idx="124">
                  <c:v>5.0129504471752469E-3</c:v>
                </c:pt>
                <c:pt idx="125">
                  <c:v>5.2278088856413663E-3</c:v>
                </c:pt>
                <c:pt idx="126">
                  <c:v>5.4027761351571205E-3</c:v>
                </c:pt>
                <c:pt idx="127">
                  <c:v>5.6296325389239548E-3</c:v>
                </c:pt>
                <c:pt idx="128">
                  <c:v>5.7867812180009319E-3</c:v>
                </c:pt>
                <c:pt idx="129">
                  <c:v>6.190868367358042E-3</c:v>
                </c:pt>
                <c:pt idx="130">
                  <c:v>6.4385594503419616E-3</c:v>
                </c:pt>
                <c:pt idx="131">
                  <c:v>6.5634352593975142E-3</c:v>
                </c:pt>
                <c:pt idx="132">
                  <c:v>6.6940306717914837E-3</c:v>
                </c:pt>
                <c:pt idx="133">
                  <c:v>6.9077462175617371E-3</c:v>
                </c:pt>
                <c:pt idx="134">
                  <c:v>7.0897141648025141E-3</c:v>
                </c:pt>
                <c:pt idx="135">
                  <c:v>7.2960212665085043E-3</c:v>
                </c:pt>
                <c:pt idx="136">
                  <c:v>7.4317623034582461E-3</c:v>
                </c:pt>
                <c:pt idx="137">
                  <c:v>7.7242999834671137E-3</c:v>
                </c:pt>
                <c:pt idx="138">
                  <c:v>7.9382160735161269E-3</c:v>
                </c:pt>
                <c:pt idx="139">
                  <c:v>8.1188678029863494E-3</c:v>
                </c:pt>
                <c:pt idx="140">
                  <c:v>8.2662086351219695E-3</c:v>
                </c:pt>
                <c:pt idx="141">
                  <c:v>8.4564399201048895E-3</c:v>
                </c:pt>
                <c:pt idx="142">
                  <c:v>8.6228611233317501E-3</c:v>
                </c:pt>
                <c:pt idx="143">
                  <c:v>8.7515767095160575E-3</c:v>
                </c:pt>
                <c:pt idx="144">
                  <c:v>8.8819897399140483E-3</c:v>
                </c:pt>
                <c:pt idx="145">
                  <c:v>9.0506951040458458E-3</c:v>
                </c:pt>
                <c:pt idx="146">
                  <c:v>9.2598228220826962E-3</c:v>
                </c:pt>
                <c:pt idx="147">
                  <c:v>9.3945264396222139E-3</c:v>
                </c:pt>
                <c:pt idx="148">
                  <c:v>9.7708871230028672E-3</c:v>
                </c:pt>
                <c:pt idx="149">
                  <c:v>1.022739843265582E-2</c:v>
                </c:pt>
                <c:pt idx="150">
                  <c:v>1.041802045028274E-2</c:v>
                </c:pt>
                <c:pt idx="151">
                  <c:v>1.0534094763015783E-2</c:v>
                </c:pt>
                <c:pt idx="152">
                  <c:v>1.0702622317339637E-2</c:v>
                </c:pt>
                <c:pt idx="153">
                  <c:v>1.0947169767838806E-2</c:v>
                </c:pt>
                <c:pt idx="154">
                  <c:v>1.1235098361132716E-2</c:v>
                </c:pt>
                <c:pt idx="155">
                  <c:v>1.1417185771431915E-2</c:v>
                </c:pt>
                <c:pt idx="156">
                  <c:v>1.167010962824688E-2</c:v>
                </c:pt>
                <c:pt idx="157">
                  <c:v>1.1902391336892009E-2</c:v>
                </c:pt>
                <c:pt idx="158">
                  <c:v>1.2076982443375123E-2</c:v>
                </c:pt>
                <c:pt idx="159">
                  <c:v>1.2374132032508013E-2</c:v>
                </c:pt>
                <c:pt idx="160">
                  <c:v>1.260854394233249E-2</c:v>
                </c:pt>
                <c:pt idx="161">
                  <c:v>1.2720470934152966E-2</c:v>
                </c:pt>
                <c:pt idx="162">
                  <c:v>1.2870051715617208E-2</c:v>
                </c:pt>
                <c:pt idx="163">
                  <c:v>1.2942799598523848E-2</c:v>
                </c:pt>
                <c:pt idx="164">
                  <c:v>1.3158972959778558E-2</c:v>
                </c:pt>
                <c:pt idx="165">
                  <c:v>1.330225844025526E-2</c:v>
                </c:pt>
                <c:pt idx="166">
                  <c:v>1.3723703590953061E-2</c:v>
                </c:pt>
                <c:pt idx="167">
                  <c:v>1.3838812543341461E-2</c:v>
                </c:pt>
                <c:pt idx="168">
                  <c:v>1.4119001681494096E-2</c:v>
                </c:pt>
                <c:pt idx="169">
                  <c:v>1.4732565965147854E-2</c:v>
                </c:pt>
                <c:pt idx="170">
                  <c:v>1.5085648956770014E-2</c:v>
                </c:pt>
                <c:pt idx="171">
                  <c:v>1.5441324891705197E-2</c:v>
                </c:pt>
                <c:pt idx="172">
                  <c:v>1.5745894949979914E-2</c:v>
                </c:pt>
                <c:pt idx="173">
                  <c:v>1.5910580555690629E-2</c:v>
                </c:pt>
                <c:pt idx="174">
                  <c:v>1.6160104271452737E-2</c:v>
                </c:pt>
                <c:pt idx="175">
                  <c:v>1.6509036510658898E-2</c:v>
                </c:pt>
                <c:pt idx="176">
                  <c:v>1.7068181935299676E-2</c:v>
                </c:pt>
                <c:pt idx="177">
                  <c:v>1.7254687560343197E-2</c:v>
                </c:pt>
                <c:pt idx="178">
                  <c:v>1.7459023612329583E-2</c:v>
                </c:pt>
                <c:pt idx="179">
                  <c:v>1.762235644229676E-2</c:v>
                </c:pt>
                <c:pt idx="180">
                  <c:v>1.8021359833131956E-2</c:v>
                </c:pt>
                <c:pt idx="181">
                  <c:v>1.8345395297699404E-2</c:v>
                </c:pt>
                <c:pt idx="182">
                  <c:v>1.9107375885911857E-2</c:v>
                </c:pt>
                <c:pt idx="183">
                  <c:v>1.9492868872330808E-2</c:v>
                </c:pt>
                <c:pt idx="184">
                  <c:v>1.9757470147384559E-2</c:v>
                </c:pt>
                <c:pt idx="185">
                  <c:v>2.0114428189413901E-2</c:v>
                </c:pt>
                <c:pt idx="186">
                  <c:v>2.0549533575686008E-2</c:v>
                </c:pt>
                <c:pt idx="187">
                  <c:v>2.0855511436468716E-2</c:v>
                </c:pt>
                <c:pt idx="188">
                  <c:v>2.1314081618286559E-2</c:v>
                </c:pt>
                <c:pt idx="189">
                  <c:v>2.1751328435725831E-2</c:v>
                </c:pt>
                <c:pt idx="190">
                  <c:v>2.2110581169527448E-2</c:v>
                </c:pt>
                <c:pt idx="191">
                  <c:v>2.3073609048499533E-2</c:v>
                </c:pt>
                <c:pt idx="192">
                  <c:v>2.3744166455900044E-2</c:v>
                </c:pt>
                <c:pt idx="193">
                  <c:v>2.4778633929542302E-2</c:v>
                </c:pt>
                <c:pt idx="194">
                  <c:v>2.6151601683425278E-2</c:v>
                </c:pt>
                <c:pt idx="195">
                  <c:v>2.7036188281900408E-2</c:v>
                </c:pt>
                <c:pt idx="196">
                  <c:v>2.81969925379544E-2</c:v>
                </c:pt>
                <c:pt idx="197">
                  <c:v>3.0488614819819137E-2</c:v>
                </c:pt>
                <c:pt idx="198">
                  <c:v>3.3600387462082854E-2</c:v>
                </c:pt>
                <c:pt idx="199">
                  <c:v>4.233940106155696E-2</c:v>
                </c:pt>
                <c:pt idx="200">
                  <c:v>6.5291617896155521E-2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0DC-99A2-EF41B1679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26431"/>
        <c:axId val="234812991"/>
      </c:lineChart>
      <c:lineChart>
        <c:grouping val="standard"/>
        <c:varyColors val="0"/>
        <c:ser>
          <c:idx val="0"/>
          <c:order val="0"/>
          <c:tx>
            <c:v>Empircal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'Fitted Distribution-2'!$Y$2:$Y$202</c:f>
              <c:numCache>
                <c:formatCode>0.000</c:formatCode>
                <c:ptCount val="201"/>
                <c:pt idx="0">
                  <c:v>7.5910730898833968E-14</c:v>
                </c:pt>
                <c:pt idx="1">
                  <c:v>1.0692546788065153E-3</c:v>
                </c:pt>
                <c:pt idx="2">
                  <c:v>3.9362561850267395E-3</c:v>
                </c:pt>
                <c:pt idx="3">
                  <c:v>7.3479117617905616E-3</c:v>
                </c:pt>
                <c:pt idx="4">
                  <c:v>1.2251432973251123E-2</c:v>
                </c:pt>
                <c:pt idx="5">
                  <c:v>2.0769401089240375E-2</c:v>
                </c:pt>
                <c:pt idx="6">
                  <c:v>2.4774723286456229E-2</c:v>
                </c:pt>
                <c:pt idx="7">
                  <c:v>2.9151440610894041E-2</c:v>
                </c:pt>
                <c:pt idx="8">
                  <c:v>3.3871060522750102E-2</c:v>
                </c:pt>
                <c:pt idx="9">
                  <c:v>4.1462944251868271E-2</c:v>
                </c:pt>
                <c:pt idx="10">
                  <c:v>4.5412141655718941E-2</c:v>
                </c:pt>
                <c:pt idx="11">
                  <c:v>5.0626424709138321E-2</c:v>
                </c:pt>
                <c:pt idx="12">
                  <c:v>5.8076398964214675E-2</c:v>
                </c:pt>
                <c:pt idx="13">
                  <c:v>6.4629454485517601E-2</c:v>
                </c:pt>
                <c:pt idx="14">
                  <c:v>6.9999997816706253E-2</c:v>
                </c:pt>
                <c:pt idx="15">
                  <c:v>7.4343175096028322E-2</c:v>
                </c:pt>
                <c:pt idx="16">
                  <c:v>7.886012129772868E-2</c:v>
                </c:pt>
                <c:pt idx="17">
                  <c:v>8.5912873059308489E-2</c:v>
                </c:pt>
                <c:pt idx="18">
                  <c:v>8.9071100685904375E-2</c:v>
                </c:pt>
                <c:pt idx="19">
                  <c:v>9.6982730804487632E-2</c:v>
                </c:pt>
                <c:pt idx="20">
                  <c:v>0.10157679193939094</c:v>
                </c:pt>
                <c:pt idx="21">
                  <c:v>0.10627369180154003</c:v>
                </c:pt>
                <c:pt idx="22">
                  <c:v>0.11093319498667942</c:v>
                </c:pt>
                <c:pt idx="23">
                  <c:v>0.1160427271441847</c:v>
                </c:pt>
                <c:pt idx="24">
                  <c:v>0.12216485430025315</c:v>
                </c:pt>
                <c:pt idx="25">
                  <c:v>0.12693765946457802</c:v>
                </c:pt>
                <c:pt idx="26">
                  <c:v>0.13117670122797848</c:v>
                </c:pt>
                <c:pt idx="27">
                  <c:v>0.1340571704801341</c:v>
                </c:pt>
                <c:pt idx="28">
                  <c:v>0.13751827543645914</c:v>
                </c:pt>
                <c:pt idx="29">
                  <c:v>0.14232137787339047</c:v>
                </c:pt>
                <c:pt idx="30">
                  <c:v>0.14860762394445434</c:v>
                </c:pt>
                <c:pt idx="31">
                  <c:v>0.15402550249081928</c:v>
                </c:pt>
                <c:pt idx="32">
                  <c:v>0.15985220045790996</c:v>
                </c:pt>
                <c:pt idx="33">
                  <c:v>0.16623711214294337</c:v>
                </c:pt>
                <c:pt idx="34">
                  <c:v>0.16966458101137144</c:v>
                </c:pt>
                <c:pt idx="35">
                  <c:v>0.17461524590601271</c:v>
                </c:pt>
                <c:pt idx="36">
                  <c:v>0.17674073938591811</c:v>
                </c:pt>
                <c:pt idx="37">
                  <c:v>0.18108073026239527</c:v>
                </c:pt>
                <c:pt idx="38">
                  <c:v>0.1871001635198257</c:v>
                </c:pt>
                <c:pt idx="39">
                  <c:v>0.19257075751583128</c:v>
                </c:pt>
                <c:pt idx="40">
                  <c:v>0.19838364949675669</c:v>
                </c:pt>
                <c:pt idx="41">
                  <c:v>0.20572315747921854</c:v>
                </c:pt>
                <c:pt idx="42">
                  <c:v>0.21066268329353416</c:v>
                </c:pt>
                <c:pt idx="43">
                  <c:v>0.2155183881728033</c:v>
                </c:pt>
                <c:pt idx="44">
                  <c:v>0.22188872410562713</c:v>
                </c:pt>
                <c:pt idx="45">
                  <c:v>0.22566334164108173</c:v>
                </c:pt>
                <c:pt idx="46">
                  <c:v>0.22991746949117672</c:v>
                </c:pt>
                <c:pt idx="47">
                  <c:v>0.23221763978515256</c:v>
                </c:pt>
                <c:pt idx="48">
                  <c:v>0.23665706697315322</c:v>
                </c:pt>
                <c:pt idx="49">
                  <c:v>0.24231916737601444</c:v>
                </c:pt>
                <c:pt idx="50">
                  <c:v>0.24645342443253951</c:v>
                </c:pt>
                <c:pt idx="51">
                  <c:v>0.24989218699146301</c:v>
                </c:pt>
                <c:pt idx="52">
                  <c:v>0.25305067435122486</c:v>
                </c:pt>
                <c:pt idx="53">
                  <c:v>0.25826921363417699</c:v>
                </c:pt>
                <c:pt idx="54">
                  <c:v>0.26689399185277041</c:v>
                </c:pt>
                <c:pt idx="55">
                  <c:v>0.27214521629782529</c:v>
                </c:pt>
                <c:pt idx="56">
                  <c:v>0.28000002804755753</c:v>
                </c:pt>
                <c:pt idx="57">
                  <c:v>0.28507606146401099</c:v>
                </c:pt>
                <c:pt idx="58">
                  <c:v>0.2886952112322258</c:v>
                </c:pt>
                <c:pt idx="59">
                  <c:v>0.29659060140996008</c:v>
                </c:pt>
                <c:pt idx="60">
                  <c:v>0.30149180490222682</c:v>
                </c:pt>
                <c:pt idx="61">
                  <c:v>0.30535231063893281</c:v>
                </c:pt>
                <c:pt idx="62">
                  <c:v>0.31119051643425533</c:v>
                </c:pt>
                <c:pt idx="63">
                  <c:v>0.31649187309313065</c:v>
                </c:pt>
                <c:pt idx="64">
                  <c:v>0.32396576495228474</c:v>
                </c:pt>
                <c:pt idx="65">
                  <c:v>0.32838418476801917</c:v>
                </c:pt>
                <c:pt idx="66">
                  <c:v>0.33282361604535643</c:v>
                </c:pt>
                <c:pt idx="67">
                  <c:v>0.33795385238527076</c:v>
                </c:pt>
                <c:pt idx="68">
                  <c:v>0.34273137201415205</c:v>
                </c:pt>
                <c:pt idx="69">
                  <c:v>0.34657471466425832</c:v>
                </c:pt>
                <c:pt idx="70">
                  <c:v>0.35357680236457523</c:v>
                </c:pt>
                <c:pt idx="71">
                  <c:v>0.35927023443297978</c:v>
                </c:pt>
                <c:pt idx="72">
                  <c:v>0.36507867665238708</c:v>
                </c:pt>
                <c:pt idx="73">
                  <c:v>0.3683996255007938</c:v>
                </c:pt>
                <c:pt idx="74">
                  <c:v>0.37233945194552964</c:v>
                </c:pt>
                <c:pt idx="75">
                  <c:v>0.37967312407692672</c:v>
                </c:pt>
                <c:pt idx="76">
                  <c:v>0.38660819944867852</c:v>
                </c:pt>
                <c:pt idx="77">
                  <c:v>0.39264536914090098</c:v>
                </c:pt>
                <c:pt idx="78">
                  <c:v>0.39511772406681261</c:v>
                </c:pt>
                <c:pt idx="79">
                  <c:v>0.40005173002820116</c:v>
                </c:pt>
                <c:pt idx="80">
                  <c:v>0.40979226850626488</c:v>
                </c:pt>
                <c:pt idx="81">
                  <c:v>0.41225694489118592</c:v>
                </c:pt>
                <c:pt idx="82">
                  <c:v>0.4182406461546101</c:v>
                </c:pt>
                <c:pt idx="83">
                  <c:v>0.42217978219250812</c:v>
                </c:pt>
                <c:pt idx="84">
                  <c:v>0.42533208196543765</c:v>
                </c:pt>
                <c:pt idx="85">
                  <c:v>0.43137572043836619</c:v>
                </c:pt>
                <c:pt idx="86">
                  <c:v>0.43410171138117137</c:v>
                </c:pt>
                <c:pt idx="87">
                  <c:v>0.43935791739563179</c:v>
                </c:pt>
                <c:pt idx="88">
                  <c:v>0.4429737136081689</c:v>
                </c:pt>
                <c:pt idx="89">
                  <c:v>0.44732945137500152</c:v>
                </c:pt>
                <c:pt idx="90">
                  <c:v>0.45240885124128122</c:v>
                </c:pt>
                <c:pt idx="91">
                  <c:v>0.45497342475704439</c:v>
                </c:pt>
                <c:pt idx="92">
                  <c:v>0.45739008320019064</c:v>
                </c:pt>
                <c:pt idx="93">
                  <c:v>0.46204623593189331</c:v>
                </c:pt>
                <c:pt idx="94">
                  <c:v>0.46541262527852445</c:v>
                </c:pt>
                <c:pt idx="95">
                  <c:v>0.46794512100203423</c:v>
                </c:pt>
                <c:pt idx="96">
                  <c:v>0.47200177097826834</c:v>
                </c:pt>
                <c:pt idx="97">
                  <c:v>0.47922346462642956</c:v>
                </c:pt>
                <c:pt idx="98">
                  <c:v>0.48096726973725024</c:v>
                </c:pt>
                <c:pt idx="99">
                  <c:v>0.48331112464286552</c:v>
                </c:pt>
                <c:pt idx="100">
                  <c:v>0.48907471123046808</c:v>
                </c:pt>
                <c:pt idx="101">
                  <c:v>0.49165214846970307</c:v>
                </c:pt>
                <c:pt idx="102">
                  <c:v>0.50279927076519271</c:v>
                </c:pt>
                <c:pt idx="103">
                  <c:v>0.50719683079898026</c:v>
                </c:pt>
                <c:pt idx="104">
                  <c:v>0.50972145784476242</c:v>
                </c:pt>
                <c:pt idx="105">
                  <c:v>0.51216844821392671</c:v>
                </c:pt>
                <c:pt idx="106">
                  <c:v>0.51610162356394751</c:v>
                </c:pt>
                <c:pt idx="107">
                  <c:v>0.52131986398356045</c:v>
                </c:pt>
                <c:pt idx="108">
                  <c:v>0.52463109633828608</c:v>
                </c:pt>
                <c:pt idx="109">
                  <c:v>0.52830360807616228</c:v>
                </c:pt>
                <c:pt idx="110">
                  <c:v>0.5339101090318692</c:v>
                </c:pt>
                <c:pt idx="111">
                  <c:v>0.53766253801758057</c:v>
                </c:pt>
                <c:pt idx="112">
                  <c:v>0.54661932938563118</c:v>
                </c:pt>
                <c:pt idx="113">
                  <c:v>0.54897151138664624</c:v>
                </c:pt>
                <c:pt idx="114">
                  <c:v>0.55558077480887402</c:v>
                </c:pt>
                <c:pt idx="115">
                  <c:v>0.56098763222679104</c:v>
                </c:pt>
                <c:pt idx="116">
                  <c:v>0.56405059967239057</c:v>
                </c:pt>
                <c:pt idx="117">
                  <c:v>0.56939498262395716</c:v>
                </c:pt>
                <c:pt idx="118">
                  <c:v>0.57651741516093225</c:v>
                </c:pt>
                <c:pt idx="119">
                  <c:v>0.58446804032593969</c:v>
                </c:pt>
                <c:pt idx="120">
                  <c:v>0.58760031727362749</c:v>
                </c:pt>
                <c:pt idx="121">
                  <c:v>0.59804998537134968</c:v>
                </c:pt>
                <c:pt idx="122">
                  <c:v>0.60430805266487264</c:v>
                </c:pt>
                <c:pt idx="123">
                  <c:v>0.61156917046967274</c:v>
                </c:pt>
                <c:pt idx="124">
                  <c:v>0.61659612495879768</c:v>
                </c:pt>
                <c:pt idx="125">
                  <c:v>0.62265135269332905</c:v>
                </c:pt>
                <c:pt idx="126">
                  <c:v>0.62756024804688459</c:v>
                </c:pt>
                <c:pt idx="127">
                  <c:v>0.63389411764508452</c:v>
                </c:pt>
                <c:pt idx="128">
                  <c:v>0.63826056074236726</c:v>
                </c:pt>
                <c:pt idx="129">
                  <c:v>0.64940474873927889</c:v>
                </c:pt>
                <c:pt idx="130">
                  <c:v>0.65617343464019107</c:v>
                </c:pt>
                <c:pt idx="131">
                  <c:v>0.65956720909081978</c:v>
                </c:pt>
                <c:pt idx="132">
                  <c:v>0.66310265149837622</c:v>
                </c:pt>
                <c:pt idx="133">
                  <c:v>0.66885721421681521</c:v>
                </c:pt>
                <c:pt idx="134">
                  <c:v>0.67372575775669519</c:v>
                </c:pt>
                <c:pt idx="135">
                  <c:v>0.67920986549249296</c:v>
                </c:pt>
                <c:pt idx="136">
                  <c:v>0.68279704992175572</c:v>
                </c:pt>
                <c:pt idx="137">
                  <c:v>0.69046937367549921</c:v>
                </c:pt>
                <c:pt idx="138">
                  <c:v>0.69602787342576133</c:v>
                </c:pt>
                <c:pt idx="139">
                  <c:v>0.70068704547438543</c:v>
                </c:pt>
                <c:pt idx="140">
                  <c:v>0.70446293872634425</c:v>
                </c:pt>
                <c:pt idx="141">
                  <c:v>0.70930532007721014</c:v>
                </c:pt>
                <c:pt idx="142">
                  <c:v>0.71351093218748973</c:v>
                </c:pt>
                <c:pt idx="143">
                  <c:v>0.71674376107138726</c:v>
                </c:pt>
                <c:pt idx="144">
                  <c:v>0.72000127160619964</c:v>
                </c:pt>
                <c:pt idx="145">
                  <c:v>0.72418813051457942</c:v>
                </c:pt>
                <c:pt idx="146">
                  <c:v>0.72933509690753784</c:v>
                </c:pt>
                <c:pt idx="147">
                  <c:v>0.73262477766903134</c:v>
                </c:pt>
                <c:pt idx="148">
                  <c:v>0.74170794152723296</c:v>
                </c:pt>
                <c:pt idx="149">
                  <c:v>0.75250688547781963</c:v>
                </c:pt>
                <c:pt idx="150">
                  <c:v>0.7569436655151911</c:v>
                </c:pt>
                <c:pt idx="151">
                  <c:v>0.75962410864494379</c:v>
                </c:pt>
                <c:pt idx="152">
                  <c:v>0.76348699447389667</c:v>
                </c:pt>
                <c:pt idx="153">
                  <c:v>0.76903108972942613</c:v>
                </c:pt>
                <c:pt idx="154">
                  <c:v>0.77546463663372323</c:v>
                </c:pt>
                <c:pt idx="155">
                  <c:v>0.77948019461538021</c:v>
                </c:pt>
                <c:pt idx="156">
                  <c:v>0.78498903682981924</c:v>
                </c:pt>
                <c:pt idx="157">
                  <c:v>0.78997715362332133</c:v>
                </c:pt>
                <c:pt idx="158">
                  <c:v>0.79368123108897248</c:v>
                </c:pt>
                <c:pt idx="159">
                  <c:v>0.79989570364676132</c:v>
                </c:pt>
                <c:pt idx="160">
                  <c:v>0.80471778725147702</c:v>
                </c:pt>
                <c:pt idx="161">
                  <c:v>0.80699511561825399</c:v>
                </c:pt>
                <c:pt idx="162">
                  <c:v>0.81001312759129385</c:v>
                </c:pt>
                <c:pt idx="163">
                  <c:v>0.81147037961687718</c:v>
                </c:pt>
                <c:pt idx="164">
                  <c:v>0.8157598393422123</c:v>
                </c:pt>
                <c:pt idx="165">
                  <c:v>0.81856925945361136</c:v>
                </c:pt>
                <c:pt idx="166">
                  <c:v>0.82667606927478632</c:v>
                </c:pt>
                <c:pt idx="167">
                  <c:v>0.82884954921371623</c:v>
                </c:pt>
                <c:pt idx="168">
                  <c:v>0.83406685472624353</c:v>
                </c:pt>
                <c:pt idx="169">
                  <c:v>0.84512879756172066</c:v>
                </c:pt>
                <c:pt idx="170">
                  <c:v>0.85126850028186074</c:v>
                </c:pt>
                <c:pt idx="171">
                  <c:v>0.85728660608538898</c:v>
                </c:pt>
                <c:pt idx="172">
                  <c:v>0.86230737536981317</c:v>
                </c:pt>
                <c:pt idx="173">
                  <c:v>0.86497136815417242</c:v>
                </c:pt>
                <c:pt idx="174">
                  <c:v>0.86893998479102885</c:v>
                </c:pt>
                <c:pt idx="175">
                  <c:v>0.8743533763306286</c:v>
                </c:pt>
                <c:pt idx="176">
                  <c:v>0.88269912395453032</c:v>
                </c:pt>
                <c:pt idx="177">
                  <c:v>0.88539353977989499</c:v>
                </c:pt>
                <c:pt idx="178">
                  <c:v>0.88829465526428097</c:v>
                </c:pt>
                <c:pt idx="179">
                  <c:v>0.89057554724619725</c:v>
                </c:pt>
                <c:pt idx="180">
                  <c:v>0.89600637015818374</c:v>
                </c:pt>
                <c:pt idx="181">
                  <c:v>0.90027086234283082</c:v>
                </c:pt>
                <c:pt idx="182">
                  <c:v>0.90979273070693067</c:v>
                </c:pt>
                <c:pt idx="183">
                  <c:v>0.91434467880027837</c:v>
                </c:pt>
                <c:pt idx="184">
                  <c:v>0.91736811171560917</c:v>
                </c:pt>
                <c:pt idx="185">
                  <c:v>0.92131865080355535</c:v>
                </c:pt>
                <c:pt idx="186">
                  <c:v>0.9259384913723947</c:v>
                </c:pt>
                <c:pt idx="187">
                  <c:v>0.9290611245837832</c:v>
                </c:pt>
                <c:pt idx="188">
                  <c:v>0.93355036233515865</c:v>
                </c:pt>
                <c:pt idx="189">
                  <c:v>0.93762292695185012</c:v>
                </c:pt>
                <c:pt idx="190">
                  <c:v>0.94082113211481522</c:v>
                </c:pt>
                <c:pt idx="191">
                  <c:v>0.94876170648922686</c:v>
                </c:pt>
                <c:pt idx="192">
                  <c:v>0.95377200658396522</c:v>
                </c:pt>
                <c:pt idx="193">
                  <c:v>0.96072214887932506</c:v>
                </c:pt>
                <c:pt idx="194">
                  <c:v>0.96860828380063335</c:v>
                </c:pt>
                <c:pt idx="195">
                  <c:v>0.9729589044465039</c:v>
                </c:pt>
                <c:pt idx="196">
                  <c:v>0.97789383636257665</c:v>
                </c:pt>
                <c:pt idx="197">
                  <c:v>0.98543203101348809</c:v>
                </c:pt>
                <c:pt idx="198">
                  <c:v>0.99206518578145397</c:v>
                </c:pt>
                <c:pt idx="199">
                  <c:v>0.99888794309859485</c:v>
                </c:pt>
                <c:pt idx="200">
                  <c:v>0.99999901712810524</c:v>
                </c:pt>
              </c:numCache>
            </c:numRef>
          </c:cat>
          <c:val>
            <c:numRef>
              <c:f>'Fitted Distribution-2'!$Z$2:$Z$202</c:f>
              <c:numCache>
                <c:formatCode>0.00%</c:formatCode>
                <c:ptCount val="201"/>
                <c:pt idx="0">
                  <c:v>-0.12760404434462597</c:v>
                </c:pt>
                <c:pt idx="1">
                  <c:v>-8.7277101949169211E-2</c:v>
                </c:pt>
                <c:pt idx="2">
                  <c:v>-5.1662561378572079E-2</c:v>
                </c:pt>
                <c:pt idx="3">
                  <c:v>-4.8592035103425815E-2</c:v>
                </c:pt>
                <c:pt idx="4">
                  <c:v>-4.1248431932112285E-2</c:v>
                </c:pt>
                <c:pt idx="5">
                  <c:v>-3.5655149691857027E-2</c:v>
                </c:pt>
                <c:pt idx="6">
                  <c:v>-3.2344898928090463E-2</c:v>
                </c:pt>
                <c:pt idx="7">
                  <c:v>-3.0863346175403414E-2</c:v>
                </c:pt>
                <c:pt idx="8">
                  <c:v>-2.9994313630863394E-2</c:v>
                </c:pt>
                <c:pt idx="9">
                  <c:v>-2.7525474328655288E-2</c:v>
                </c:pt>
                <c:pt idx="10">
                  <c:v>-2.6470329048453822E-2</c:v>
                </c:pt>
                <c:pt idx="11">
                  <c:v>-2.5591715523859315E-2</c:v>
                </c:pt>
                <c:pt idx="12">
                  <c:v>-2.3931010506385887E-2</c:v>
                </c:pt>
                <c:pt idx="13">
                  <c:v>-2.239334315098147E-2</c:v>
                </c:pt>
                <c:pt idx="14">
                  <c:v>-2.1535740290288187E-2</c:v>
                </c:pt>
                <c:pt idx="15">
                  <c:v>-2.0946534086296455E-2</c:v>
                </c:pt>
                <c:pt idx="16">
                  <c:v>-2.0675399692178537E-2</c:v>
                </c:pt>
                <c:pt idx="17">
                  <c:v>-1.9277800948701088E-2</c:v>
                </c:pt>
                <c:pt idx="18">
                  <c:v>-1.9025040081462847E-2</c:v>
                </c:pt>
                <c:pt idx="19">
                  <c:v>-1.7950045594826412E-2</c:v>
                </c:pt>
                <c:pt idx="20">
                  <c:v>-1.7270180463186909E-2</c:v>
                </c:pt>
                <c:pt idx="21">
                  <c:v>-1.6989177345691279E-2</c:v>
                </c:pt>
                <c:pt idx="22">
                  <c:v>-1.6515860073000155E-2</c:v>
                </c:pt>
                <c:pt idx="23">
                  <c:v>-1.5988851266557139E-2</c:v>
                </c:pt>
                <c:pt idx="24">
                  <c:v>-1.5133117927734115E-2</c:v>
                </c:pt>
                <c:pt idx="25">
                  <c:v>-1.4798344425299443E-2</c:v>
                </c:pt>
                <c:pt idx="26">
                  <c:v>-1.4560727087397002E-2</c:v>
                </c:pt>
                <c:pt idx="27">
                  <c:v>-1.4427620177082292E-2</c:v>
                </c:pt>
                <c:pt idx="28">
                  <c:v>-1.4205645310240222E-2</c:v>
                </c:pt>
                <c:pt idx="29">
                  <c:v>-1.3824349110016416E-2</c:v>
                </c:pt>
                <c:pt idx="30">
                  <c:v>-1.3203279830784816E-2</c:v>
                </c:pt>
                <c:pt idx="31">
                  <c:v>-1.2764114708658521E-2</c:v>
                </c:pt>
                <c:pt idx="32">
                  <c:v>-1.2212317207376958E-2</c:v>
                </c:pt>
                <c:pt idx="33">
                  <c:v>-1.1672363701440435E-2</c:v>
                </c:pt>
                <c:pt idx="34">
                  <c:v>-1.1476903780556644E-2</c:v>
                </c:pt>
                <c:pt idx="35">
                  <c:v>-1.1104805074105249E-2</c:v>
                </c:pt>
                <c:pt idx="36">
                  <c:v>-1.1049321934118662E-2</c:v>
                </c:pt>
                <c:pt idx="37">
                  <c:v>-1.0892302321642787E-2</c:v>
                </c:pt>
                <c:pt idx="38">
                  <c:v>-1.0420083877039424E-2</c:v>
                </c:pt>
                <c:pt idx="39">
                  <c:v>-1.0026881712464419E-2</c:v>
                </c:pt>
                <c:pt idx="40">
                  <c:v>-9.6653771210177732E-3</c:v>
                </c:pt>
                <c:pt idx="41">
                  <c:v>-8.9005576651088984E-3</c:v>
                </c:pt>
                <c:pt idx="42">
                  <c:v>-8.7657803879215689E-3</c:v>
                </c:pt>
                <c:pt idx="43">
                  <c:v>-8.4709807983799294E-3</c:v>
                </c:pt>
                <c:pt idx="44">
                  <c:v>-8.0769842416331776E-3</c:v>
                </c:pt>
                <c:pt idx="45">
                  <c:v>-7.9145308125910894E-3</c:v>
                </c:pt>
                <c:pt idx="46">
                  <c:v>-7.7149572820199904E-3</c:v>
                </c:pt>
                <c:pt idx="47">
                  <c:v>-7.6577452172744975E-3</c:v>
                </c:pt>
                <c:pt idx="48">
                  <c:v>-7.4868093047254503E-3</c:v>
                </c:pt>
                <c:pt idx="49">
                  <c:v>-7.2285773188267254E-3</c:v>
                </c:pt>
                <c:pt idx="50">
                  <c:v>-7.0497327138841189E-3</c:v>
                </c:pt>
                <c:pt idx="51">
                  <c:v>-6.8778104578686968E-3</c:v>
                </c:pt>
                <c:pt idx="52">
                  <c:v>-6.780359929002026E-3</c:v>
                </c:pt>
                <c:pt idx="53">
                  <c:v>-6.5794287933646587E-3</c:v>
                </c:pt>
                <c:pt idx="54">
                  <c:v>-6.1192878770038482E-3</c:v>
                </c:pt>
                <c:pt idx="55">
                  <c:v>-5.7976139130960919E-3</c:v>
                </c:pt>
                <c:pt idx="56">
                  <c:v>-5.3620279997997518E-3</c:v>
                </c:pt>
                <c:pt idx="57">
                  <c:v>-5.1486097772753155E-3</c:v>
                </c:pt>
                <c:pt idx="58">
                  <c:v>-5.0378302288845997E-3</c:v>
                </c:pt>
                <c:pt idx="59">
                  <c:v>-4.6231802604129683E-3</c:v>
                </c:pt>
                <c:pt idx="60">
                  <c:v>-4.4073110626957337E-3</c:v>
                </c:pt>
                <c:pt idx="61">
                  <c:v>-4.3411901862673427E-3</c:v>
                </c:pt>
                <c:pt idx="62">
                  <c:v>-4.0214742592594825E-3</c:v>
                </c:pt>
                <c:pt idx="63">
                  <c:v>-3.7197900924091434E-3</c:v>
                </c:pt>
                <c:pt idx="64">
                  <c:v>-3.5185002472140924E-3</c:v>
                </c:pt>
                <c:pt idx="65">
                  <c:v>-3.38088169417761E-3</c:v>
                </c:pt>
                <c:pt idx="66">
                  <c:v>-3.2555724279269005E-3</c:v>
                </c:pt>
                <c:pt idx="67">
                  <c:v>-3.022988024540743E-3</c:v>
                </c:pt>
                <c:pt idx="68">
                  <c:v>-2.9379149419420307E-3</c:v>
                </c:pt>
                <c:pt idx="69">
                  <c:v>-2.7792624757100185E-3</c:v>
                </c:pt>
                <c:pt idx="70">
                  <c:v>-2.5048933561300779E-3</c:v>
                </c:pt>
                <c:pt idx="71">
                  <c:v>-2.2548165361646268E-3</c:v>
                </c:pt>
                <c:pt idx="72">
                  <c:v>-2.1348123255479504E-3</c:v>
                </c:pt>
                <c:pt idx="73">
                  <c:v>-2.0428426459080853E-3</c:v>
                </c:pt>
                <c:pt idx="74">
                  <c:v>-1.9001565435355261E-3</c:v>
                </c:pt>
                <c:pt idx="75">
                  <c:v>-1.5629836329262357E-3</c:v>
                </c:pt>
                <c:pt idx="76">
                  <c:v>-1.326102891931814E-3</c:v>
                </c:pt>
                <c:pt idx="77">
                  <c:v>-1.224393889777729E-3</c:v>
                </c:pt>
                <c:pt idx="78">
                  <c:v>-1.1440225345733933E-3</c:v>
                </c:pt>
                <c:pt idx="79">
                  <c:v>-8.5107735936898509E-4</c:v>
                </c:pt>
                <c:pt idx="80">
                  <c:v>-6.0257835017168764E-4</c:v>
                </c:pt>
                <c:pt idx="81">
                  <c:v>-5.5691842175990965E-4</c:v>
                </c:pt>
                <c:pt idx="82">
                  <c:v>-4.1383093195530575E-4</c:v>
                </c:pt>
                <c:pt idx="83">
                  <c:v>-2.8685600665863522E-4</c:v>
                </c:pt>
                <c:pt idx="84">
                  <c:v>-2.1113648349670058E-4</c:v>
                </c:pt>
                <c:pt idx="85">
                  <c:v>-9.9574951886206514E-5</c:v>
                </c:pt>
                <c:pt idx="86">
                  <c:v>-2.1181349208494487E-5</c:v>
                </c:pt>
                <c:pt idx="87">
                  <c:v>9.2149682114973854E-5</c:v>
                </c:pt>
                <c:pt idx="88">
                  <c:v>1.677025051151777E-4</c:v>
                </c:pt>
                <c:pt idx="89">
                  <c:v>3.1121095556965842E-4</c:v>
                </c:pt>
                <c:pt idx="90">
                  <c:v>4.0611462581166275E-4</c:v>
                </c:pt>
                <c:pt idx="91">
                  <c:v>4.5500351726506942E-4</c:v>
                </c:pt>
                <c:pt idx="92">
                  <c:v>4.8928913092385288E-4</c:v>
                </c:pt>
                <c:pt idx="93">
                  <c:v>5.4896206589452839E-4</c:v>
                </c:pt>
                <c:pt idx="94">
                  <c:v>6.6604451012976023E-4</c:v>
                </c:pt>
                <c:pt idx="95">
                  <c:v>7.1574259200780747E-4</c:v>
                </c:pt>
                <c:pt idx="96">
                  <c:v>7.6708680652122203E-4</c:v>
                </c:pt>
                <c:pt idx="97">
                  <c:v>9.2599158240123111E-4</c:v>
                </c:pt>
                <c:pt idx="98">
                  <c:v>9.4094067414070813E-4</c:v>
                </c:pt>
                <c:pt idx="99">
                  <c:v>1.0709515381498742E-3</c:v>
                </c:pt>
                <c:pt idx="100">
                  <c:v>1.1646377130911782E-3</c:v>
                </c:pt>
                <c:pt idx="101">
                  <c:v>1.2203815838073779E-3</c:v>
                </c:pt>
                <c:pt idx="102">
                  <c:v>1.4446774923299549E-3</c:v>
                </c:pt>
                <c:pt idx="103">
                  <c:v>1.5865737764777898E-3</c:v>
                </c:pt>
                <c:pt idx="104">
                  <c:v>1.768274337077149E-3</c:v>
                </c:pt>
                <c:pt idx="105">
                  <c:v>1.8468674731909171E-3</c:v>
                </c:pt>
                <c:pt idx="106">
                  <c:v>1.9196585631720867E-3</c:v>
                </c:pt>
                <c:pt idx="107">
                  <c:v>1.974763932637378E-3</c:v>
                </c:pt>
                <c:pt idx="108">
                  <c:v>2.0346029370481309E-3</c:v>
                </c:pt>
                <c:pt idx="109">
                  <c:v>2.0998160749393507E-3</c:v>
                </c:pt>
                <c:pt idx="110">
                  <c:v>2.2470862231477378E-3</c:v>
                </c:pt>
                <c:pt idx="111">
                  <c:v>2.3496178996521119E-3</c:v>
                </c:pt>
                <c:pt idx="112">
                  <c:v>2.4910391228080658E-3</c:v>
                </c:pt>
                <c:pt idx="113">
                  <c:v>2.6137236521044465E-3</c:v>
                </c:pt>
                <c:pt idx="114">
                  <c:v>2.7397779809050066E-3</c:v>
                </c:pt>
                <c:pt idx="115">
                  <c:v>2.9764425167168812E-3</c:v>
                </c:pt>
                <c:pt idx="116">
                  <c:v>3.0042148103627568E-3</c:v>
                </c:pt>
                <c:pt idx="117">
                  <c:v>3.2137611031248115E-3</c:v>
                </c:pt>
                <c:pt idx="118">
                  <c:v>3.3839724493368549E-3</c:v>
                </c:pt>
                <c:pt idx="119">
                  <c:v>3.5812565479385245E-3</c:v>
                </c:pt>
                <c:pt idx="120">
                  <c:v>3.684800138064655E-3</c:v>
                </c:pt>
                <c:pt idx="121">
                  <c:v>4.0674541648352026E-3</c:v>
                </c:pt>
                <c:pt idx="122">
                  <c:v>4.3122294050638756E-3</c:v>
                </c:pt>
                <c:pt idx="123">
                  <c:v>4.6562059787088076E-3</c:v>
                </c:pt>
                <c:pt idx="124">
                  <c:v>4.804643410248677E-3</c:v>
                </c:pt>
                <c:pt idx="125">
                  <c:v>5.0047777029736343E-3</c:v>
                </c:pt>
                <c:pt idx="126">
                  <c:v>5.1592563250121293E-3</c:v>
                </c:pt>
                <c:pt idx="127">
                  <c:v>5.3833475984097906E-3</c:v>
                </c:pt>
                <c:pt idx="128">
                  <c:v>5.4803260916245853E-3</c:v>
                </c:pt>
                <c:pt idx="129">
                  <c:v>6.0481812751189351E-3</c:v>
                </c:pt>
                <c:pt idx="130">
                  <c:v>6.1909937848230439E-3</c:v>
                </c:pt>
                <c:pt idx="131">
                  <c:v>6.2521427445521019E-3</c:v>
                </c:pt>
                <c:pt idx="132">
                  <c:v>6.3967189518118949E-3</c:v>
                </c:pt>
                <c:pt idx="133">
                  <c:v>6.5562909980396156E-3</c:v>
                </c:pt>
                <c:pt idx="134">
                  <c:v>6.7451032011463415E-3</c:v>
                </c:pt>
                <c:pt idx="135">
                  <c:v>6.8544056139714172E-3</c:v>
                </c:pt>
                <c:pt idx="136">
                  <c:v>6.9947274724814195E-3</c:v>
                </c:pt>
                <c:pt idx="137">
                  <c:v>7.3291422915699022E-3</c:v>
                </c:pt>
                <c:pt idx="138">
                  <c:v>7.4865409089583182E-3</c:v>
                </c:pt>
                <c:pt idx="139">
                  <c:v>7.6398265065957018E-3</c:v>
                </c:pt>
                <c:pt idx="140">
                  <c:v>7.7257376863223981E-3</c:v>
                </c:pt>
                <c:pt idx="141">
                  <c:v>7.844560561574886E-3</c:v>
                </c:pt>
                <c:pt idx="142">
                  <c:v>7.9661859442189259E-3</c:v>
                </c:pt>
                <c:pt idx="143">
                  <c:v>8.012488847926328E-3</c:v>
                </c:pt>
                <c:pt idx="144">
                  <c:v>8.0943188839045117E-3</c:v>
                </c:pt>
                <c:pt idx="145">
                  <c:v>8.2197861301617648E-3</c:v>
                </c:pt>
                <c:pt idx="146">
                  <c:v>8.3860921615789563E-3</c:v>
                </c:pt>
                <c:pt idx="147">
                  <c:v>8.4802590006467227E-3</c:v>
                </c:pt>
                <c:pt idx="148">
                  <c:v>9.1053832536413266E-3</c:v>
                </c:pt>
                <c:pt idx="149">
                  <c:v>9.5331550273309393E-3</c:v>
                </c:pt>
                <c:pt idx="150">
                  <c:v>9.5978771526268897E-3</c:v>
                </c:pt>
                <c:pt idx="151">
                  <c:v>9.6933577559371233E-3</c:v>
                </c:pt>
                <c:pt idx="152">
                  <c:v>9.8083439731642234E-3</c:v>
                </c:pt>
                <c:pt idx="153">
                  <c:v>1.0124997469483442E-2</c:v>
                </c:pt>
                <c:pt idx="154">
                  <c:v>1.0368908023910203E-2</c:v>
                </c:pt>
                <c:pt idx="155">
                  <c:v>1.0536629348854193E-2</c:v>
                </c:pt>
                <c:pt idx="156">
                  <c:v>1.0817484857947693E-2</c:v>
                </c:pt>
                <c:pt idx="157">
                  <c:v>1.0981925153548072E-2</c:v>
                </c:pt>
                <c:pt idx="158">
                  <c:v>1.1212884599536916E-2</c:v>
                </c:pt>
                <c:pt idx="159">
                  <c:v>1.1495619496323177E-2</c:v>
                </c:pt>
                <c:pt idx="160">
                  <c:v>1.1612674226307719E-2</c:v>
                </c:pt>
                <c:pt idx="161">
                  <c:v>1.1707864524934653E-2</c:v>
                </c:pt>
                <c:pt idx="162">
                  <c:v>1.176346247978498E-2</c:v>
                </c:pt>
                <c:pt idx="163">
                  <c:v>1.1777567630060031E-2</c:v>
                </c:pt>
                <c:pt idx="164">
                  <c:v>1.1849865973693662E-2</c:v>
                </c:pt>
                <c:pt idx="165">
                  <c:v>1.2036799005650784E-2</c:v>
                </c:pt>
                <c:pt idx="166">
                  <c:v>1.2491905533671212E-2</c:v>
                </c:pt>
                <c:pt idx="167">
                  <c:v>1.2550738926606651E-2</c:v>
                </c:pt>
                <c:pt idx="168">
                  <c:v>1.2743333006195163E-2</c:v>
                </c:pt>
                <c:pt idx="169">
                  <c:v>1.373733067756077E-2</c:v>
                </c:pt>
                <c:pt idx="170">
                  <c:v>1.4223135120577105E-2</c:v>
                </c:pt>
                <c:pt idx="171">
                  <c:v>1.4801140207011678E-2</c:v>
                </c:pt>
                <c:pt idx="172">
                  <c:v>1.4941813360608965E-2</c:v>
                </c:pt>
                <c:pt idx="173">
                  <c:v>1.505409890413606E-2</c:v>
                </c:pt>
                <c:pt idx="174">
                  <c:v>1.5311694826503641E-2</c:v>
                </c:pt>
                <c:pt idx="175">
                  <c:v>1.5745185340254545E-2</c:v>
                </c:pt>
                <c:pt idx="176">
                  <c:v>1.656696115563552E-2</c:v>
                </c:pt>
                <c:pt idx="177">
                  <c:v>1.6717709807878348E-2</c:v>
                </c:pt>
                <c:pt idx="178">
                  <c:v>1.6853703872529376E-2</c:v>
                </c:pt>
                <c:pt idx="179">
                  <c:v>1.6986244191409761E-2</c:v>
                </c:pt>
                <c:pt idx="180">
                  <c:v>1.71884371646263E-2</c:v>
                </c:pt>
                <c:pt idx="181">
                  <c:v>1.7674723070706652E-2</c:v>
                </c:pt>
                <c:pt idx="182">
                  <c:v>1.890684349366625E-2</c:v>
                </c:pt>
                <c:pt idx="183">
                  <c:v>1.9514307662692996E-2</c:v>
                </c:pt>
                <c:pt idx="184">
                  <c:v>1.9779523799195033E-2</c:v>
                </c:pt>
                <c:pt idx="185">
                  <c:v>2.0114149881277209E-2</c:v>
                </c:pt>
                <c:pt idx="186">
                  <c:v>2.0494599946467136E-2</c:v>
                </c:pt>
                <c:pt idx="187">
                  <c:v>2.0997119856003846E-2</c:v>
                </c:pt>
                <c:pt idx="188">
                  <c:v>2.1311109790286047E-2</c:v>
                </c:pt>
                <c:pt idx="189">
                  <c:v>2.187414349895438E-2</c:v>
                </c:pt>
                <c:pt idx="190">
                  <c:v>2.213793215629644E-2</c:v>
                </c:pt>
                <c:pt idx="191">
                  <c:v>2.3191196072320192E-2</c:v>
                </c:pt>
                <c:pt idx="192">
                  <c:v>2.4478682301111689E-2</c:v>
                </c:pt>
                <c:pt idx="193">
                  <c:v>2.5711132122513147E-2</c:v>
                </c:pt>
                <c:pt idx="194">
                  <c:v>2.7923705447938721E-2</c:v>
                </c:pt>
                <c:pt idx="195">
                  <c:v>2.9637794364937537E-2</c:v>
                </c:pt>
                <c:pt idx="196">
                  <c:v>3.0902666600059556E-2</c:v>
                </c:pt>
                <c:pt idx="197">
                  <c:v>3.5050891668996491E-2</c:v>
                </c:pt>
                <c:pt idx="198">
                  <c:v>4.2413897600975532E-2</c:v>
                </c:pt>
                <c:pt idx="199">
                  <c:v>7.3942681528299317E-2</c:v>
                </c:pt>
                <c:pt idx="200">
                  <c:v>8.1287810618469833E-2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9-40DC-99A2-EF41B1679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13471"/>
        <c:axId val="234828831"/>
      </c:lineChart>
      <c:catAx>
        <c:axId val="234826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4812991"/>
        <c:crosses val="autoZero"/>
        <c:auto val="1"/>
        <c:lblAlgn val="ctr"/>
        <c:lblOffset val="100"/>
        <c:noMultiLvlLbl val="0"/>
      </c:catAx>
      <c:valAx>
        <c:axId val="234812991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26431"/>
        <c:crosses val="autoZero"/>
        <c:crossBetween val="between"/>
      </c:valAx>
      <c:valAx>
        <c:axId val="234828831"/>
        <c:scaling>
          <c:orientation val="minMax"/>
        </c:scaling>
        <c:delete val="1"/>
        <c:axPos val="r"/>
        <c:numFmt formatCode="0.00%" sourceLinked="1"/>
        <c:majorTickMark val="out"/>
        <c:minorTickMark val="none"/>
        <c:tickLblPos val="nextTo"/>
        <c:crossAx val="234813471"/>
        <c:crosses val="max"/>
        <c:crossBetween val="between"/>
      </c:valAx>
      <c:catAx>
        <c:axId val="234813471"/>
        <c:scaling>
          <c:orientation val="minMax"/>
        </c:scaling>
        <c:delete val="0"/>
        <c:axPos val="t"/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2883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09145595930944E-2"/>
          <c:y val="0.13441418071768269"/>
          <c:w val="0.8800229455013775"/>
          <c:h val="0.62871411501577867"/>
        </c:manualLayout>
      </c:layout>
      <c:barChart>
        <c:barDir val="col"/>
        <c:grouping val="clustered"/>
        <c:varyColors val="0"/>
        <c:ser>
          <c:idx val="0"/>
          <c:order val="0"/>
          <c:tx>
            <c:v>Emperical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'Fitted Distribution-2'!$AB$2:$AB$94</c:f>
              <c:numCache>
                <c:formatCode>0.00%</c:formatCode>
                <c:ptCount val="93"/>
                <c:pt idx="0">
                  <c:v>-0.13</c:v>
                </c:pt>
                <c:pt idx="1">
                  <c:v>-0.1275</c:v>
                </c:pt>
                <c:pt idx="2">
                  <c:v>-0.125</c:v>
                </c:pt>
                <c:pt idx="3">
                  <c:v>-0.1225</c:v>
                </c:pt>
                <c:pt idx="4">
                  <c:v>-0.12</c:v>
                </c:pt>
                <c:pt idx="5">
                  <c:v>-0.11749999999999999</c:v>
                </c:pt>
                <c:pt idx="6">
                  <c:v>-0.11499999999999999</c:v>
                </c:pt>
                <c:pt idx="7">
                  <c:v>-0.11249999999999999</c:v>
                </c:pt>
                <c:pt idx="8">
                  <c:v>-0.10999999999999999</c:v>
                </c:pt>
                <c:pt idx="9">
                  <c:v>-0.10749999999999998</c:v>
                </c:pt>
                <c:pt idx="10">
                  <c:v>-0.10499999999999998</c:v>
                </c:pt>
                <c:pt idx="11">
                  <c:v>-0.10249999999999998</c:v>
                </c:pt>
                <c:pt idx="12">
                  <c:v>-9.9999999999999978E-2</c:v>
                </c:pt>
                <c:pt idx="13">
                  <c:v>-9.7499999999999976E-2</c:v>
                </c:pt>
                <c:pt idx="14">
                  <c:v>-9.4999999999999973E-2</c:v>
                </c:pt>
                <c:pt idx="15">
                  <c:v>-9.2499999999999971E-2</c:v>
                </c:pt>
                <c:pt idx="16">
                  <c:v>-8.9999999999999969E-2</c:v>
                </c:pt>
                <c:pt idx="17">
                  <c:v>-8.7499999999999967E-2</c:v>
                </c:pt>
                <c:pt idx="18">
                  <c:v>-8.4999999999999964E-2</c:v>
                </c:pt>
                <c:pt idx="19">
                  <c:v>-8.2499999999999962E-2</c:v>
                </c:pt>
                <c:pt idx="20">
                  <c:v>-7.999999999999996E-2</c:v>
                </c:pt>
                <c:pt idx="21">
                  <c:v>-7.7499999999999958E-2</c:v>
                </c:pt>
                <c:pt idx="22">
                  <c:v>-7.4999999999999956E-2</c:v>
                </c:pt>
                <c:pt idx="23">
                  <c:v>-7.2499999999999953E-2</c:v>
                </c:pt>
                <c:pt idx="24">
                  <c:v>-6.9999999999999951E-2</c:v>
                </c:pt>
                <c:pt idx="25">
                  <c:v>-6.7499999999999949E-2</c:v>
                </c:pt>
                <c:pt idx="26">
                  <c:v>-6.4999999999999947E-2</c:v>
                </c:pt>
                <c:pt idx="27">
                  <c:v>-6.2499999999999944E-2</c:v>
                </c:pt>
                <c:pt idx="28">
                  <c:v>-5.9999999999999942E-2</c:v>
                </c:pt>
                <c:pt idx="29">
                  <c:v>-5.749999999999994E-2</c:v>
                </c:pt>
                <c:pt idx="30">
                  <c:v>-5.4999999999999938E-2</c:v>
                </c:pt>
                <c:pt idx="31">
                  <c:v>-5.2499999999999936E-2</c:v>
                </c:pt>
                <c:pt idx="32">
                  <c:v>-4.9999999999999933E-2</c:v>
                </c:pt>
                <c:pt idx="33">
                  <c:v>-4.7499999999999931E-2</c:v>
                </c:pt>
                <c:pt idx="34">
                  <c:v>-4.4999999999999929E-2</c:v>
                </c:pt>
                <c:pt idx="35">
                  <c:v>-4.2499999999999927E-2</c:v>
                </c:pt>
                <c:pt idx="36">
                  <c:v>-3.9999999999999925E-2</c:v>
                </c:pt>
                <c:pt idx="37">
                  <c:v>-3.7499999999999922E-2</c:v>
                </c:pt>
                <c:pt idx="38">
                  <c:v>-3.499999999999992E-2</c:v>
                </c:pt>
                <c:pt idx="39">
                  <c:v>-3.2499999999999918E-2</c:v>
                </c:pt>
                <c:pt idx="40">
                  <c:v>-2.9999999999999919E-2</c:v>
                </c:pt>
                <c:pt idx="41">
                  <c:v>-2.749999999999992E-2</c:v>
                </c:pt>
                <c:pt idx="42">
                  <c:v>-2.4999999999999922E-2</c:v>
                </c:pt>
                <c:pt idx="43">
                  <c:v>-2.2499999999999923E-2</c:v>
                </c:pt>
                <c:pt idx="44">
                  <c:v>-1.9999999999999924E-2</c:v>
                </c:pt>
                <c:pt idx="45">
                  <c:v>-1.7499999999999925E-2</c:v>
                </c:pt>
                <c:pt idx="46">
                  <c:v>-1.4999999999999925E-2</c:v>
                </c:pt>
                <c:pt idx="47">
                  <c:v>-1.2499999999999924E-2</c:v>
                </c:pt>
                <c:pt idx="48">
                  <c:v>-9.9999999999999239E-3</c:v>
                </c:pt>
                <c:pt idx="49">
                  <c:v>-7.4999999999999234E-3</c:v>
                </c:pt>
                <c:pt idx="50">
                  <c:v>-4.9999999999999229E-3</c:v>
                </c:pt>
                <c:pt idx="51">
                  <c:v>-2.4999999999999229E-3</c:v>
                </c:pt>
                <c:pt idx="52">
                  <c:v>7.7195194680967916E-17</c:v>
                </c:pt>
                <c:pt idx="53">
                  <c:v>2.5000000000000772E-3</c:v>
                </c:pt>
                <c:pt idx="54">
                  <c:v>5.0000000000000773E-3</c:v>
                </c:pt>
                <c:pt idx="55">
                  <c:v>7.5000000000000778E-3</c:v>
                </c:pt>
                <c:pt idx="56">
                  <c:v>1.0000000000000078E-2</c:v>
                </c:pt>
                <c:pt idx="57">
                  <c:v>1.2500000000000079E-2</c:v>
                </c:pt>
                <c:pt idx="58">
                  <c:v>1.5000000000000079E-2</c:v>
                </c:pt>
                <c:pt idx="59">
                  <c:v>1.7500000000000078E-2</c:v>
                </c:pt>
                <c:pt idx="60">
                  <c:v>2.0000000000000077E-2</c:v>
                </c:pt>
                <c:pt idx="61">
                  <c:v>2.2500000000000075E-2</c:v>
                </c:pt>
                <c:pt idx="62">
                  <c:v>2.5000000000000074E-2</c:v>
                </c:pt>
                <c:pt idx="63">
                  <c:v>2.7500000000000073E-2</c:v>
                </c:pt>
                <c:pt idx="64">
                  <c:v>3.0000000000000072E-2</c:v>
                </c:pt>
                <c:pt idx="65">
                  <c:v>3.250000000000007E-2</c:v>
                </c:pt>
                <c:pt idx="66">
                  <c:v>3.5000000000000073E-2</c:v>
                </c:pt>
                <c:pt idx="67">
                  <c:v>3.7500000000000075E-2</c:v>
                </c:pt>
                <c:pt idx="68">
                  <c:v>4.0000000000000077E-2</c:v>
                </c:pt>
                <c:pt idx="69">
                  <c:v>4.2500000000000079E-2</c:v>
                </c:pt>
                <c:pt idx="70">
                  <c:v>4.5000000000000082E-2</c:v>
                </c:pt>
                <c:pt idx="71">
                  <c:v>4.7500000000000084E-2</c:v>
                </c:pt>
                <c:pt idx="72">
                  <c:v>5.0000000000000086E-2</c:v>
                </c:pt>
                <c:pt idx="73">
                  <c:v>5.2500000000000088E-2</c:v>
                </c:pt>
                <c:pt idx="74">
                  <c:v>5.500000000000009E-2</c:v>
                </c:pt>
                <c:pt idx="75">
                  <c:v>5.7500000000000093E-2</c:v>
                </c:pt>
                <c:pt idx="76">
                  <c:v>6.0000000000000095E-2</c:v>
                </c:pt>
                <c:pt idx="77">
                  <c:v>6.2500000000000097E-2</c:v>
                </c:pt>
                <c:pt idx="78">
                  <c:v>6.5000000000000099E-2</c:v>
                </c:pt>
                <c:pt idx="79">
                  <c:v>6.7500000000000102E-2</c:v>
                </c:pt>
                <c:pt idx="80">
                  <c:v>7.0000000000000104E-2</c:v>
                </c:pt>
                <c:pt idx="81">
                  <c:v>7.2500000000000106E-2</c:v>
                </c:pt>
                <c:pt idx="82">
                  <c:v>7.5000000000000108E-2</c:v>
                </c:pt>
                <c:pt idx="83">
                  <c:v>7.750000000000011E-2</c:v>
                </c:pt>
                <c:pt idx="84">
                  <c:v>8.0000000000000113E-2</c:v>
                </c:pt>
                <c:pt idx="85">
                  <c:v>8.2500000000000115E-2</c:v>
                </c:pt>
                <c:pt idx="86">
                  <c:v>8.5000000000000117E-2</c:v>
                </c:pt>
                <c:pt idx="87">
                  <c:v>8.7500000000000119E-2</c:v>
                </c:pt>
                <c:pt idx="88">
                  <c:v>9.0000000000000122E-2</c:v>
                </c:pt>
                <c:pt idx="89">
                  <c:v>9.2500000000000124E-2</c:v>
                </c:pt>
                <c:pt idx="90">
                  <c:v>9.5000000000000126E-2</c:v>
                </c:pt>
                <c:pt idx="91">
                  <c:v>9.7500000000000128E-2</c:v>
                </c:pt>
                <c:pt idx="92">
                  <c:v>0.10000000000000013</c:v>
                </c:pt>
              </c:numCache>
            </c:numRef>
          </c:cat>
          <c:val>
            <c:numRef>
              <c:f>'Fitted Distribution-2'!$AC$2:$AC$94</c:f>
              <c:numCache>
                <c:formatCode>#,##0.000</c:formatCode>
                <c:ptCount val="93"/>
                <c:pt idx="0">
                  <c:v>0</c:v>
                </c:pt>
                <c:pt idx="1">
                  <c:v>7.8125000000000004E-4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7.8125000000000004E-4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7.8125000000000004E-4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7.8125000000000004E-4</c:v>
                </c:pt>
                <c:pt idx="31">
                  <c:v>0</c:v>
                </c:pt>
                <c:pt idx="32">
                  <c:v>3.90625E-3</c:v>
                </c:pt>
                <c:pt idx="33">
                  <c:v>1.5625000000000001E-3</c:v>
                </c:pt>
                <c:pt idx="34">
                  <c:v>7.8125000000000004E-4</c:v>
                </c:pt>
                <c:pt idx="35">
                  <c:v>1.5625000000000001E-3</c:v>
                </c:pt>
                <c:pt idx="36">
                  <c:v>2.3437499999999999E-3</c:v>
                </c:pt>
                <c:pt idx="37">
                  <c:v>6.2500000000000003E-3</c:v>
                </c:pt>
                <c:pt idx="38">
                  <c:v>3.1250000000000002E-3</c:v>
                </c:pt>
                <c:pt idx="39">
                  <c:v>2.3437499999999999E-3</c:v>
                </c:pt>
                <c:pt idx="40">
                  <c:v>9.3749999999999997E-3</c:v>
                </c:pt>
                <c:pt idx="41">
                  <c:v>7.8125E-3</c:v>
                </c:pt>
                <c:pt idx="42">
                  <c:v>1.171875E-2</c:v>
                </c:pt>
                <c:pt idx="43">
                  <c:v>1.015625E-2</c:v>
                </c:pt>
                <c:pt idx="44">
                  <c:v>1.7187500000000001E-2</c:v>
                </c:pt>
                <c:pt idx="45">
                  <c:v>1.953125E-2</c:v>
                </c:pt>
                <c:pt idx="46">
                  <c:v>2.4218750000000001E-2</c:v>
                </c:pt>
                <c:pt idx="47">
                  <c:v>3.125E-2</c:v>
                </c:pt>
                <c:pt idx="48">
                  <c:v>3.6718750000000001E-2</c:v>
                </c:pt>
                <c:pt idx="49">
                  <c:v>4.3749999999999997E-2</c:v>
                </c:pt>
                <c:pt idx="50">
                  <c:v>5.3906250000000003E-2</c:v>
                </c:pt>
                <c:pt idx="51">
                  <c:v>6.3281249999999997E-2</c:v>
                </c:pt>
                <c:pt idx="52">
                  <c:v>8.1250000000000003E-2</c:v>
                </c:pt>
                <c:pt idx="53">
                  <c:v>0.11171875000000001</c:v>
                </c:pt>
                <c:pt idx="54">
                  <c:v>7.5781249999999994E-2</c:v>
                </c:pt>
                <c:pt idx="55">
                  <c:v>7.421875E-2</c:v>
                </c:pt>
                <c:pt idx="56">
                  <c:v>7.03125E-2</c:v>
                </c:pt>
                <c:pt idx="57">
                  <c:v>5.9374999999999997E-2</c:v>
                </c:pt>
                <c:pt idx="58">
                  <c:v>3.6718750000000001E-2</c:v>
                </c:pt>
                <c:pt idx="59">
                  <c:v>3.515625E-2</c:v>
                </c:pt>
                <c:pt idx="60">
                  <c:v>2.1874999999999999E-2</c:v>
                </c:pt>
                <c:pt idx="61">
                  <c:v>2.1874999999999999E-2</c:v>
                </c:pt>
                <c:pt idx="62">
                  <c:v>1.6406250000000001E-2</c:v>
                </c:pt>
                <c:pt idx="63">
                  <c:v>8.5937500000000007E-3</c:v>
                </c:pt>
                <c:pt idx="64">
                  <c:v>6.2500000000000003E-3</c:v>
                </c:pt>
                <c:pt idx="65">
                  <c:v>7.0312500000000002E-3</c:v>
                </c:pt>
                <c:pt idx="66">
                  <c:v>4.6874999999999998E-3</c:v>
                </c:pt>
                <c:pt idx="67">
                  <c:v>3.90625E-3</c:v>
                </c:pt>
                <c:pt idx="68">
                  <c:v>7.8125000000000004E-4</c:v>
                </c:pt>
                <c:pt idx="69">
                  <c:v>1.5625000000000001E-3</c:v>
                </c:pt>
                <c:pt idx="70">
                  <c:v>2.3437499999999999E-3</c:v>
                </c:pt>
                <c:pt idx="71">
                  <c:v>0</c:v>
                </c:pt>
                <c:pt idx="72">
                  <c:v>0</c:v>
                </c:pt>
                <c:pt idx="73">
                  <c:v>1.5625000000000001E-3</c:v>
                </c:pt>
                <c:pt idx="74">
                  <c:v>7.8125000000000004E-4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7.8125000000000004E-4</c:v>
                </c:pt>
                <c:pt idx="81">
                  <c:v>7.8125000000000004E-4</c:v>
                </c:pt>
                <c:pt idx="82">
                  <c:v>1.5625000000000001E-3</c:v>
                </c:pt>
                <c:pt idx="83">
                  <c:v>0</c:v>
                </c:pt>
                <c:pt idx="84">
                  <c:v>0</c:v>
                </c:pt>
                <c:pt idx="85">
                  <c:v>7.8125000000000004E-4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4-4293-ADEA-3242E5F8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"/>
        <c:axId val="534069519"/>
        <c:axId val="534074799"/>
      </c:barChart>
      <c:lineChart>
        <c:grouping val="standard"/>
        <c:varyColors val="0"/>
        <c:ser>
          <c:idx val="1"/>
          <c:order val="1"/>
          <c:tx>
            <c:v>Fitted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'Fitted Distribution-2'!$AE$2:$AE$94</c:f>
              <c:numCache>
                <c:formatCode>0.000</c:formatCode>
                <c:ptCount val="93"/>
                <c:pt idx="0">
                  <c:v>0</c:v>
                </c:pt>
                <c:pt idx="1">
                  <c:v>5.7458567593733423E-14</c:v>
                </c:pt>
                <c:pt idx="2">
                  <c:v>1.6352139312582101E-13</c:v>
                </c:pt>
                <c:pt idx="3">
                  <c:v>4.5591237862091081E-13</c:v>
                </c:pt>
                <c:pt idx="4">
                  <c:v>1.2453045096488316E-12</c:v>
                </c:pt>
                <c:pt idx="5">
                  <c:v>3.3324025280446059E-12</c:v>
                </c:pt>
                <c:pt idx="6">
                  <c:v>8.7362974242185288E-12</c:v>
                </c:pt>
                <c:pt idx="7">
                  <c:v>2.2438083960560265E-11</c:v>
                </c:pt>
                <c:pt idx="8">
                  <c:v>5.6458958965415099E-11</c:v>
                </c:pt>
                <c:pt idx="9">
                  <c:v>1.3917750185364489E-10</c:v>
                </c:pt>
                <c:pt idx="10">
                  <c:v>3.3612019902246761E-10</c:v>
                </c:pt>
                <c:pt idx="11">
                  <c:v>7.9526142691897924E-10</c:v>
                </c:pt>
                <c:pt idx="12">
                  <c:v>1.8433817261575998E-9</c:v>
                </c:pt>
                <c:pt idx="13">
                  <c:v>4.1861136030634378E-9</c:v>
                </c:pt>
                <c:pt idx="14">
                  <c:v>9.3131678177659612E-9</c:v>
                </c:pt>
                <c:pt idx="15">
                  <c:v>2.029900934582216E-8</c:v>
                </c:pt>
                <c:pt idx="16">
                  <c:v>4.334545430267215E-8</c:v>
                </c:pt>
                <c:pt idx="17">
                  <c:v>9.067840560862303E-8</c:v>
                </c:pt>
                <c:pt idx="18">
                  <c:v>1.8584722753504947E-7</c:v>
                </c:pt>
                <c:pt idx="19">
                  <c:v>3.7316463801183827E-7</c:v>
                </c:pt>
                <c:pt idx="20">
                  <c:v>7.3406977987926578E-7</c:v>
                </c:pt>
                <c:pt idx="21">
                  <c:v>1.4147084709160604E-6</c:v>
                </c:pt>
                <c:pt idx="22">
                  <c:v>2.6710965073312113E-6</c:v>
                </c:pt>
                <c:pt idx="23">
                  <c:v>4.9408934366232196E-6</c:v>
                </c:pt>
                <c:pt idx="24">
                  <c:v>8.9539555983476835E-6</c:v>
                </c:pt>
                <c:pt idx="25">
                  <c:v>1.5897109998256171E-5</c:v>
                </c:pt>
                <c:pt idx="26">
                  <c:v>2.7651294103704176E-5</c:v>
                </c:pt>
                <c:pt idx="27">
                  <c:v>4.7120188761979595E-5</c:v>
                </c:pt>
                <c:pt idx="28">
                  <c:v>7.8667091032003371E-5</c:v>
                </c:pt>
                <c:pt idx="29">
                  <c:v>1.2866899062497527E-4</c:v>
                </c:pt>
                <c:pt idx="30">
                  <c:v>2.0618147738232532E-4</c:v>
                </c:pt>
                <c:pt idx="31">
                  <c:v>3.2368349851956749E-4</c:v>
                </c:pt>
                <c:pt idx="32">
                  <c:v>4.9783661157815247E-4</c:v>
                </c:pt>
                <c:pt idx="33">
                  <c:v>7.5015094030668201E-4</c:v>
                </c:pt>
                <c:pt idx="34">
                  <c:v>1.1074043428114268E-3</c:v>
                </c:pt>
                <c:pt idx="35">
                  <c:v>1.6016208055405208E-3</c:v>
                </c:pt>
                <c:pt idx="36">
                  <c:v>2.2693906711203212E-3</c:v>
                </c:pt>
                <c:pt idx="37">
                  <c:v>3.1503229546548071E-3</c:v>
                </c:pt>
                <c:pt idx="38">
                  <c:v>4.284472224176712E-3</c:v>
                </c:pt>
                <c:pt idx="39">
                  <c:v>5.7086899499524356E-3</c:v>
                </c:pt>
                <c:pt idx="40">
                  <c:v>7.4520248961669295E-3</c:v>
                </c:pt>
                <c:pt idx="41">
                  <c:v>9.530590887771492E-3</c:v>
                </c:pt>
                <c:pt idx="42">
                  <c:v>1.1942977754502208E-2</c:v>
                </c:pt>
                <c:pt idx="43">
                  <c:v>1.4669120227580611E-2</c:v>
                </c:pt>
                <c:pt idx="44">
                  <c:v>1.7680298262590072E-2</c:v>
                </c:pt>
                <c:pt idx="45">
                  <c:v>2.0976749834876744E-2</c:v>
                </c:pt>
                <c:pt idx="46">
                  <c:v>2.4675549806509458E-2</c:v>
                </c:pt>
                <c:pt idx="47">
                  <c:v>2.9149117645936969E-2</c:v>
                </c:pt>
                <c:pt idx="48">
                  <c:v>3.5127826531565459E-2</c:v>
                </c:pt>
                <c:pt idx="49">
                  <c:v>4.3550557796785828E-2</c:v>
                </c:pt>
                <c:pt idx="50">
                  <c:v>5.4944225936350018E-2</c:v>
                </c:pt>
                <c:pt idx="51">
                  <c:v>6.8464563595717245E-2</c:v>
                </c:pt>
                <c:pt idx="52">
                  <c:v>8.1329046862928397E-2</c:v>
                </c:pt>
                <c:pt idx="53">
                  <c:v>8.9537304580344534E-2</c:v>
                </c:pt>
                <c:pt idx="54">
                  <c:v>8.9893556738626285E-2</c:v>
                </c:pt>
                <c:pt idx="55">
                  <c:v>8.1986213116241616E-2</c:v>
                </c:pt>
                <c:pt idx="56">
                  <c:v>6.8483549120112619E-2</c:v>
                </c:pt>
                <c:pt idx="57">
                  <c:v>5.3482440401344089E-2</c:v>
                </c:pt>
                <c:pt idx="58">
                  <c:v>4.0309664532127518E-2</c:v>
                </c:pt>
                <c:pt idx="59">
                  <c:v>3.0373132567287107E-2</c:v>
                </c:pt>
                <c:pt idx="60">
                  <c:v>2.3440659706905762E-2</c:v>
                </c:pt>
                <c:pt idx="61">
                  <c:v>1.8587586489605089E-2</c:v>
                </c:pt>
                <c:pt idx="62">
                  <c:v>1.4954499174983421E-2</c:v>
                </c:pt>
                <c:pt idx="63">
                  <c:v>1.201980208843418E-2</c:v>
                </c:pt>
                <c:pt idx="64">
                  <c:v>9.5483120918150397E-3</c:v>
                </c:pt>
                <c:pt idx="65">
                  <c:v>7.4555301020669722E-3</c:v>
                </c:pt>
                <c:pt idx="66">
                  <c:v>5.7092846969492121E-3</c:v>
                </c:pt>
                <c:pt idx="67">
                  <c:v>4.2845588073244286E-3</c:v>
                </c:pt>
                <c:pt idx="68">
                  <c:v>3.1503337700790716E-3</c:v>
                </c:pt>
                <c:pt idx="69">
                  <c:v>2.2693918303066081E-3</c:v>
                </c:pt>
                <c:pt idx="70">
                  <c:v>1.6016209121340029E-3</c:v>
                </c:pt>
                <c:pt idx="71">
                  <c:v>1.1074043512201636E-3</c:v>
                </c:pt>
                <c:pt idx="72">
                  <c:v>7.5015094087565722E-4</c:v>
                </c:pt>
                <c:pt idx="73">
                  <c:v>4.9783661161116155E-4</c:v>
                </c:pt>
                <c:pt idx="74">
                  <c:v>3.2368349852120236E-4</c:v>
                </c:pt>
                <c:pt idx="75">
                  <c:v>2.0618147738238975E-4</c:v>
                </c:pt>
                <c:pt idx="76">
                  <c:v>1.28668990624974E-4</c:v>
                </c:pt>
                <c:pt idx="77">
                  <c:v>7.8667091032000986E-5</c:v>
                </c:pt>
                <c:pt idx="78">
                  <c:v>4.712018876197807E-5</c:v>
                </c:pt>
                <c:pt idx="79">
                  <c:v>2.7651294103703268E-5</c:v>
                </c:pt>
                <c:pt idx="80">
                  <c:v>1.5897109998255628E-5</c:v>
                </c:pt>
                <c:pt idx="81">
                  <c:v>8.95395559834736E-6</c:v>
                </c:pt>
                <c:pt idx="82">
                  <c:v>4.9408934366230324E-6</c:v>
                </c:pt>
                <c:pt idx="83">
                  <c:v>2.6710965073311105E-6</c:v>
                </c:pt>
                <c:pt idx="84">
                  <c:v>1.4147084709160077E-6</c:v>
                </c:pt>
                <c:pt idx="85">
                  <c:v>7.3406977987923529E-7</c:v>
                </c:pt>
                <c:pt idx="86">
                  <c:v>3.7316463801182207E-7</c:v>
                </c:pt>
                <c:pt idx="87">
                  <c:v>1.8584722753504111E-7</c:v>
                </c:pt>
                <c:pt idx="88">
                  <c:v>9.0678405608618822E-8</c:v>
                </c:pt>
                <c:pt idx="89">
                  <c:v>4.3345454302670119E-8</c:v>
                </c:pt>
                <c:pt idx="90">
                  <c:v>2.0299009345821184E-8</c:v>
                </c:pt>
                <c:pt idx="91">
                  <c:v>9.3131678177655112E-9</c:v>
                </c:pt>
                <c:pt idx="92">
                  <c:v>4.1861136030632244E-9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4-4293-ADEA-3242E5F8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69519"/>
        <c:axId val="534074799"/>
      </c:lineChart>
      <c:catAx>
        <c:axId val="534069519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4799"/>
        <c:crosses val="autoZero"/>
        <c:auto val="1"/>
        <c:lblAlgn val="ctr"/>
        <c:lblOffset val="100"/>
        <c:noMultiLvlLbl val="0"/>
      </c:catAx>
      <c:valAx>
        <c:axId val="5340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Emprical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'Fitted Distribution-4'!$AA$2:$AA$203</c:f>
              <c:numCache>
                <c:formatCode>0.000</c:formatCode>
                <c:ptCount val="202"/>
                <c:pt idx="0">
                  <c:v>9.9999999999999998E-20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0.99999999999999989</c:v>
                </c:pt>
                <c:pt idx="201">
                  <c:v>0.99999999999999989</c:v>
                </c:pt>
              </c:numCache>
            </c:numRef>
          </c:cat>
          <c:val>
            <c:numRef>
              <c:f>'Fitted Distribution-4'!$AB$2:$AB$203</c:f>
              <c:numCache>
                <c:formatCode>0.00%</c:formatCode>
                <c:ptCount val="202"/>
                <c:pt idx="0">
                  <c:v>-0.12760404434767825</c:v>
                </c:pt>
                <c:pt idx="1">
                  <c:v>-5.1163168784025354E-2</c:v>
                </c:pt>
                <c:pt idx="2">
                  <c:v>-4.3665206316525831E-2</c:v>
                </c:pt>
                <c:pt idx="3">
                  <c:v>-3.9677029256490526E-2</c:v>
                </c:pt>
                <c:pt idx="4">
                  <c:v>-3.6160021617080707E-2</c:v>
                </c:pt>
                <c:pt idx="5">
                  <c:v>-3.2233886245193633E-2</c:v>
                </c:pt>
                <c:pt idx="6">
                  <c:v>-3.084242064281004E-2</c:v>
                </c:pt>
                <c:pt idx="7">
                  <c:v>-2.9518006083974545E-2</c:v>
                </c:pt>
                <c:pt idx="8">
                  <c:v>-2.8258564208458875E-2</c:v>
                </c:pt>
                <c:pt idx="9">
                  <c:v>-2.6497971942034154E-2</c:v>
                </c:pt>
                <c:pt idx="10">
                  <c:v>-2.5680166697106013E-2</c:v>
                </c:pt>
                <c:pt idx="11">
                  <c:v>-2.4680376145751134E-2</c:v>
                </c:pt>
                <c:pt idx="12">
                  <c:v>-2.3379613447555882E-2</c:v>
                </c:pt>
                <c:pt idx="13">
                  <c:v>-2.2335014256307229E-2</c:v>
                </c:pt>
                <c:pt idx="14">
                  <c:v>-2.1535740092795221E-2</c:v>
                </c:pt>
                <c:pt idx="15">
                  <c:v>-2.0921515006290487E-2</c:v>
                </c:pt>
                <c:pt idx="16">
                  <c:v>-2.0309716259270544E-2</c:v>
                </c:pt>
                <c:pt idx="17">
                  <c:v>-1.9403077267898566E-2</c:v>
                </c:pt>
                <c:pt idx="18">
                  <c:v>-1.9014344892251078E-2</c:v>
                </c:pt>
                <c:pt idx="19">
                  <c:v>-1.8082114254172551E-2</c:v>
                </c:pt>
                <c:pt idx="20">
                  <c:v>-1.7565616969674493E-2</c:v>
                </c:pt>
                <c:pt idx="21">
                  <c:v>-1.7054698395616807E-2</c:v>
                </c:pt>
                <c:pt idx="22">
                  <c:v>-1.6563819435638626E-2</c:v>
                </c:pt>
                <c:pt idx="23">
                  <c:v>-1.604264757299094E-2</c:v>
                </c:pt>
                <c:pt idx="24">
                  <c:v>-1.5440271970430285E-2</c:v>
                </c:pt>
                <c:pt idx="25">
                  <c:v>-1.4986385991991886E-2</c:v>
                </c:pt>
                <c:pt idx="26">
                  <c:v>-1.4594232407377903E-2</c:v>
                </c:pt>
                <c:pt idx="27">
                  <c:v>-1.433343530373748E-2</c:v>
                </c:pt>
                <c:pt idx="28">
                  <c:v>-1.4025956484262005E-2</c:v>
                </c:pt>
                <c:pt idx="29">
                  <c:v>-1.3609586481707838E-2</c:v>
                </c:pt>
                <c:pt idx="30">
                  <c:v>-1.3082120433760848E-2</c:v>
                </c:pt>
                <c:pt idx="31">
                  <c:v>-1.2642788403256524E-2</c:v>
                </c:pt>
                <c:pt idx="32">
                  <c:v>-1.2185457911728882E-2</c:v>
                </c:pt>
                <c:pt idx="33">
                  <c:v>-1.1701649863714804E-2</c:v>
                </c:pt>
                <c:pt idx="34">
                  <c:v>-1.144916174432435E-2</c:v>
                </c:pt>
                <c:pt idx="35">
                  <c:v>-1.1093088405923173E-2</c:v>
                </c:pt>
                <c:pt idx="36">
                  <c:v>-1.0943267899342031E-2</c:v>
                </c:pt>
                <c:pt idx="37">
                  <c:v>-1.0642906108887533E-2</c:v>
                </c:pt>
                <c:pt idx="38">
                  <c:v>-1.0238304123205625E-2</c:v>
                </c:pt>
                <c:pt idx="39">
                  <c:v>-9.8822360654134411E-3</c:v>
                </c:pt>
                <c:pt idx="40">
                  <c:v>-9.5155362811600291E-3</c:v>
                </c:pt>
                <c:pt idx="41">
                  <c:v>-9.0688873298399655E-3</c:v>
                </c:pt>
                <c:pt idx="42">
                  <c:v>-8.778092296342202E-3</c:v>
                </c:pt>
                <c:pt idx="43">
                  <c:v>-8.4995712124348605E-3</c:v>
                </c:pt>
                <c:pt idx="44">
                  <c:v>-8.1447237423736638E-3</c:v>
                </c:pt>
                <c:pt idx="45">
                  <c:v>-7.9398810098424283E-3</c:v>
                </c:pt>
                <c:pt idx="46">
                  <c:v>-7.7136491008697175E-3</c:v>
                </c:pt>
                <c:pt idx="47">
                  <c:v>-7.593311497010603E-3</c:v>
                </c:pt>
                <c:pt idx="48">
                  <c:v>-7.3648661600289531E-3</c:v>
                </c:pt>
                <c:pt idx="49">
                  <c:v>-7.0805249901372738E-3</c:v>
                </c:pt>
                <c:pt idx="50">
                  <c:v>-6.8776713469279787E-3</c:v>
                </c:pt>
                <c:pt idx="51">
                  <c:v>-6.7118835049206228E-3</c:v>
                </c:pt>
                <c:pt idx="52">
                  <c:v>-6.5618843354669082E-3</c:v>
                </c:pt>
                <c:pt idx="53">
                  <c:v>-6.3186556361016985E-3</c:v>
                </c:pt>
                <c:pt idx="54">
                  <c:v>-5.9285953238541363E-3</c:v>
                </c:pt>
                <c:pt idx="55">
                  <c:v>-5.6979629621763915E-3</c:v>
                </c:pt>
                <c:pt idx="56">
                  <c:v>-5.3620287883073868E-3</c:v>
                </c:pt>
                <c:pt idx="57">
                  <c:v>-5.1503838220152169E-3</c:v>
                </c:pt>
                <c:pt idx="58">
                  <c:v>-5.0019613094957139E-3</c:v>
                </c:pt>
                <c:pt idx="59">
                  <c:v>-4.6849616149583686E-3</c:v>
                </c:pt>
                <c:pt idx="60">
                  <c:v>-4.4926277650900945E-3</c:v>
                </c:pt>
                <c:pt idx="61">
                  <c:v>-4.343409162675318E-3</c:v>
                </c:pt>
                <c:pt idx="62">
                  <c:v>-4.1213856278318637E-3</c:v>
                </c:pt>
                <c:pt idx="63">
                  <c:v>-3.9233972416259418E-3</c:v>
                </c:pt>
                <c:pt idx="64">
                  <c:v>-3.6497894660642727E-3</c:v>
                </c:pt>
                <c:pt idx="65">
                  <c:v>-3.4909138143557408E-3</c:v>
                </c:pt>
                <c:pt idx="66">
                  <c:v>-3.3333265192535128E-3</c:v>
                </c:pt>
                <c:pt idx="67">
                  <c:v>-3.1536590837910332E-3</c:v>
                </c:pt>
                <c:pt idx="68">
                  <c:v>-2.9885938524424702E-3</c:v>
                </c:pt>
                <c:pt idx="69">
                  <c:v>-2.857312361105758E-3</c:v>
                </c:pt>
                <c:pt idx="70">
                  <c:v>-2.6214225577483427E-3</c:v>
                </c:pt>
                <c:pt idx="71">
                  <c:v>-2.4325893872057772E-3</c:v>
                </c:pt>
                <c:pt idx="72">
                  <c:v>-2.2425292136934592E-3</c:v>
                </c:pt>
                <c:pt idx="73">
                  <c:v>-2.1349828550191094E-3</c:v>
                </c:pt>
                <c:pt idx="74">
                  <c:v>-2.0084073864482933E-3</c:v>
                </c:pt>
                <c:pt idx="75">
                  <c:v>-1.775589351415768E-3</c:v>
                </c:pt>
                <c:pt idx="76">
                  <c:v>-1.5585743791411424E-3</c:v>
                </c:pt>
                <c:pt idx="77">
                  <c:v>-1.3719871528369927E-3</c:v>
                </c:pt>
                <c:pt idx="78">
                  <c:v>-1.2961698428263304E-3</c:v>
                </c:pt>
                <c:pt idx="79">
                  <c:v>-1.145849690177083E-3</c:v>
                </c:pt>
                <c:pt idx="80">
                  <c:v>-8.527304943446273E-4</c:v>
                </c:pt>
                <c:pt idx="81">
                  <c:v>-7.7928252516413664E-4</c:v>
                </c:pt>
                <c:pt idx="82">
                  <c:v>-6.0210150443843358E-4</c:v>
                </c:pt>
                <c:pt idx="83">
                  <c:v>-4.8629985711729363E-4</c:v>
                </c:pt>
                <c:pt idx="84">
                  <c:v>-3.9408611975268572E-4</c:v>
                </c:pt>
                <c:pt idx="85">
                  <c:v>-2.1837255564037737E-4</c:v>
                </c:pt>
                <c:pt idx="86">
                  <c:v>-1.3956018516219862E-4</c:v>
                </c:pt>
                <c:pt idx="87">
                  <c:v>1.166861143620538E-5</c:v>
                </c:pt>
                <c:pt idx="88">
                  <c:v>1.1516404219864493E-4</c:v>
                </c:pt>
                <c:pt idx="89">
                  <c:v>2.3929004658031287E-4</c:v>
                </c:pt>
                <c:pt idx="90">
                  <c:v>3.8332285797245785E-4</c:v>
                </c:pt>
                <c:pt idx="91">
                  <c:v>4.5576744659798119E-4</c:v>
                </c:pt>
                <c:pt idx="92">
                  <c:v>5.2387137417419681E-4</c:v>
                </c:pt>
                <c:pt idx="93">
                  <c:v>6.5466272821098389E-4</c:v>
                </c:pt>
                <c:pt idx="94">
                  <c:v>7.4889477097455292E-4</c:v>
                </c:pt>
                <c:pt idx="95">
                  <c:v>8.1961176758518534E-4</c:v>
                </c:pt>
                <c:pt idx="96">
                  <c:v>9.3259629153439759E-4</c:v>
                </c:pt>
                <c:pt idx="97">
                  <c:v>1.1329083327065385E-3</c:v>
                </c:pt>
                <c:pt idx="98">
                  <c:v>1.1811310574776548E-3</c:v>
                </c:pt>
                <c:pt idx="99">
                  <c:v>1.2458641835614492E-3</c:v>
                </c:pt>
                <c:pt idx="100">
                  <c:v>1.404664982971179E-3</c:v>
                </c:pt>
                <c:pt idx="101">
                  <c:v>1.4755183000483374E-3</c:v>
                </c:pt>
                <c:pt idx="102">
                  <c:v>1.780971140110606E-3</c:v>
                </c:pt>
                <c:pt idx="103">
                  <c:v>1.9011041647379648E-3</c:v>
                </c:pt>
                <c:pt idx="104">
                  <c:v>1.9699953853016088E-3</c:v>
                </c:pt>
                <c:pt idx="105">
                  <c:v>2.0367208500104892E-3</c:v>
                </c:pt>
                <c:pt idx="106">
                  <c:v>2.1438869365397631E-3</c:v>
                </c:pt>
                <c:pt idx="107">
                  <c:v>2.2859347214165878E-3</c:v>
                </c:pt>
                <c:pt idx="108">
                  <c:v>2.3760120393383562E-3</c:v>
                </c:pt>
                <c:pt idx="109">
                  <c:v>2.475880750499657E-3</c:v>
                </c:pt>
                <c:pt idx="110">
                  <c:v>2.6283025029511021E-3</c:v>
                </c:pt>
                <c:pt idx="111">
                  <c:v>2.7303167122994668E-3</c:v>
                </c:pt>
                <c:pt idx="112">
                  <c:v>2.9739253853332541E-3</c:v>
                </c:pt>
                <c:pt idx="113">
                  <c:v>3.0379474855170663E-3</c:v>
                </c:pt>
                <c:pt idx="114">
                  <c:v>3.2180022158190152E-3</c:v>
                </c:pt>
                <c:pt idx="115">
                  <c:v>3.3655299987977094E-3</c:v>
                </c:pt>
                <c:pt idx="116">
                  <c:v>3.4492176016053836E-3</c:v>
                </c:pt>
                <c:pt idx="117">
                  <c:v>3.5954705879402507E-3</c:v>
                </c:pt>
                <c:pt idx="118">
                  <c:v>3.7909176256551661E-3</c:v>
                </c:pt>
                <c:pt idx="119">
                  <c:v>4.0099570450856329E-3</c:v>
                </c:pt>
                <c:pt idx="120">
                  <c:v>4.0965393648789332E-3</c:v>
                </c:pt>
                <c:pt idx="121">
                  <c:v>4.3867527930046895E-3</c:v>
                </c:pt>
                <c:pt idx="122">
                  <c:v>4.5616895789949924E-3</c:v>
                </c:pt>
                <c:pt idx="123">
                  <c:v>4.7658825587555626E-3</c:v>
                </c:pt>
                <c:pt idx="124">
                  <c:v>4.9080902950374124E-3</c:v>
                </c:pt>
                <c:pt idx="125">
                  <c:v>5.0803875404158714E-3</c:v>
                </c:pt>
                <c:pt idx="126">
                  <c:v>5.220930965820411E-3</c:v>
                </c:pt>
                <c:pt idx="127">
                  <c:v>5.4035068263679278E-3</c:v>
                </c:pt>
                <c:pt idx="128">
                  <c:v>5.5302373161021431E-3</c:v>
                </c:pt>
                <c:pt idx="129">
                  <c:v>5.8571926767499267E-3</c:v>
                </c:pt>
                <c:pt idx="130">
                  <c:v>6.0584678473163686E-3</c:v>
                </c:pt>
                <c:pt idx="131">
                  <c:v>6.1602169798751927E-3</c:v>
                </c:pt>
                <c:pt idx="132">
                  <c:v>6.2668352876974615E-3</c:v>
                </c:pt>
                <c:pt idx="133">
                  <c:v>6.4417987967217601E-3</c:v>
                </c:pt>
                <c:pt idx="134">
                  <c:v>6.5912747176017561E-3</c:v>
                </c:pt>
                <c:pt idx="135">
                  <c:v>6.7613400371284117E-3</c:v>
                </c:pt>
                <c:pt idx="136">
                  <c:v>6.8735997097141739E-3</c:v>
                </c:pt>
                <c:pt idx="137">
                  <c:v>7.1165766749589441E-3</c:v>
                </c:pt>
                <c:pt idx="138">
                  <c:v>7.2952099920352816E-3</c:v>
                </c:pt>
                <c:pt idx="139">
                  <c:v>7.4467353989849817E-3</c:v>
                </c:pt>
                <c:pt idx="140">
                  <c:v>7.5707963406336275E-3</c:v>
                </c:pt>
                <c:pt idx="141">
                  <c:v>7.7316310761460418E-3</c:v>
                </c:pt>
                <c:pt idx="142">
                  <c:v>7.8729706577599003E-3</c:v>
                </c:pt>
                <c:pt idx="143">
                  <c:v>7.9827100130376912E-3</c:v>
                </c:pt>
                <c:pt idx="144">
                  <c:v>8.0942852243076156E-3</c:v>
                </c:pt>
                <c:pt idx="145">
                  <c:v>8.2392211530365866E-3</c:v>
                </c:pt>
                <c:pt idx="146">
                  <c:v>8.4198594284069592E-3</c:v>
                </c:pt>
                <c:pt idx="147">
                  <c:v>8.536805852360569E-3</c:v>
                </c:pt>
                <c:pt idx="148">
                  <c:v>8.8661478809355602E-3</c:v>
                </c:pt>
                <c:pt idx="149">
                  <c:v>9.2711120982267841E-3</c:v>
                </c:pt>
                <c:pt idx="150">
                  <c:v>9.4421147924134072E-3</c:v>
                </c:pt>
                <c:pt idx="151">
                  <c:v>9.5468197893229315E-3</c:v>
                </c:pt>
                <c:pt idx="152">
                  <c:v>9.69964183752842E-3</c:v>
                </c:pt>
                <c:pt idx="153">
                  <c:v>9.9231436713020389E-3</c:v>
                </c:pt>
                <c:pt idx="154">
                  <c:v>1.0189055546068811E-2</c:v>
                </c:pt>
                <c:pt idx="155">
                  <c:v>1.0358827686095197E-2</c:v>
                </c:pt>
                <c:pt idx="156">
                  <c:v>1.0596800149063256E-2</c:v>
                </c:pt>
                <c:pt idx="157">
                  <c:v>1.0817641478549082E-2</c:v>
                </c:pt>
                <c:pt idx="158">
                  <c:v>1.0985129820320979E-2</c:v>
                </c:pt>
                <c:pt idx="159">
                  <c:v>1.1273253988404106E-2</c:v>
                </c:pt>
                <c:pt idx="160">
                  <c:v>1.1503367782432125E-2</c:v>
                </c:pt>
                <c:pt idx="161">
                  <c:v>1.1614148266179986E-2</c:v>
                </c:pt>
                <c:pt idx="162">
                  <c:v>1.1763132360661028E-2</c:v>
                </c:pt>
                <c:pt idx="163">
                  <c:v>1.1835982825900263E-2</c:v>
                </c:pt>
                <c:pt idx="164">
                  <c:v>1.2054007635608044E-2</c:v>
                </c:pt>
                <c:pt idx="165">
                  <c:v>1.2199819680825631E-2</c:v>
                </c:pt>
                <c:pt idx="166">
                  <c:v>1.2634895299018793E-2</c:v>
                </c:pt>
                <c:pt idx="167">
                  <c:v>1.2755378246974819E-2</c:v>
                </c:pt>
                <c:pt idx="168">
                  <c:v>1.305169621036901E-2</c:v>
                </c:pt>
                <c:pt idx="169">
                  <c:v>1.3716147694719634E-2</c:v>
                </c:pt>
                <c:pt idx="170">
                  <c:v>1.4108520204966155E-2</c:v>
                </c:pt>
                <c:pt idx="171">
                  <c:v>1.4511354524496327E-2</c:v>
                </c:pt>
                <c:pt idx="172">
                  <c:v>1.4862426408950283E-2</c:v>
                </c:pt>
                <c:pt idx="173">
                  <c:v>1.5054619251391043E-2</c:v>
                </c:pt>
                <c:pt idx="174">
                  <c:v>1.5348980672720237E-2</c:v>
                </c:pt>
                <c:pt idx="175">
                  <c:v>1.5766966964732326E-2</c:v>
                </c:pt>
                <c:pt idx="176">
                  <c:v>1.6451951244583977E-2</c:v>
                </c:pt>
                <c:pt idx="177">
                  <c:v>1.6684480690253675E-2</c:v>
                </c:pt>
                <c:pt idx="178">
                  <c:v>1.6941492370825997E-2</c:v>
                </c:pt>
                <c:pt idx="179">
                  <c:v>1.7148584346021838E-2</c:v>
                </c:pt>
                <c:pt idx="180">
                  <c:v>1.7660430977034333E-2</c:v>
                </c:pt>
                <c:pt idx="181">
                  <c:v>1.808199484605726E-2</c:v>
                </c:pt>
                <c:pt idx="182">
                  <c:v>1.909193578068227E-2</c:v>
                </c:pt>
                <c:pt idx="183">
                  <c:v>1.9611554516628729E-2</c:v>
                </c:pt>
                <c:pt idx="184">
                  <c:v>1.9971097319148225E-2</c:v>
                </c:pt>
                <c:pt idx="185">
                  <c:v>2.045938616092962E-2</c:v>
                </c:pt>
                <c:pt idx="186">
                  <c:v>2.1058889614616386E-2</c:v>
                </c:pt>
                <c:pt idx="187">
                  <c:v>2.1482836030679846E-2</c:v>
                </c:pt>
                <c:pt idx="188">
                  <c:v>2.2121100671413846E-2</c:v>
                </c:pt>
                <c:pt idx="189">
                  <c:v>2.2732158662616794E-2</c:v>
                </c:pt>
                <c:pt idx="190">
                  <c:v>2.323550971672474E-2</c:v>
                </c:pt>
                <c:pt idx="191">
                  <c:v>2.4587933739995158E-2</c:v>
                </c:pt>
                <c:pt idx="192">
                  <c:v>2.5530348893312082E-2</c:v>
                </c:pt>
                <c:pt idx="193">
                  <c:v>2.6982492187844535E-2</c:v>
                </c:pt>
                <c:pt idx="194">
                  <c:v>2.8903242980491694E-2</c:v>
                </c:pt>
                <c:pt idx="195">
                  <c:v>3.0135801937345556E-2</c:v>
                </c:pt>
                <c:pt idx="196">
                  <c:v>3.1747048026757464E-2</c:v>
                </c:pt>
                <c:pt idx="197">
                  <c:v>3.4908212459708758E-2</c:v>
                </c:pt>
                <c:pt idx="198">
                  <c:v>3.9164056755436598E-2</c:v>
                </c:pt>
                <c:pt idx="199">
                  <c:v>5.0950888741414971E-2</c:v>
                </c:pt>
                <c:pt idx="200">
                  <c:v>8.1296267361163799E-2</c:v>
                </c:pt>
                <c:pt idx="201">
                  <c:v>8.1296267361163799E-2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8-457A-A0D5-390F21A9A74D}"/>
            </c:ext>
          </c:extLst>
        </c:ser>
        <c:ser>
          <c:idx val="1"/>
          <c:order val="1"/>
          <c:tx>
            <c:v>Fitted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'Fitted Distribution-4'!$AA$2:$AA$203</c:f>
              <c:numCache>
                <c:formatCode>0.000</c:formatCode>
                <c:ptCount val="202"/>
                <c:pt idx="0">
                  <c:v>9.9999999999999998E-20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0.99999999999999989</c:v>
                </c:pt>
                <c:pt idx="201">
                  <c:v>0.99999999999999989</c:v>
                </c:pt>
              </c:numCache>
            </c:numRef>
          </c:cat>
          <c:val>
            <c:numRef>
              <c:f>'Fitted Distribution-4'!$AC$2:$AC$203</c:f>
              <c:numCache>
                <c:formatCode>0.00%</c:formatCode>
                <c:ptCount val="202"/>
                <c:pt idx="0">
                  <c:v>-0.12380027342410768</c:v>
                </c:pt>
                <c:pt idx="1">
                  <c:v>-3.466634123062174E-2</c:v>
                </c:pt>
                <c:pt idx="2">
                  <c:v>-3.1211978249033982E-2</c:v>
                </c:pt>
                <c:pt idx="3">
                  <c:v>-2.9048409952914692E-2</c:v>
                </c:pt>
                <c:pt idx="4">
                  <c:v>-2.743752589850787E-2</c:v>
                </c:pt>
                <c:pt idx="5">
                  <c:v>-2.6138963606472089E-2</c:v>
                </c:pt>
                <c:pt idx="6">
                  <c:v>-2.5042756894913958E-2</c:v>
                </c:pt>
                <c:pt idx="7">
                  <c:v>-2.4088991871671416E-2</c:v>
                </c:pt>
                <c:pt idx="8">
                  <c:v>-2.3241265457350946E-2</c:v>
                </c:pt>
                <c:pt idx="9">
                  <c:v>-2.247573325778528E-2</c:v>
                </c:pt>
                <c:pt idx="10">
                  <c:v>-2.1775891146468752E-2</c:v>
                </c:pt>
                <c:pt idx="11">
                  <c:v>-2.112982198046922E-2</c:v>
                </c:pt>
                <c:pt idx="12">
                  <c:v>-2.0528627453296863E-2</c:v>
                </c:pt>
                <c:pt idx="13">
                  <c:v>-1.9965479970703318E-2</c:v>
                </c:pt>
                <c:pt idx="14">
                  <c:v>-1.9435021191051095E-2</c:v>
                </c:pt>
                <c:pt idx="15">
                  <c:v>-1.8932965096102206E-2</c:v>
                </c:pt>
                <c:pt idx="16">
                  <c:v>-1.8455827219107716E-2</c:v>
                </c:pt>
                <c:pt idx="17">
                  <c:v>-1.8000734655142889E-2</c:v>
                </c:pt>
                <c:pt idx="18">
                  <c:v>-1.7565289478096224E-2</c:v>
                </c:pt>
                <c:pt idx="19">
                  <c:v>-1.7147468454516479E-2</c:v>
                </c:pt>
                <c:pt idx="20">
                  <c:v>-1.6745548028213212E-2</c:v>
                </c:pt>
                <c:pt idx="21">
                  <c:v>-1.6358047276940537E-2</c:v>
                </c:pt>
                <c:pt idx="22">
                  <c:v>-1.5983683894048965E-2</c:v>
                </c:pt>
                <c:pt idx="23">
                  <c:v>-1.5621339770454731E-2</c:v>
                </c:pt>
                <c:pt idx="24">
                  <c:v>-1.5270033760993725E-2</c:v>
                </c:pt>
                <c:pt idx="25">
                  <c:v>-1.4928899901563096E-2</c:v>
                </c:pt>
                <c:pt idx="26">
                  <c:v>-1.4597169813732453E-2</c:v>
                </c:pt>
                <c:pt idx="27">
                  <c:v>-1.4274158363189135E-2</c:v>
                </c:pt>
                <c:pt idx="28">
                  <c:v>-1.3959251873107299E-2</c:v>
                </c:pt>
                <c:pt idx="29">
                  <c:v>-1.3651898363037929E-2</c:v>
                </c:pt>
                <c:pt idx="30">
                  <c:v>-1.3351599407933722E-2</c:v>
                </c:pt>
                <c:pt idx="31">
                  <c:v>-1.3057903303753986E-2</c:v>
                </c:pt>
                <c:pt idx="32">
                  <c:v>-1.2770399294855531E-2</c:v>
                </c:pt>
                <c:pt idx="33">
                  <c:v>-1.2488712670396761E-2</c:v>
                </c:pt>
                <c:pt idx="34">
                  <c:v>-1.221250057671525E-2</c:v>
                </c:pt>
                <c:pt idx="35">
                  <c:v>-1.1941448423269215E-2</c:v>
                </c:pt>
                <c:pt idx="36">
                  <c:v>-1.1675266783531606E-2</c:v>
                </c:pt>
                <c:pt idx="37">
                  <c:v>-1.1413688710874845E-2</c:v>
                </c:pt>
                <c:pt idx="38">
                  <c:v>-1.1156467404198036E-2</c:v>
                </c:pt>
                <c:pt idx="39">
                  <c:v>-1.0903374169742817E-2</c:v>
                </c:pt>
                <c:pt idx="40">
                  <c:v>-1.0654196634896303E-2</c:v>
                </c:pt>
                <c:pt idx="41">
                  <c:v>-1.0408737177309474E-2</c:v>
                </c:pt>
                <c:pt idx="42">
                  <c:v>-1.016681153875261E-2</c:v>
                </c:pt>
                <c:pt idx="43">
                  <c:v>-9.9282475980922661E-3</c:v>
                </c:pt>
                <c:pt idx="44">
                  <c:v>-9.6928842818336074E-3</c:v>
                </c:pt>
                <c:pt idx="45">
                  <c:v>-9.4605705940124449E-3</c:v>
                </c:pt>
                <c:pt idx="46">
                  <c:v>-9.2311647499805048E-3</c:v>
                </c:pt>
                <c:pt idx="47">
                  <c:v>-9.0045334009188766E-3</c:v>
                </c:pt>
                <c:pt idx="48">
                  <c:v>-8.7805509378243371E-3</c:v>
                </c:pt>
                <c:pt idx="49">
                  <c:v>-8.5590988653127861E-3</c:v>
                </c:pt>
                <c:pt idx="50">
                  <c:v>-8.3400652369273534E-3</c:v>
                </c:pt>
                <c:pt idx="51">
                  <c:v>-8.1233441447732882E-3</c:v>
                </c:pt>
                <c:pt idx="52">
                  <c:v>-7.9088352572611372E-3</c:v>
                </c:pt>
                <c:pt idx="53">
                  <c:v>-7.6964433995555873E-3</c:v>
                </c:pt>
                <c:pt idx="54">
                  <c:v>-7.4860781720226749E-3</c:v>
                </c:pt>
                <c:pt idx="55">
                  <c:v>-7.2776536025624455E-3</c:v>
                </c:pt>
                <c:pt idx="56">
                  <c:v>-7.0710878292241852E-3</c:v>
                </c:pt>
                <c:pt idx="57">
                  <c:v>-6.8663028099399722E-3</c:v>
                </c:pt>
                <c:pt idx="58">
                  <c:v>-6.6632240565910562E-3</c:v>
                </c:pt>
                <c:pt idx="59">
                  <c:v>-6.461780390948451E-3</c:v>
                </c:pt>
                <c:pt idx="60">
                  <c:v>-6.2619037203136482E-3</c:v>
                </c:pt>
                <c:pt idx="61">
                  <c:v>-6.0635288309318002E-3</c:v>
                </c:pt>
                <c:pt idx="62">
                  <c:v>-5.8665931974651473E-3</c:v>
                </c:pt>
                <c:pt idx="63">
                  <c:v>-5.6710368070023772E-3</c:v>
                </c:pt>
                <c:pt idx="64">
                  <c:v>-5.4768019962441903E-3</c:v>
                </c:pt>
                <c:pt idx="65">
                  <c:v>-5.2838333006498131E-3</c:v>
                </c:pt>
                <c:pt idx="66">
                  <c:v>-5.0920773144561846E-3</c:v>
                </c:pt>
                <c:pt idx="67">
                  <c:v>-4.9014825605934132E-3</c:v>
                </c:pt>
                <c:pt idx="68">
                  <c:v>-4.7119993696189723E-3</c:v>
                </c:pt>
                <c:pt idx="69">
                  <c:v>-4.5235797668802969E-3</c:v>
                </c:pt>
                <c:pt idx="70">
                  <c:v>-4.336177367193059E-3</c:v>
                </c:pt>
                <c:pt idx="71">
                  <c:v>-4.1497472763908977E-3</c:v>
                </c:pt>
                <c:pt idx="72">
                  <c:v>-3.96424599916356E-3</c:v>
                </c:pt>
                <c:pt idx="73">
                  <c:v>-3.7796313526547508E-3</c:v>
                </c:pt>
                <c:pt idx="74">
                  <c:v>-3.5958623853394401E-3</c:v>
                </c:pt>
                <c:pt idx="75">
                  <c:v>-3.4128993007436917E-3</c:v>
                </c:pt>
                <c:pt idx="76">
                  <c:v>-3.2307033856087521E-3</c:v>
                </c:pt>
                <c:pt idx="77">
                  <c:v>-3.049236942135792E-3</c:v>
                </c:pt>
                <c:pt idx="78">
                  <c:v>-2.8684632239787205E-3</c:v>
                </c:pt>
                <c:pt idx="79">
                  <c:v>-2.6883463756803665E-3</c:v>
                </c:pt>
                <c:pt idx="80">
                  <c:v>-2.5088513752722784E-3</c:v>
                </c:pt>
                <c:pt idx="81">
                  <c:v>-2.3299439797809171E-3</c:v>
                </c:pt>
                <c:pt idx="82">
                  <c:v>-2.1515906734031411E-3</c:v>
                </c:pt>
                <c:pt idx="83">
                  <c:v>-1.9737586181321426E-3</c:v>
                </c:pt>
                <c:pt idx="84">
                  <c:v>-1.7964156066312647E-3</c:v>
                </c:pt>
                <c:pt idx="85">
                  <c:v>-1.6195300171678768E-3</c:v>
                </c:pt>
                <c:pt idx="86">
                  <c:v>-1.4430707704327236E-3</c:v>
                </c:pt>
                <c:pt idx="87">
                  <c:v>-1.2670072880820464E-3</c:v>
                </c:pt>
                <c:pt idx="88">
                  <c:v>-1.091309452850488E-3</c:v>
                </c:pt>
                <c:pt idx="89">
                  <c:v>-9.1594757009236358E-4</c:v>
                </c:pt>
                <c:pt idx="90">
                  <c:v>-7.4089233061750347E-4</c:v>
                </c:pt>
                <c:pt idx="91">
                  <c:v>-5.661147746955326E-4</c:v>
                </c:pt>
                <c:pt idx="92">
                  <c:v>-3.915862571092965E-4</c:v>
                </c:pt>
                <c:pt idx="93">
                  <c:v>-2.1727841314421738E-4</c:v>
                </c:pt>
                <c:pt idx="94">
                  <c:v>-4.3163125405712636E-5</c:v>
                </c:pt>
                <c:pt idx="95">
                  <c:v>1.307875086385111E-4</c:v>
                </c:pt>
                <c:pt idx="96">
                  <c:v>3.0460120849039909E-4</c:v>
                </c:pt>
                <c:pt idx="97">
                  <c:v>4.7830554192336826E-4</c:v>
                </c:pt>
                <c:pt idx="98">
                  <c:v>6.5192795584670925E-4</c:v>
                </c:pt>
                <c:pt idx="99">
                  <c:v>8.2549580682288323E-4</c:v>
                </c:pt>
                <c:pt idx="100">
                  <c:v>9.9903639132612712E-4</c:v>
                </c:pt>
                <c:pt idx="101">
                  <c:v>1.1725769758293707E-3</c:v>
                </c:pt>
                <c:pt idx="102">
                  <c:v>1.3461448268055449E-3</c:v>
                </c:pt>
                <c:pt idx="103">
                  <c:v>1.5197672407288858E-3</c:v>
                </c:pt>
                <c:pt idx="104">
                  <c:v>1.693471574161855E-3</c:v>
                </c:pt>
                <c:pt idx="105">
                  <c:v>1.8672852740137431E-3</c:v>
                </c:pt>
                <c:pt idx="106">
                  <c:v>2.0412359080579667E-3</c:v>
                </c:pt>
                <c:pt idx="107">
                  <c:v>2.2153511957964714E-3</c:v>
                </c:pt>
                <c:pt idx="108">
                  <c:v>2.3896590397615501E-3</c:v>
                </c:pt>
                <c:pt idx="109">
                  <c:v>2.5641875573477872E-3</c:v>
                </c:pt>
                <c:pt idx="110">
                  <c:v>2.7389651132697576E-3</c:v>
                </c:pt>
                <c:pt idx="111">
                  <c:v>2.914020352744618E-3</c:v>
                </c:pt>
                <c:pt idx="112">
                  <c:v>3.0893822355027422E-3</c:v>
                </c:pt>
                <c:pt idx="113">
                  <c:v>3.2650800707343004E-3</c:v>
                </c:pt>
                <c:pt idx="114">
                  <c:v>3.4411435530849774E-3</c:v>
                </c:pt>
                <c:pt idx="115">
                  <c:v>3.6176027998201313E-3</c:v>
                </c:pt>
                <c:pt idx="116">
                  <c:v>3.7944883892835194E-3</c:v>
                </c:pt>
                <c:pt idx="117">
                  <c:v>3.9718314007843973E-3</c:v>
                </c:pt>
                <c:pt idx="118">
                  <c:v>4.1496634560553953E-3</c:v>
                </c:pt>
                <c:pt idx="119">
                  <c:v>4.3280167624331709E-3</c:v>
                </c:pt>
                <c:pt idx="120">
                  <c:v>4.5069241579245344E-3</c:v>
                </c:pt>
                <c:pt idx="121">
                  <c:v>4.6864191583326203E-3</c:v>
                </c:pt>
                <c:pt idx="122">
                  <c:v>4.8665360066309756E-3</c:v>
                </c:pt>
                <c:pt idx="123">
                  <c:v>5.0473097247880462E-3</c:v>
                </c:pt>
                <c:pt idx="124">
                  <c:v>5.2287761682610068E-3</c:v>
                </c:pt>
                <c:pt idx="125">
                  <c:v>5.4109720833959455E-3</c:v>
                </c:pt>
                <c:pt idx="126">
                  <c:v>5.5939351679916947E-3</c:v>
                </c:pt>
                <c:pt idx="127">
                  <c:v>5.7777041353070067E-3</c:v>
                </c:pt>
                <c:pt idx="128">
                  <c:v>5.9623187818158155E-3</c:v>
                </c:pt>
                <c:pt idx="129">
                  <c:v>6.1478200590431541E-3</c:v>
                </c:pt>
                <c:pt idx="130">
                  <c:v>6.3342501498453154E-3</c:v>
                </c:pt>
                <c:pt idx="131">
                  <c:v>6.5216525495325525E-3</c:v>
                </c:pt>
                <c:pt idx="132">
                  <c:v>6.7100721522712261E-3</c:v>
                </c:pt>
                <c:pt idx="133">
                  <c:v>6.8995553432456697E-3</c:v>
                </c:pt>
                <c:pt idx="134">
                  <c:v>7.0901500971084401E-3</c:v>
                </c:pt>
                <c:pt idx="135">
                  <c:v>7.2819060833020696E-3</c:v>
                </c:pt>
                <c:pt idx="136">
                  <c:v>7.4748747788964476E-3</c:v>
                </c:pt>
                <c:pt idx="137">
                  <c:v>7.6691095896546328E-3</c:v>
                </c:pt>
                <c:pt idx="138">
                  <c:v>7.8646659801174038E-3</c:v>
                </c:pt>
                <c:pt idx="139">
                  <c:v>8.0616016135840567E-3</c:v>
                </c:pt>
                <c:pt idx="140">
                  <c:v>8.2599765029659072E-3</c:v>
                </c:pt>
                <c:pt idx="141">
                  <c:v>8.4598531736007083E-3</c:v>
                </c:pt>
                <c:pt idx="142">
                  <c:v>8.6612968392433109E-3</c:v>
                </c:pt>
                <c:pt idx="143">
                  <c:v>8.8643755925922312E-3</c:v>
                </c:pt>
                <c:pt idx="144">
                  <c:v>9.0691606118764416E-3</c:v>
                </c:pt>
                <c:pt idx="145">
                  <c:v>9.2757263852147071E-3</c:v>
                </c:pt>
                <c:pt idx="146">
                  <c:v>9.4841509546749331E-3</c:v>
                </c:pt>
                <c:pt idx="147">
                  <c:v>9.6945161822078445E-3</c:v>
                </c:pt>
                <c:pt idx="148">
                  <c:v>9.906908039913398E-3</c:v>
                </c:pt>
                <c:pt idx="149">
                  <c:v>1.0121416927425547E-2</c:v>
                </c:pt>
                <c:pt idx="150">
                  <c:v>1.0338138019579609E-2</c:v>
                </c:pt>
                <c:pt idx="151">
                  <c:v>1.0557171647965045E-2</c:v>
                </c:pt>
                <c:pt idx="152">
                  <c:v>1.07786237204766E-2</c:v>
                </c:pt>
                <c:pt idx="153">
                  <c:v>1.1002606183571127E-2</c:v>
                </c:pt>
                <c:pt idx="154">
                  <c:v>1.1229237532632762E-2</c:v>
                </c:pt>
                <c:pt idx="155">
                  <c:v>1.14586433766647E-2</c:v>
                </c:pt>
                <c:pt idx="156">
                  <c:v>1.169095706448587E-2</c:v>
                </c:pt>
                <c:pt idx="157">
                  <c:v>1.1926320380744534E-2</c:v>
                </c:pt>
                <c:pt idx="158">
                  <c:v>1.2164884321404879E-2</c:v>
                </c:pt>
                <c:pt idx="159">
                  <c:v>1.2406809959961729E-2</c:v>
                </c:pt>
                <c:pt idx="160">
                  <c:v>1.2652269417548576E-2</c:v>
                </c:pt>
                <c:pt idx="161">
                  <c:v>1.2901446952395073E-2</c:v>
                </c:pt>
                <c:pt idx="162">
                  <c:v>1.3154540186850317E-2</c:v>
                </c:pt>
                <c:pt idx="163">
                  <c:v>1.3411761493527113E-2</c:v>
                </c:pt>
                <c:pt idx="164">
                  <c:v>1.3673339566183886E-2</c:v>
                </c:pt>
                <c:pt idx="165">
                  <c:v>1.3939521205921486E-2</c:v>
                </c:pt>
                <c:pt idx="166">
                  <c:v>1.4210573359367483E-2</c:v>
                </c:pt>
                <c:pt idx="167">
                  <c:v>1.4486785453049024E-2</c:v>
                </c:pt>
                <c:pt idx="168">
                  <c:v>1.4768472077507843E-2</c:v>
                </c:pt>
                <c:pt idx="169">
                  <c:v>1.5055976086406214E-2</c:v>
                </c:pt>
                <c:pt idx="170">
                  <c:v>1.5349672190585969E-2</c:v>
                </c:pt>
                <c:pt idx="171">
                  <c:v>1.5649971145690195E-2</c:v>
                </c:pt>
                <c:pt idx="172">
                  <c:v>1.5957324655759567E-2</c:v>
                </c:pt>
                <c:pt idx="173">
                  <c:v>1.627223114584141E-2</c:v>
                </c:pt>
                <c:pt idx="174">
                  <c:v>1.6595242596384719E-2</c:v>
                </c:pt>
                <c:pt idx="175">
                  <c:v>1.6926972684215377E-2</c:v>
                </c:pt>
                <c:pt idx="176">
                  <c:v>1.7268106543646012E-2</c:v>
                </c:pt>
                <c:pt idx="177">
                  <c:v>1.7619412553107006E-2</c:v>
                </c:pt>
                <c:pt idx="178">
                  <c:v>1.7981756676701266E-2</c:v>
                </c:pt>
                <c:pt idx="179">
                  <c:v>1.8356120059592813E-2</c:v>
                </c:pt>
                <c:pt idx="180">
                  <c:v>1.8743620810865492E-2</c:v>
                </c:pt>
                <c:pt idx="181">
                  <c:v>1.9145541237168773E-2</c:v>
                </c:pt>
                <c:pt idx="182">
                  <c:v>1.956336226074851E-2</c:v>
                </c:pt>
                <c:pt idx="183">
                  <c:v>1.9998807437795172E-2</c:v>
                </c:pt>
                <c:pt idx="184">
                  <c:v>2.0453900001759989E-2</c:v>
                </c:pt>
                <c:pt idx="185">
                  <c:v>2.0931037878754492E-2</c:v>
                </c:pt>
                <c:pt idx="186">
                  <c:v>2.1433093973703406E-2</c:v>
                </c:pt>
                <c:pt idx="187">
                  <c:v>2.1963552753355639E-2</c:v>
                </c:pt>
                <c:pt idx="188">
                  <c:v>2.2526700235949187E-2</c:v>
                </c:pt>
                <c:pt idx="189">
                  <c:v>2.3127894763121552E-2</c:v>
                </c:pt>
                <c:pt idx="190">
                  <c:v>2.3773963929121081E-2</c:v>
                </c:pt>
                <c:pt idx="191">
                  <c:v>2.4473806040437626E-2</c:v>
                </c:pt>
                <c:pt idx="192">
                  <c:v>2.5239338240003288E-2</c:v>
                </c:pt>
                <c:pt idx="193">
                  <c:v>2.6087064654323776E-2</c:v>
                </c:pt>
                <c:pt idx="194">
                  <c:v>2.7040829677566335E-2</c:v>
                </c:pt>
                <c:pt idx="195">
                  <c:v>2.8137036389124494E-2</c:v>
                </c:pt>
                <c:pt idx="196">
                  <c:v>2.9435598681160323E-2</c:v>
                </c:pt>
                <c:pt idx="197">
                  <c:v>3.1046482735567205E-2</c:v>
                </c:pt>
                <c:pt idx="198">
                  <c:v>3.3210051031686609E-2</c:v>
                </c:pt>
                <c:pt idx="199">
                  <c:v>3.6664414013274721E-2</c:v>
                </c:pt>
                <c:pt idx="200">
                  <c:v>0.11466969249594074</c:v>
                </c:pt>
                <c:pt idx="201">
                  <c:v>0.11466969249594074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8-457A-A0D5-390F21A9A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22511"/>
        <c:axId val="453222991"/>
      </c:lineChart>
      <c:catAx>
        <c:axId val="453222511"/>
        <c:scaling>
          <c:orientation val="minMax"/>
        </c:scaling>
        <c:delete val="0"/>
        <c:axPos val="b"/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22991"/>
        <c:crosses val="autoZero"/>
        <c:auto val="1"/>
        <c:lblAlgn val="ctr"/>
        <c:lblOffset val="100"/>
        <c:noMultiLvlLbl val="0"/>
      </c:catAx>
      <c:valAx>
        <c:axId val="45322299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2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99351917503209E-2"/>
          <c:y val="0.13214756258234522"/>
          <c:w val="0.87793803618149624"/>
          <c:h val="0.63162746949121484"/>
        </c:manualLayout>
      </c:layout>
      <c:barChart>
        <c:barDir val="col"/>
        <c:grouping val="clustered"/>
        <c:varyColors val="0"/>
        <c:ser>
          <c:idx val="0"/>
          <c:order val="0"/>
          <c:tx>
            <c:v>Emperical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'Fitted Distribution-4'!$AD$2:$AD$94</c:f>
              <c:numCache>
                <c:formatCode>0.00%</c:formatCode>
                <c:ptCount val="93"/>
                <c:pt idx="0">
                  <c:v>-0.13</c:v>
                </c:pt>
                <c:pt idx="1">
                  <c:v>-0.1275</c:v>
                </c:pt>
                <c:pt idx="2">
                  <c:v>-0.125</c:v>
                </c:pt>
                <c:pt idx="3">
                  <c:v>-0.1225</c:v>
                </c:pt>
                <c:pt idx="4">
                  <c:v>-0.12</c:v>
                </c:pt>
                <c:pt idx="5">
                  <c:v>-0.11749999999999999</c:v>
                </c:pt>
                <c:pt idx="6">
                  <c:v>-0.11499999999999999</c:v>
                </c:pt>
                <c:pt idx="7">
                  <c:v>-0.11249999999999999</c:v>
                </c:pt>
                <c:pt idx="8">
                  <c:v>-0.10999999999999999</c:v>
                </c:pt>
                <c:pt idx="9">
                  <c:v>-0.10749999999999998</c:v>
                </c:pt>
                <c:pt idx="10">
                  <c:v>-0.10499999999999998</c:v>
                </c:pt>
                <c:pt idx="11">
                  <c:v>-0.10249999999999998</c:v>
                </c:pt>
                <c:pt idx="12">
                  <c:v>-9.9999999999999978E-2</c:v>
                </c:pt>
                <c:pt idx="13">
                  <c:v>-9.7499999999999976E-2</c:v>
                </c:pt>
                <c:pt idx="14">
                  <c:v>-9.4999999999999973E-2</c:v>
                </c:pt>
                <c:pt idx="15">
                  <c:v>-9.2499999999999971E-2</c:v>
                </c:pt>
                <c:pt idx="16">
                  <c:v>-8.9999999999999969E-2</c:v>
                </c:pt>
                <c:pt idx="17">
                  <c:v>-8.7499999999999967E-2</c:v>
                </c:pt>
                <c:pt idx="18">
                  <c:v>-8.4999999999999964E-2</c:v>
                </c:pt>
                <c:pt idx="19">
                  <c:v>-8.2499999999999962E-2</c:v>
                </c:pt>
                <c:pt idx="20">
                  <c:v>-7.999999999999996E-2</c:v>
                </c:pt>
                <c:pt idx="21">
                  <c:v>-7.7499999999999958E-2</c:v>
                </c:pt>
                <c:pt idx="22">
                  <c:v>-7.4999999999999956E-2</c:v>
                </c:pt>
                <c:pt idx="23">
                  <c:v>-7.2499999999999953E-2</c:v>
                </c:pt>
                <c:pt idx="24">
                  <c:v>-6.9999999999999951E-2</c:v>
                </c:pt>
                <c:pt idx="25">
                  <c:v>-6.7499999999999949E-2</c:v>
                </c:pt>
                <c:pt idx="26">
                  <c:v>-6.4999999999999947E-2</c:v>
                </c:pt>
                <c:pt idx="27">
                  <c:v>-6.2499999999999944E-2</c:v>
                </c:pt>
                <c:pt idx="28">
                  <c:v>-5.9999999999999942E-2</c:v>
                </c:pt>
                <c:pt idx="29">
                  <c:v>-5.749999999999994E-2</c:v>
                </c:pt>
                <c:pt idx="30">
                  <c:v>-5.4999999999999938E-2</c:v>
                </c:pt>
                <c:pt idx="31">
                  <c:v>-5.2499999999999936E-2</c:v>
                </c:pt>
                <c:pt idx="32">
                  <c:v>-4.9999999999999933E-2</c:v>
                </c:pt>
                <c:pt idx="33">
                  <c:v>-4.7499999999999931E-2</c:v>
                </c:pt>
                <c:pt idx="34">
                  <c:v>-4.4999999999999929E-2</c:v>
                </c:pt>
                <c:pt idx="35">
                  <c:v>-4.2499999999999927E-2</c:v>
                </c:pt>
                <c:pt idx="36">
                  <c:v>-3.9999999999999925E-2</c:v>
                </c:pt>
                <c:pt idx="37">
                  <c:v>-3.7499999999999922E-2</c:v>
                </c:pt>
                <c:pt idx="38">
                  <c:v>-3.499999999999992E-2</c:v>
                </c:pt>
                <c:pt idx="39">
                  <c:v>-3.2499999999999918E-2</c:v>
                </c:pt>
                <c:pt idx="40">
                  <c:v>-2.9999999999999919E-2</c:v>
                </c:pt>
                <c:pt idx="41">
                  <c:v>-2.749999999999992E-2</c:v>
                </c:pt>
                <c:pt idx="42">
                  <c:v>-2.4999999999999922E-2</c:v>
                </c:pt>
                <c:pt idx="43">
                  <c:v>-2.2499999999999923E-2</c:v>
                </c:pt>
                <c:pt idx="44">
                  <c:v>-1.9999999999999924E-2</c:v>
                </c:pt>
                <c:pt idx="45">
                  <c:v>-1.7499999999999925E-2</c:v>
                </c:pt>
                <c:pt idx="46">
                  <c:v>-1.4999999999999925E-2</c:v>
                </c:pt>
                <c:pt idx="47">
                  <c:v>-1.2499999999999924E-2</c:v>
                </c:pt>
                <c:pt idx="48">
                  <c:v>-9.9999999999999239E-3</c:v>
                </c:pt>
                <c:pt idx="49">
                  <c:v>-7.4999999999999234E-3</c:v>
                </c:pt>
                <c:pt idx="50">
                  <c:v>-4.9999999999999229E-3</c:v>
                </c:pt>
                <c:pt idx="51">
                  <c:v>-2.4999999999999229E-3</c:v>
                </c:pt>
                <c:pt idx="52">
                  <c:v>5.0000000000007721E-4</c:v>
                </c:pt>
                <c:pt idx="53">
                  <c:v>2.5000000000000772E-3</c:v>
                </c:pt>
                <c:pt idx="54">
                  <c:v>5.0000000000000773E-3</c:v>
                </c:pt>
                <c:pt idx="55">
                  <c:v>7.5000000000000778E-3</c:v>
                </c:pt>
                <c:pt idx="56">
                  <c:v>1.0000000000000078E-2</c:v>
                </c:pt>
                <c:pt idx="57">
                  <c:v>1.2500000000000079E-2</c:v>
                </c:pt>
                <c:pt idx="58">
                  <c:v>1.5000000000000079E-2</c:v>
                </c:pt>
                <c:pt idx="59">
                  <c:v>1.7500000000000078E-2</c:v>
                </c:pt>
                <c:pt idx="60">
                  <c:v>2.0000000000000077E-2</c:v>
                </c:pt>
                <c:pt idx="61">
                  <c:v>2.2500000000000075E-2</c:v>
                </c:pt>
                <c:pt idx="62">
                  <c:v>2.5000000000000074E-2</c:v>
                </c:pt>
                <c:pt idx="63">
                  <c:v>2.7500000000000073E-2</c:v>
                </c:pt>
                <c:pt idx="64">
                  <c:v>3.0000000000000072E-2</c:v>
                </c:pt>
                <c:pt idx="65">
                  <c:v>3.250000000000007E-2</c:v>
                </c:pt>
                <c:pt idx="66">
                  <c:v>3.5000000000000073E-2</c:v>
                </c:pt>
                <c:pt idx="67">
                  <c:v>3.7500000000000075E-2</c:v>
                </c:pt>
                <c:pt idx="68">
                  <c:v>4.0000000000000077E-2</c:v>
                </c:pt>
                <c:pt idx="69">
                  <c:v>4.2500000000000079E-2</c:v>
                </c:pt>
                <c:pt idx="70">
                  <c:v>4.5000000000000082E-2</c:v>
                </c:pt>
                <c:pt idx="71">
                  <c:v>4.7500000000000084E-2</c:v>
                </c:pt>
                <c:pt idx="72">
                  <c:v>5.0000000000000086E-2</c:v>
                </c:pt>
                <c:pt idx="73">
                  <c:v>5.2500000000000088E-2</c:v>
                </c:pt>
                <c:pt idx="74">
                  <c:v>5.500000000000009E-2</c:v>
                </c:pt>
                <c:pt idx="75">
                  <c:v>5.7500000000000093E-2</c:v>
                </c:pt>
                <c:pt idx="76">
                  <c:v>6.0000000000000095E-2</c:v>
                </c:pt>
                <c:pt idx="77">
                  <c:v>6.2500000000000097E-2</c:v>
                </c:pt>
                <c:pt idx="78">
                  <c:v>6.5000000000000099E-2</c:v>
                </c:pt>
                <c:pt idx="79">
                  <c:v>6.7500000000000102E-2</c:v>
                </c:pt>
                <c:pt idx="80">
                  <c:v>7.0000000000000104E-2</c:v>
                </c:pt>
                <c:pt idx="81">
                  <c:v>7.2500000000000106E-2</c:v>
                </c:pt>
                <c:pt idx="82">
                  <c:v>7.5000000000000108E-2</c:v>
                </c:pt>
                <c:pt idx="83">
                  <c:v>7.750000000000011E-2</c:v>
                </c:pt>
                <c:pt idx="84">
                  <c:v>8.0000000000000113E-2</c:v>
                </c:pt>
                <c:pt idx="85">
                  <c:v>8.2500000000000115E-2</c:v>
                </c:pt>
                <c:pt idx="86">
                  <c:v>8.5000000000000117E-2</c:v>
                </c:pt>
                <c:pt idx="87">
                  <c:v>8.7500000000000119E-2</c:v>
                </c:pt>
                <c:pt idx="88">
                  <c:v>9.0000000000000122E-2</c:v>
                </c:pt>
                <c:pt idx="89">
                  <c:v>9.2500000000000124E-2</c:v>
                </c:pt>
                <c:pt idx="90">
                  <c:v>9.5000000000000126E-2</c:v>
                </c:pt>
                <c:pt idx="91">
                  <c:v>9.7500000000000128E-2</c:v>
                </c:pt>
                <c:pt idx="92">
                  <c:v>0.10000000000000013</c:v>
                </c:pt>
              </c:numCache>
            </c:numRef>
          </c:cat>
          <c:val>
            <c:numRef>
              <c:f>'Fitted Distribution-4'!$AE$2:$AE$94</c:f>
              <c:numCache>
                <c:formatCode>#,##0.000</c:formatCode>
                <c:ptCount val="93"/>
                <c:pt idx="0">
                  <c:v>0</c:v>
                </c:pt>
                <c:pt idx="1">
                  <c:v>7.8125000000000004E-4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7.8125000000000004E-4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7.8125000000000004E-4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7.8125000000000004E-4</c:v>
                </c:pt>
                <c:pt idx="31">
                  <c:v>0</c:v>
                </c:pt>
                <c:pt idx="32">
                  <c:v>3.90625E-3</c:v>
                </c:pt>
                <c:pt idx="33">
                  <c:v>1.5625000000000001E-3</c:v>
                </c:pt>
                <c:pt idx="34">
                  <c:v>7.8125000000000004E-4</c:v>
                </c:pt>
                <c:pt idx="35">
                  <c:v>1.5625000000000001E-3</c:v>
                </c:pt>
                <c:pt idx="36">
                  <c:v>2.3437499999999999E-3</c:v>
                </c:pt>
                <c:pt idx="37">
                  <c:v>6.2500000000000003E-3</c:v>
                </c:pt>
                <c:pt idx="38">
                  <c:v>3.1250000000000002E-3</c:v>
                </c:pt>
                <c:pt idx="39">
                  <c:v>2.3437499999999999E-3</c:v>
                </c:pt>
                <c:pt idx="40">
                  <c:v>9.3749999999999997E-3</c:v>
                </c:pt>
                <c:pt idx="41">
                  <c:v>7.8125E-3</c:v>
                </c:pt>
                <c:pt idx="42">
                  <c:v>1.171875E-2</c:v>
                </c:pt>
                <c:pt idx="43">
                  <c:v>1.015625E-2</c:v>
                </c:pt>
                <c:pt idx="44">
                  <c:v>1.7187500000000001E-2</c:v>
                </c:pt>
                <c:pt idx="45">
                  <c:v>1.953125E-2</c:v>
                </c:pt>
                <c:pt idx="46">
                  <c:v>2.4218750000000001E-2</c:v>
                </c:pt>
                <c:pt idx="47">
                  <c:v>3.125E-2</c:v>
                </c:pt>
                <c:pt idx="48">
                  <c:v>3.6718750000000001E-2</c:v>
                </c:pt>
                <c:pt idx="49">
                  <c:v>4.3749999999999997E-2</c:v>
                </c:pt>
                <c:pt idx="50">
                  <c:v>5.3906250000000003E-2</c:v>
                </c:pt>
                <c:pt idx="51">
                  <c:v>6.3281249999999997E-2</c:v>
                </c:pt>
                <c:pt idx="52">
                  <c:v>0.10390625000000001</c:v>
                </c:pt>
                <c:pt idx="53">
                  <c:v>8.9062500000000003E-2</c:v>
                </c:pt>
                <c:pt idx="54">
                  <c:v>7.5781249999999994E-2</c:v>
                </c:pt>
                <c:pt idx="55">
                  <c:v>7.421875E-2</c:v>
                </c:pt>
                <c:pt idx="56">
                  <c:v>7.03125E-2</c:v>
                </c:pt>
                <c:pt idx="57">
                  <c:v>5.9374999999999997E-2</c:v>
                </c:pt>
                <c:pt idx="58">
                  <c:v>3.6718750000000001E-2</c:v>
                </c:pt>
                <c:pt idx="59">
                  <c:v>3.515625E-2</c:v>
                </c:pt>
                <c:pt idx="60">
                  <c:v>2.1874999999999999E-2</c:v>
                </c:pt>
                <c:pt idx="61">
                  <c:v>2.1874999999999999E-2</c:v>
                </c:pt>
                <c:pt idx="62">
                  <c:v>1.6406250000000001E-2</c:v>
                </c:pt>
                <c:pt idx="63">
                  <c:v>8.5937500000000007E-3</c:v>
                </c:pt>
                <c:pt idx="64">
                  <c:v>6.2500000000000003E-3</c:v>
                </c:pt>
                <c:pt idx="65">
                  <c:v>7.0312500000000002E-3</c:v>
                </c:pt>
                <c:pt idx="66">
                  <c:v>4.6874999999999998E-3</c:v>
                </c:pt>
                <c:pt idx="67">
                  <c:v>3.90625E-3</c:v>
                </c:pt>
                <c:pt idx="68">
                  <c:v>7.8125000000000004E-4</c:v>
                </c:pt>
                <c:pt idx="69">
                  <c:v>1.5625000000000001E-3</c:v>
                </c:pt>
                <c:pt idx="70">
                  <c:v>2.3437499999999999E-3</c:v>
                </c:pt>
                <c:pt idx="71">
                  <c:v>0</c:v>
                </c:pt>
                <c:pt idx="72">
                  <c:v>0</c:v>
                </c:pt>
                <c:pt idx="73">
                  <c:v>1.5625000000000001E-3</c:v>
                </c:pt>
                <c:pt idx="74">
                  <c:v>7.8125000000000004E-4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7.8125000000000004E-4</c:v>
                </c:pt>
                <c:pt idx="81">
                  <c:v>7.8125000000000004E-4</c:v>
                </c:pt>
                <c:pt idx="82">
                  <c:v>1.5625000000000001E-3</c:v>
                </c:pt>
                <c:pt idx="83">
                  <c:v>0</c:v>
                </c:pt>
                <c:pt idx="84">
                  <c:v>0</c:v>
                </c:pt>
                <c:pt idx="85">
                  <c:v>7.8125000000000004E-4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1-4DCA-BCC8-2CCFF43E6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"/>
        <c:axId val="246878079"/>
        <c:axId val="246873279"/>
      </c:barChart>
      <c:lineChart>
        <c:grouping val="standard"/>
        <c:varyColors val="0"/>
        <c:ser>
          <c:idx val="1"/>
          <c:order val="1"/>
          <c:tx>
            <c:v>Fitted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'Fitted Distribution-4'!$AG$2:$AG$94</c:f>
              <c:numCache>
                <c:formatCode>0.000</c:formatCode>
                <c:ptCount val="93"/>
                <c:pt idx="0">
                  <c:v>0</c:v>
                </c:pt>
                <c:pt idx="1">
                  <c:v>1.3103358691816407E-5</c:v>
                </c:pt>
                <c:pt idx="2">
                  <c:v>1.5334944552424366E-5</c:v>
                </c:pt>
                <c:pt idx="3">
                  <c:v>1.7891328052295244E-5</c:v>
                </c:pt>
                <c:pt idx="4">
                  <c:v>2.0809600209172904E-5</c:v>
                </c:pt>
                <c:pt idx="5">
                  <c:v>2.4129353380899981E-5</c:v>
                </c:pt>
                <c:pt idx="6">
                  <c:v>2.7892562914154407E-5</c:v>
                </c:pt>
                <c:pt idx="7">
                  <c:v>3.2143410258657681E-5</c:v>
                </c:pt>
                <c:pt idx="8">
                  <c:v>3.6928041820040421E-5</c:v>
                </c:pt>
                <c:pt idx="9">
                  <c:v>4.2294258540123038E-5</c:v>
                </c:pt>
                <c:pt idx="10">
                  <c:v>4.8291132344878406E-5</c:v>
                </c:pt>
                <c:pt idx="11">
                  <c:v>5.4968547482611234E-5</c:v>
                </c:pt>
                <c:pt idx="12">
                  <c:v>6.2376668026879189E-5</c:v>
                </c:pt>
                <c:pt idx="13">
                  <c:v>7.056533880666328E-5</c:v>
                </c:pt>
                <c:pt idx="14">
                  <c:v>7.9583438589569299E-5</c:v>
                </c:pt>
                <c:pt idx="15">
                  <c:v>8.9478227178583792E-5</c:v>
                </c:pt>
                <c:pt idx="16">
                  <c:v>1.0029477318041035E-4</c:v>
                </c:pt>
                <c:pt idx="17">
                  <c:v>1.1207563690213504E-4</c:v>
                </c:pt>
                <c:pt idx="18">
                  <c:v>1.2486114910506107E-4</c:v>
                </c:pt>
                <c:pt idx="19">
                  <c:v>1.386909317431727E-4</c:v>
                </c:pt>
                <c:pt idx="20">
                  <c:v>1.5360784776683381E-4</c:v>
                </c:pt>
                <c:pt idx="21">
                  <c:v>1.6966648752243498E-4</c:v>
                </c:pt>
                <c:pt idx="22">
                  <c:v>1.8694979762728304E-4</c:v>
                </c:pt>
                <c:pt idx="23">
                  <c:v>2.055997799592582E-4</c:v>
                </c:pt>
                <c:pt idx="24">
                  <c:v>2.2587158942314464E-4</c:v>
                </c:pt>
                <c:pt idx="25">
                  <c:v>2.4822501961162025E-4</c:v>
                </c:pt>
                <c:pt idx="26">
                  <c:v>2.7347323465252174E-4</c:v>
                </c:pt>
                <c:pt idx="27">
                  <c:v>3.0301516743757521E-4</c:v>
                </c:pt>
                <c:pt idx="28">
                  <c:v>3.3918398060249992E-4</c:v>
                </c:pt>
                <c:pt idx="29">
                  <c:v>3.8574703921028566E-4</c:v>
                </c:pt>
                <c:pt idx="30">
                  <c:v>4.4858940618982223E-4</c:v>
                </c:pt>
                <c:pt idx="31">
                  <c:v>5.3659829729637946E-4</c:v>
                </c:pt>
                <c:pt idx="32">
                  <c:v>6.6273519292796095E-4</c:v>
                </c:pt>
                <c:pt idx="33">
                  <c:v>8.4523141399844859E-4</c:v>
                </c:pt>
                <c:pt idx="34">
                  <c:v>1.1087711600037691E-3</c:v>
                </c:pt>
                <c:pt idx="35">
                  <c:v>1.4854383604586503E-3</c:v>
                </c:pt>
                <c:pt idx="36">
                  <c:v>2.0151135246787113E-3</c:v>
                </c:pt>
                <c:pt idx="37">
                  <c:v>2.7449367128408579E-3</c:v>
                </c:pt>
                <c:pt idx="38">
                  <c:v>3.7274333706046269E-3</c:v>
                </c:pt>
                <c:pt idx="39">
                  <c:v>5.0169659925371826E-3</c:v>
                </c:pt>
                <c:pt idx="40">
                  <c:v>6.6643655909703866E-3</c:v>
                </c:pt>
                <c:pt idx="41">
                  <c:v>8.7099834765266091E-3</c:v>
                </c:pt>
                <c:pt idx="42">
                  <c:v>1.1176202847115872E-2</c:v>
                </c:pt>
                <c:pt idx="43">
                  <c:v>1.4062279632963628E-2</c:v>
                </c:pt>
                <c:pt idx="44">
                  <c:v>1.7348376634295046E-2</c:v>
                </c:pt>
                <c:pt idx="45">
                  <c:v>2.1022073507359462E-2</c:v>
                </c:pt>
                <c:pt idx="46">
                  <c:v>2.5143765238467074E-2</c:v>
                </c:pt>
                <c:pt idx="47">
                  <c:v>2.9948949970013579E-2</c:v>
                </c:pt>
                <c:pt idx="48">
                  <c:v>3.5923056625991046E-2</c:v>
                </c:pt>
                <c:pt idx="49">
                  <c:v>4.3696958708782395E-2</c:v>
                </c:pt>
                <c:pt idx="50">
                  <c:v>5.3611702421035558E-2</c:v>
                </c:pt>
                <c:pt idx="51">
                  <c:v>6.503507301900957E-2</c:v>
                </c:pt>
                <c:pt idx="52">
                  <c:v>9.1968991905095471E-2</c:v>
                </c:pt>
                <c:pt idx="53">
                  <c:v>6.7149056692903886E-2</c:v>
                </c:pt>
                <c:pt idx="54">
                  <c:v>8.4277035241267839E-2</c:v>
                </c:pt>
                <c:pt idx="55">
                  <c:v>7.8395050174161415E-2</c:v>
                </c:pt>
                <c:pt idx="56">
                  <c:v>6.7256830500291839E-2</c:v>
                </c:pt>
                <c:pt idx="57">
                  <c:v>5.398596410056139E-2</c:v>
                </c:pt>
                <c:pt idx="58">
                  <c:v>4.1501948666294877E-2</c:v>
                </c:pt>
                <c:pt idx="59">
                  <c:v>3.140907153506689E-2</c:v>
                </c:pt>
                <c:pt idx="60">
                  <c:v>2.3928414231463656E-2</c:v>
                </c:pt>
                <c:pt idx="61">
                  <c:v>1.8507470881514783E-2</c:v>
                </c:pt>
                <c:pt idx="62">
                  <c:v>1.4460925152086797E-2</c:v>
                </c:pt>
                <c:pt idx="63">
                  <c:v>1.1294659090909759E-2</c:v>
                </c:pt>
                <c:pt idx="64">
                  <c:v>8.7404286002656737E-3</c:v>
                </c:pt>
                <c:pt idx="65">
                  <c:v>6.6711380811180811E-3</c:v>
                </c:pt>
                <c:pt idx="66">
                  <c:v>5.0182703634668764E-3</c:v>
                </c:pt>
                <c:pt idx="67">
                  <c:v>3.727650912482039E-3</c:v>
                </c:pt>
                <c:pt idx="68">
                  <c:v>2.744968131442932E-3</c:v>
                </c:pt>
                <c:pt idx="69">
                  <c:v>2.0151174539572471E-3</c:v>
                </c:pt>
                <c:pt idx="70">
                  <c:v>1.4854387859400799E-3</c:v>
                </c:pt>
                <c:pt idx="71">
                  <c:v>1.1087711998914852E-3</c:v>
                </c:pt>
                <c:pt idx="72">
                  <c:v>8.4523141723536529E-4</c:v>
                </c:pt>
                <c:pt idx="73">
                  <c:v>6.627351931553073E-4</c:v>
                </c:pt>
                <c:pt idx="74">
                  <c:v>5.3659829731019285E-4</c:v>
                </c:pt>
                <c:pt idx="75">
                  <c:v>4.4858940619054474E-4</c:v>
                </c:pt>
                <c:pt idx="76">
                  <c:v>3.8574703921031553E-4</c:v>
                </c:pt>
                <c:pt idx="77">
                  <c:v>3.3918398060249868E-4</c:v>
                </c:pt>
                <c:pt idx="78">
                  <c:v>3.0301516743757326E-4</c:v>
                </c:pt>
                <c:pt idx="79">
                  <c:v>2.7347323465252017E-4</c:v>
                </c:pt>
                <c:pt idx="80">
                  <c:v>2.4822501961161889E-4</c:v>
                </c:pt>
                <c:pt idx="81">
                  <c:v>2.258715894231434E-4</c:v>
                </c:pt>
                <c:pt idx="82">
                  <c:v>2.0559977995925703E-4</c:v>
                </c:pt>
                <c:pt idx="83">
                  <c:v>1.8694979762728196E-4</c:v>
                </c:pt>
                <c:pt idx="84">
                  <c:v>1.6966648752243403E-4</c:v>
                </c:pt>
                <c:pt idx="85">
                  <c:v>1.5360784776683288E-4</c:v>
                </c:pt>
                <c:pt idx="86">
                  <c:v>1.3869093174317184E-4</c:v>
                </c:pt>
                <c:pt idx="87">
                  <c:v>1.2486114910506029E-4</c:v>
                </c:pt>
                <c:pt idx="88">
                  <c:v>1.1207563690213429E-4</c:v>
                </c:pt>
                <c:pt idx="89">
                  <c:v>1.0029477318040968E-4</c:v>
                </c:pt>
                <c:pt idx="90">
                  <c:v>8.9478227178583223E-5</c:v>
                </c:pt>
                <c:pt idx="91">
                  <c:v>7.9583438589568757E-5</c:v>
                </c:pt>
                <c:pt idx="92">
                  <c:v>7.0565338806662792E-5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1-4DCA-BCC8-2CCFF43E6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878079"/>
        <c:axId val="246873279"/>
      </c:lineChart>
      <c:catAx>
        <c:axId val="246878079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73279"/>
        <c:crosses val="autoZero"/>
        <c:auto val="1"/>
        <c:lblAlgn val="ctr"/>
        <c:lblOffset val="100"/>
        <c:noMultiLvlLbl val="0"/>
      </c:catAx>
      <c:valAx>
        <c:axId val="24687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7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31906</xdr:colOff>
      <xdr:row>20</xdr:row>
      <xdr:rowOff>10885</xdr:rowOff>
    </xdr:from>
    <xdr:to>
      <xdr:col>30</xdr:col>
      <xdr:colOff>243839</xdr:colOff>
      <xdr:row>38</xdr:row>
      <xdr:rowOff>119742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8ECC3-867C-FA0E-77A7-C2106087B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18372</xdr:colOff>
      <xdr:row>1</xdr:row>
      <xdr:rowOff>0</xdr:rowOff>
    </xdr:from>
    <xdr:to>
      <xdr:col>30</xdr:col>
      <xdr:colOff>228600</xdr:colOff>
      <xdr:row>18</xdr:row>
      <xdr:rowOff>121919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C443C2-2D03-4C07-9208-4A92AC376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13448</xdr:colOff>
      <xdr:row>0</xdr:row>
      <xdr:rowOff>179293</xdr:rowOff>
    </xdr:from>
    <xdr:to>
      <xdr:col>39</xdr:col>
      <xdr:colOff>600636</xdr:colOff>
      <xdr:row>18</xdr:row>
      <xdr:rowOff>8964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9A6BF7-1F62-2A59-E31C-686AFEFD3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601980</xdr:colOff>
      <xdr:row>18</xdr:row>
      <xdr:rowOff>179070</xdr:rowOff>
    </xdr:from>
    <xdr:to>
      <xdr:col>40</xdr:col>
      <xdr:colOff>22860</xdr:colOff>
      <xdr:row>35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E1D765-0F00-AA22-121C-E9AAC1861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591222</xdr:colOff>
      <xdr:row>1</xdr:row>
      <xdr:rowOff>99060</xdr:rowOff>
    </xdr:from>
    <xdr:to>
      <xdr:col>41</xdr:col>
      <xdr:colOff>515022</xdr:colOff>
      <xdr:row>18</xdr:row>
      <xdr:rowOff>86510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FD1195-0660-FEE8-238E-CBB0F129D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601980</xdr:colOff>
      <xdr:row>19</xdr:row>
      <xdr:rowOff>11430</xdr:rowOff>
    </xdr:from>
    <xdr:to>
      <xdr:col>41</xdr:col>
      <xdr:colOff>548640</xdr:colOff>
      <xdr:row>36</xdr:row>
      <xdr:rowOff>17930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759CEC-DDDE-7742-4B2C-983DD28A0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FA5D-55BE-4E54-A214-0CC5FCD718D2}">
  <dimension ref="A1:E5"/>
  <sheetViews>
    <sheetView tabSelected="1" workbookViewId="0">
      <selection activeCell="F9" sqref="F9"/>
    </sheetView>
  </sheetViews>
  <sheetFormatPr defaultRowHeight="14.5" x14ac:dyDescent="0.35"/>
  <sheetData>
    <row r="1" spans="1:5" x14ac:dyDescent="0.35">
      <c r="A1" s="23"/>
      <c r="B1" s="24"/>
      <c r="C1" s="24"/>
      <c r="D1" s="24"/>
      <c r="E1" s="25"/>
    </row>
    <row r="2" spans="1:5" x14ac:dyDescent="0.35">
      <c r="A2" s="26"/>
      <c r="B2" s="27" t="s">
        <v>1199</v>
      </c>
      <c r="C2" s="28"/>
      <c r="D2" s="28"/>
      <c r="E2" s="29"/>
    </row>
    <row r="3" spans="1:5" x14ac:dyDescent="0.35">
      <c r="A3" s="30"/>
      <c r="B3" s="28" t="s">
        <v>1195</v>
      </c>
      <c r="C3" s="28"/>
      <c r="D3" s="28" t="s">
        <v>1196</v>
      </c>
      <c r="E3" s="30"/>
    </row>
    <row r="4" spans="1:5" x14ac:dyDescent="0.35">
      <c r="A4" s="29"/>
      <c r="B4" s="28" t="s">
        <v>1197</v>
      </c>
      <c r="C4" s="28"/>
      <c r="D4" s="28" t="s">
        <v>1198</v>
      </c>
      <c r="E4" s="26"/>
    </row>
    <row r="5" spans="1:5" x14ac:dyDescent="0.35">
      <c r="A5" s="31"/>
      <c r="B5" s="32"/>
      <c r="C5" s="32"/>
      <c r="D5" s="32"/>
      <c r="E5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2"/>
  <sheetViews>
    <sheetView workbookViewId="0"/>
  </sheetViews>
  <sheetFormatPr defaultRowHeight="14.5" x14ac:dyDescent="0.35"/>
  <cols>
    <col min="1" max="1" width="12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45602</v>
      </c>
      <c r="B2">
        <v>505.58</v>
      </c>
      <c r="C2">
        <v>500.56</v>
      </c>
      <c r="D2">
        <v>506.39</v>
      </c>
      <c r="E2">
        <v>499.61</v>
      </c>
      <c r="F2" t="s">
        <v>7</v>
      </c>
      <c r="G2" s="2">
        <v>2.7199999999999998E-2</v>
      </c>
    </row>
    <row r="3" spans="1:7" x14ac:dyDescent="0.35">
      <c r="A3" s="1">
        <v>45601</v>
      </c>
      <c r="B3">
        <v>492.21</v>
      </c>
      <c r="C3">
        <v>487.61</v>
      </c>
      <c r="D3">
        <v>492.88</v>
      </c>
      <c r="E3">
        <v>487.52</v>
      </c>
      <c r="F3" t="s">
        <v>8</v>
      </c>
      <c r="G3" s="2">
        <v>1.2800000000000001E-2</v>
      </c>
    </row>
    <row r="4" spans="1:7" x14ac:dyDescent="0.35">
      <c r="A4" s="1">
        <v>45600</v>
      </c>
      <c r="B4">
        <v>486.01</v>
      </c>
      <c r="C4">
        <v>486.82</v>
      </c>
      <c r="D4">
        <v>489.38</v>
      </c>
      <c r="E4">
        <v>484.25</v>
      </c>
      <c r="F4" t="s">
        <v>9</v>
      </c>
      <c r="G4" s="2">
        <v>-2.8999999999999998E-3</v>
      </c>
    </row>
    <row r="5" spans="1:7" x14ac:dyDescent="0.35">
      <c r="A5" s="1">
        <v>45597</v>
      </c>
      <c r="B5">
        <v>487.43</v>
      </c>
      <c r="C5">
        <v>485.5</v>
      </c>
      <c r="D5">
        <v>490.75</v>
      </c>
      <c r="E5">
        <v>485.2</v>
      </c>
      <c r="F5" t="s">
        <v>10</v>
      </c>
      <c r="G5" s="2">
        <v>7.4000000000000003E-3</v>
      </c>
    </row>
    <row r="6" spans="1:7" x14ac:dyDescent="0.35">
      <c r="A6" s="1">
        <v>45596</v>
      </c>
      <c r="B6">
        <v>483.85</v>
      </c>
      <c r="C6">
        <v>492.38</v>
      </c>
      <c r="D6">
        <v>492.43</v>
      </c>
      <c r="E6">
        <v>483.75</v>
      </c>
      <c r="F6" t="s">
        <v>11</v>
      </c>
      <c r="G6" s="2">
        <v>-2.52E-2</v>
      </c>
    </row>
    <row r="7" spans="1:7" x14ac:dyDescent="0.35">
      <c r="A7" s="1">
        <v>45595</v>
      </c>
      <c r="B7">
        <v>496.38</v>
      </c>
      <c r="C7">
        <v>499.39</v>
      </c>
      <c r="D7">
        <v>500.35</v>
      </c>
      <c r="E7">
        <v>495.89</v>
      </c>
      <c r="F7" t="s">
        <v>12</v>
      </c>
      <c r="G7" s="2">
        <v>-7.6E-3</v>
      </c>
    </row>
    <row r="8" spans="1:7" x14ac:dyDescent="0.35">
      <c r="A8" s="1">
        <v>45594</v>
      </c>
      <c r="B8">
        <v>500.16</v>
      </c>
      <c r="C8">
        <v>495.72</v>
      </c>
      <c r="D8">
        <v>501.35</v>
      </c>
      <c r="E8">
        <v>493.85</v>
      </c>
      <c r="F8" t="s">
        <v>13</v>
      </c>
      <c r="G8" s="2">
        <v>9.5999999999999992E-3</v>
      </c>
    </row>
    <row r="9" spans="1:7" x14ac:dyDescent="0.35">
      <c r="A9" s="1">
        <v>45593</v>
      </c>
      <c r="B9">
        <v>495.4</v>
      </c>
      <c r="C9">
        <v>498.46</v>
      </c>
      <c r="D9">
        <v>498.52</v>
      </c>
      <c r="E9">
        <v>495.1</v>
      </c>
      <c r="F9" t="s">
        <v>14</v>
      </c>
      <c r="G9" s="2">
        <v>2.0000000000000001E-4</v>
      </c>
    </row>
    <row r="10" spans="1:7" x14ac:dyDescent="0.35">
      <c r="A10" s="1">
        <v>45590</v>
      </c>
      <c r="B10">
        <v>495.32</v>
      </c>
      <c r="C10">
        <v>495.14</v>
      </c>
      <c r="D10">
        <v>500.28</v>
      </c>
      <c r="E10">
        <v>494.43</v>
      </c>
      <c r="F10" t="s">
        <v>15</v>
      </c>
      <c r="G10" s="2">
        <v>6.1000000000000004E-3</v>
      </c>
    </row>
    <row r="11" spans="1:7" x14ac:dyDescent="0.35">
      <c r="A11" s="1">
        <v>45589</v>
      </c>
      <c r="B11">
        <v>492.32</v>
      </c>
      <c r="C11">
        <v>492.11</v>
      </c>
      <c r="D11">
        <v>493</v>
      </c>
      <c r="E11">
        <v>489.44</v>
      </c>
      <c r="F11" t="s">
        <v>16</v>
      </c>
      <c r="G11" s="2">
        <v>8.0999999999999996E-3</v>
      </c>
    </row>
    <row r="12" spans="1:7" x14ac:dyDescent="0.35">
      <c r="A12" s="1">
        <v>45588</v>
      </c>
      <c r="B12">
        <v>488.36</v>
      </c>
      <c r="C12">
        <v>493.59</v>
      </c>
      <c r="D12">
        <v>494.25</v>
      </c>
      <c r="E12">
        <v>485.05</v>
      </c>
      <c r="F12" t="s">
        <v>17</v>
      </c>
      <c r="G12" s="2">
        <v>-1.5299999999999999E-2</v>
      </c>
    </row>
    <row r="13" spans="1:7" x14ac:dyDescent="0.35">
      <c r="A13" s="1">
        <v>45587</v>
      </c>
      <c r="B13">
        <v>495.96</v>
      </c>
      <c r="C13">
        <v>492.73</v>
      </c>
      <c r="D13">
        <v>497.45</v>
      </c>
      <c r="E13">
        <v>491.97</v>
      </c>
      <c r="F13" t="s">
        <v>18</v>
      </c>
      <c r="G13" s="2">
        <v>1.1000000000000001E-3</v>
      </c>
    </row>
    <row r="14" spans="1:7" x14ac:dyDescent="0.35">
      <c r="A14" s="1">
        <v>45586</v>
      </c>
      <c r="B14">
        <v>495.42</v>
      </c>
      <c r="C14">
        <v>493.25</v>
      </c>
      <c r="D14">
        <v>496.23</v>
      </c>
      <c r="E14">
        <v>491.31</v>
      </c>
      <c r="F14" t="s">
        <v>19</v>
      </c>
      <c r="G14" s="2">
        <v>1.9E-3</v>
      </c>
    </row>
    <row r="15" spans="1:7" x14ac:dyDescent="0.35">
      <c r="A15" s="1">
        <v>45583</v>
      </c>
      <c r="B15">
        <v>494.47</v>
      </c>
      <c r="C15">
        <v>494.06</v>
      </c>
      <c r="D15">
        <v>495.57</v>
      </c>
      <c r="E15">
        <v>493.3</v>
      </c>
      <c r="F15" t="s">
        <v>20</v>
      </c>
      <c r="G15" s="2">
        <v>6.6E-3</v>
      </c>
    </row>
    <row r="16" spans="1:7" x14ac:dyDescent="0.35">
      <c r="A16" s="1">
        <v>45582</v>
      </c>
      <c r="B16">
        <v>491.25</v>
      </c>
      <c r="C16">
        <v>496.44</v>
      </c>
      <c r="D16">
        <v>496.49</v>
      </c>
      <c r="E16">
        <v>491.19</v>
      </c>
      <c r="F16" t="s">
        <v>21</v>
      </c>
      <c r="G16" s="2">
        <v>6.9999999999999999E-4</v>
      </c>
    </row>
    <row r="17" spans="1:7" x14ac:dyDescent="0.35">
      <c r="A17" s="1">
        <v>45581</v>
      </c>
      <c r="B17">
        <v>490.91</v>
      </c>
      <c r="C17">
        <v>491.18</v>
      </c>
      <c r="D17">
        <v>491.69</v>
      </c>
      <c r="E17">
        <v>487.57</v>
      </c>
      <c r="F17" t="s">
        <v>22</v>
      </c>
      <c r="G17" s="2">
        <v>1E-4</v>
      </c>
    </row>
    <row r="18" spans="1:7" x14ac:dyDescent="0.35">
      <c r="A18" s="1">
        <v>45580</v>
      </c>
      <c r="B18">
        <v>490.85</v>
      </c>
      <c r="C18">
        <v>497.83</v>
      </c>
      <c r="D18">
        <v>498.5</v>
      </c>
      <c r="E18">
        <v>488.68</v>
      </c>
      <c r="F18" t="s">
        <v>23</v>
      </c>
      <c r="G18" s="2">
        <v>-1.34E-2</v>
      </c>
    </row>
    <row r="19" spans="1:7" x14ac:dyDescent="0.35">
      <c r="A19" s="1">
        <v>45579</v>
      </c>
      <c r="B19">
        <v>497.5</v>
      </c>
      <c r="C19">
        <v>495.77</v>
      </c>
      <c r="D19">
        <v>498.83</v>
      </c>
      <c r="E19">
        <v>495.26</v>
      </c>
      <c r="F19" t="s">
        <v>24</v>
      </c>
      <c r="G19" s="2">
        <v>8.3999999999999995E-3</v>
      </c>
    </row>
    <row r="20" spans="1:7" x14ac:dyDescent="0.35">
      <c r="A20" s="1">
        <v>45576</v>
      </c>
      <c r="B20">
        <v>493.36</v>
      </c>
      <c r="C20">
        <v>490.74</v>
      </c>
      <c r="D20">
        <v>494.39</v>
      </c>
      <c r="E20">
        <v>490.17</v>
      </c>
      <c r="F20" t="s">
        <v>25</v>
      </c>
      <c r="G20" s="2">
        <v>1.6000000000000001E-3</v>
      </c>
    </row>
    <row r="21" spans="1:7" x14ac:dyDescent="0.35">
      <c r="A21" s="1">
        <v>45575</v>
      </c>
      <c r="B21">
        <v>492.59</v>
      </c>
      <c r="C21">
        <v>490.85</v>
      </c>
      <c r="D21">
        <v>494.47</v>
      </c>
      <c r="E21">
        <v>489.53</v>
      </c>
      <c r="F21" t="s">
        <v>26</v>
      </c>
      <c r="G21" s="2">
        <v>-1.1000000000000001E-3</v>
      </c>
    </row>
    <row r="22" spans="1:7" x14ac:dyDescent="0.35">
      <c r="A22" s="1">
        <v>45574</v>
      </c>
      <c r="B22">
        <v>493.15</v>
      </c>
      <c r="C22">
        <v>489</v>
      </c>
      <c r="D22">
        <v>493.73</v>
      </c>
      <c r="E22">
        <v>487.95</v>
      </c>
      <c r="F22" t="s">
        <v>27</v>
      </c>
      <c r="G22" s="2">
        <v>7.9000000000000008E-3</v>
      </c>
    </row>
    <row r="23" spans="1:7" x14ac:dyDescent="0.35">
      <c r="A23" s="1">
        <v>45573</v>
      </c>
      <c r="B23">
        <v>489.3</v>
      </c>
      <c r="C23">
        <v>484.66</v>
      </c>
      <c r="D23">
        <v>489.99</v>
      </c>
      <c r="E23">
        <v>483.85</v>
      </c>
      <c r="F23" t="s">
        <v>28</v>
      </c>
      <c r="G23" s="2">
        <v>1.49E-2</v>
      </c>
    </row>
    <row r="24" spans="1:7" x14ac:dyDescent="0.35">
      <c r="A24" s="1">
        <v>45572</v>
      </c>
      <c r="B24">
        <v>482.1</v>
      </c>
      <c r="C24">
        <v>485.39</v>
      </c>
      <c r="D24">
        <v>486.57</v>
      </c>
      <c r="E24">
        <v>480.87</v>
      </c>
      <c r="F24" t="s">
        <v>29</v>
      </c>
      <c r="G24" s="2">
        <v>-1.0699999999999999E-2</v>
      </c>
    </row>
    <row r="25" spans="1:7" x14ac:dyDescent="0.35">
      <c r="A25" s="1">
        <v>45569</v>
      </c>
      <c r="B25">
        <v>487.32</v>
      </c>
      <c r="C25">
        <v>487.45</v>
      </c>
      <c r="D25">
        <v>487.88</v>
      </c>
      <c r="E25">
        <v>482.39</v>
      </c>
      <c r="F25" t="s">
        <v>30</v>
      </c>
      <c r="G25" s="2">
        <v>1.1900000000000001E-2</v>
      </c>
    </row>
    <row r="26" spans="1:7" x14ac:dyDescent="0.35">
      <c r="A26" s="1">
        <v>45568</v>
      </c>
      <c r="B26">
        <v>481.59</v>
      </c>
      <c r="C26">
        <v>479.74</v>
      </c>
      <c r="D26">
        <v>484.55</v>
      </c>
      <c r="E26">
        <v>478.99</v>
      </c>
      <c r="F26" t="s">
        <v>20</v>
      </c>
      <c r="G26" s="2">
        <v>-6.9999999999999999E-4</v>
      </c>
    </row>
    <row r="27" spans="1:7" x14ac:dyDescent="0.35">
      <c r="A27" s="1">
        <v>45567</v>
      </c>
      <c r="B27">
        <v>481.95</v>
      </c>
      <c r="C27">
        <v>480.36</v>
      </c>
      <c r="D27">
        <v>483.88</v>
      </c>
      <c r="E27">
        <v>477.72</v>
      </c>
      <c r="F27" t="s">
        <v>31</v>
      </c>
      <c r="G27" s="2">
        <v>1.4E-3</v>
      </c>
    </row>
    <row r="28" spans="1:7" x14ac:dyDescent="0.35">
      <c r="A28" s="1">
        <v>45566</v>
      </c>
      <c r="B28">
        <v>481.27</v>
      </c>
      <c r="C28">
        <v>487.7</v>
      </c>
      <c r="D28">
        <v>488</v>
      </c>
      <c r="E28">
        <v>477.4</v>
      </c>
      <c r="F28" t="s">
        <v>32</v>
      </c>
      <c r="G28" s="2">
        <v>-1.3899999999999999E-2</v>
      </c>
    </row>
    <row r="29" spans="1:7" x14ac:dyDescent="0.35">
      <c r="A29" s="1">
        <v>45565</v>
      </c>
      <c r="B29">
        <v>488.07</v>
      </c>
      <c r="C29">
        <v>485.78</v>
      </c>
      <c r="D29">
        <v>488.41</v>
      </c>
      <c r="E29">
        <v>482.92</v>
      </c>
      <c r="F29" t="s">
        <v>33</v>
      </c>
      <c r="G29" s="2">
        <v>2.7000000000000001E-3</v>
      </c>
    </row>
    <row r="30" spans="1:7" x14ac:dyDescent="0.35">
      <c r="A30" s="1">
        <v>45562</v>
      </c>
      <c r="B30">
        <v>486.75</v>
      </c>
      <c r="C30">
        <v>490.5</v>
      </c>
      <c r="D30">
        <v>490.64</v>
      </c>
      <c r="E30">
        <v>485.56</v>
      </c>
      <c r="F30" t="s">
        <v>34</v>
      </c>
      <c r="G30" s="2">
        <v>-5.5999999999999999E-3</v>
      </c>
    </row>
    <row r="31" spans="1:7" x14ac:dyDescent="0.35">
      <c r="A31" s="1">
        <v>45561</v>
      </c>
      <c r="B31">
        <v>489.47</v>
      </c>
      <c r="C31">
        <v>493.37</v>
      </c>
      <c r="D31">
        <v>493.7</v>
      </c>
      <c r="E31">
        <v>485.8</v>
      </c>
      <c r="F31" t="s">
        <v>35</v>
      </c>
      <c r="G31" s="2">
        <v>7.4999999999999997E-3</v>
      </c>
    </row>
    <row r="32" spans="1:7" x14ac:dyDescent="0.35">
      <c r="A32" s="1">
        <v>45560</v>
      </c>
      <c r="B32">
        <v>485.82</v>
      </c>
      <c r="C32">
        <v>484.74</v>
      </c>
      <c r="D32">
        <v>487.79</v>
      </c>
      <c r="E32">
        <v>484.56</v>
      </c>
      <c r="F32" t="s">
        <v>36</v>
      </c>
      <c r="G32" s="2">
        <v>8.9999999999999998E-4</v>
      </c>
    </row>
    <row r="33" spans="1:7" x14ac:dyDescent="0.35">
      <c r="A33" s="1">
        <v>45559</v>
      </c>
      <c r="B33">
        <v>485.37</v>
      </c>
      <c r="C33">
        <v>484.46</v>
      </c>
      <c r="D33">
        <v>486.33</v>
      </c>
      <c r="E33">
        <v>480.17</v>
      </c>
      <c r="F33" t="s">
        <v>37</v>
      </c>
      <c r="G33" s="2">
        <v>4.7999999999999996E-3</v>
      </c>
    </row>
    <row r="34" spans="1:7" x14ac:dyDescent="0.35">
      <c r="A34" s="1">
        <v>45558</v>
      </c>
      <c r="B34">
        <v>483.04</v>
      </c>
      <c r="C34">
        <v>482.95</v>
      </c>
      <c r="D34">
        <v>484.14</v>
      </c>
      <c r="E34">
        <v>481.6</v>
      </c>
      <c r="F34" t="s">
        <v>38</v>
      </c>
      <c r="G34" s="2">
        <v>1.1999999999999999E-3</v>
      </c>
    </row>
    <row r="35" spans="1:7" x14ac:dyDescent="0.35">
      <c r="A35" s="1">
        <v>45555</v>
      </c>
      <c r="B35">
        <v>482.44</v>
      </c>
      <c r="C35">
        <v>482.49</v>
      </c>
      <c r="D35">
        <v>483.69</v>
      </c>
      <c r="E35">
        <v>478.3</v>
      </c>
      <c r="F35" t="s">
        <v>39</v>
      </c>
      <c r="G35" s="2">
        <v>-1.9E-3</v>
      </c>
    </row>
    <row r="36" spans="1:7" x14ac:dyDescent="0.35">
      <c r="A36" s="1">
        <v>45554</v>
      </c>
      <c r="B36">
        <v>483.36</v>
      </c>
      <c r="C36">
        <v>482.61</v>
      </c>
      <c r="D36">
        <v>486.23</v>
      </c>
      <c r="E36">
        <v>480.49</v>
      </c>
      <c r="F36" t="s">
        <v>40</v>
      </c>
      <c r="G36" s="2">
        <v>2.53E-2</v>
      </c>
    </row>
    <row r="37" spans="1:7" x14ac:dyDescent="0.35">
      <c r="A37" s="1">
        <v>45553</v>
      </c>
      <c r="B37">
        <v>471.44</v>
      </c>
      <c r="C37">
        <v>474.7</v>
      </c>
      <c r="D37">
        <v>478.83</v>
      </c>
      <c r="E37">
        <v>470.83</v>
      </c>
      <c r="F37" t="s">
        <v>41</v>
      </c>
      <c r="G37" s="2">
        <v>-4.3E-3</v>
      </c>
    </row>
    <row r="38" spans="1:7" x14ac:dyDescent="0.35">
      <c r="A38" s="1">
        <v>45552</v>
      </c>
      <c r="B38">
        <v>473.49</v>
      </c>
      <c r="C38">
        <v>476.29</v>
      </c>
      <c r="D38">
        <v>477.6</v>
      </c>
      <c r="E38">
        <v>470.97</v>
      </c>
      <c r="F38" t="s">
        <v>42</v>
      </c>
      <c r="G38" s="2">
        <v>5.0000000000000001E-4</v>
      </c>
    </row>
    <row r="39" spans="1:7" x14ac:dyDescent="0.35">
      <c r="A39" s="1">
        <v>45551</v>
      </c>
      <c r="B39">
        <v>473.24</v>
      </c>
      <c r="C39">
        <v>473.19</v>
      </c>
      <c r="D39">
        <v>473.86</v>
      </c>
      <c r="E39">
        <v>469.89</v>
      </c>
      <c r="F39" t="s">
        <v>43</v>
      </c>
      <c r="G39" s="2">
        <v>-4.4000000000000003E-3</v>
      </c>
    </row>
    <row r="40" spans="1:7" x14ac:dyDescent="0.35">
      <c r="A40" s="1">
        <v>45548</v>
      </c>
      <c r="B40">
        <v>475.34</v>
      </c>
      <c r="C40">
        <v>472.48</v>
      </c>
      <c r="D40">
        <v>476.53</v>
      </c>
      <c r="E40">
        <v>472.25</v>
      </c>
      <c r="F40" t="s">
        <v>44</v>
      </c>
      <c r="G40" s="2">
        <v>4.4999999999999997E-3</v>
      </c>
    </row>
    <row r="41" spans="1:7" x14ac:dyDescent="0.35">
      <c r="A41" s="1">
        <v>45547</v>
      </c>
      <c r="B41">
        <v>473.22</v>
      </c>
      <c r="C41">
        <v>468.65</v>
      </c>
      <c r="D41">
        <v>474.04</v>
      </c>
      <c r="E41">
        <v>466.85</v>
      </c>
      <c r="F41" t="s">
        <v>45</v>
      </c>
      <c r="G41" s="2">
        <v>9.7999999999999997E-3</v>
      </c>
    </row>
    <row r="42" spans="1:7" x14ac:dyDescent="0.35">
      <c r="A42" s="1">
        <v>45546</v>
      </c>
      <c r="B42">
        <v>468.62</v>
      </c>
      <c r="C42">
        <v>459.91</v>
      </c>
      <c r="D42">
        <v>469.37</v>
      </c>
      <c r="E42">
        <v>451.28</v>
      </c>
      <c r="F42" t="s">
        <v>46</v>
      </c>
      <c r="G42" s="2">
        <v>2.1700000000000001E-2</v>
      </c>
    </row>
    <row r="43" spans="1:7" x14ac:dyDescent="0.35">
      <c r="A43" s="1">
        <v>45545</v>
      </c>
      <c r="B43">
        <v>458.66</v>
      </c>
      <c r="C43">
        <v>456.24</v>
      </c>
      <c r="D43">
        <v>459.17</v>
      </c>
      <c r="E43">
        <v>452.23</v>
      </c>
      <c r="F43" t="s">
        <v>47</v>
      </c>
      <c r="G43" s="2">
        <v>9.1999999999999998E-3</v>
      </c>
    </row>
    <row r="44" spans="1:7" x14ac:dyDescent="0.35">
      <c r="A44" s="1">
        <v>45544</v>
      </c>
      <c r="B44">
        <v>454.46</v>
      </c>
      <c r="C44">
        <v>453.06</v>
      </c>
      <c r="D44">
        <v>455.46</v>
      </c>
      <c r="E44">
        <v>449.82</v>
      </c>
      <c r="F44" t="s">
        <v>48</v>
      </c>
      <c r="G44" s="2">
        <v>1.29E-2</v>
      </c>
    </row>
    <row r="45" spans="1:7" x14ac:dyDescent="0.35">
      <c r="A45" s="1">
        <v>45541</v>
      </c>
      <c r="B45">
        <v>448.69</v>
      </c>
      <c r="C45">
        <v>460.33</v>
      </c>
      <c r="D45">
        <v>461.22</v>
      </c>
      <c r="E45">
        <v>448.19</v>
      </c>
      <c r="F45" t="s">
        <v>49</v>
      </c>
      <c r="G45" s="2">
        <v>-2.6800000000000001E-2</v>
      </c>
    </row>
    <row r="46" spans="1:7" x14ac:dyDescent="0.35">
      <c r="A46" s="1">
        <v>45540</v>
      </c>
      <c r="B46">
        <v>461.04</v>
      </c>
      <c r="C46">
        <v>458.97</v>
      </c>
      <c r="D46">
        <v>465.36</v>
      </c>
      <c r="E46">
        <v>457.94</v>
      </c>
      <c r="F46" t="s">
        <v>50</v>
      </c>
      <c r="G46" s="2">
        <v>8.9999999999999998E-4</v>
      </c>
    </row>
    <row r="47" spans="1:7" x14ac:dyDescent="0.35">
      <c r="A47" s="1">
        <v>45539</v>
      </c>
      <c r="B47">
        <v>460.61</v>
      </c>
      <c r="C47">
        <v>458.67</v>
      </c>
      <c r="D47">
        <v>464.45</v>
      </c>
      <c r="E47">
        <v>457.73</v>
      </c>
      <c r="F47" t="s">
        <v>51</v>
      </c>
      <c r="G47" s="2">
        <v>-2.5999999999999999E-3</v>
      </c>
    </row>
    <row r="48" spans="1:7" x14ac:dyDescent="0.35">
      <c r="A48" s="1">
        <v>45538</v>
      </c>
      <c r="B48">
        <v>461.81</v>
      </c>
      <c r="C48">
        <v>473.2</v>
      </c>
      <c r="D48">
        <v>473.33</v>
      </c>
      <c r="E48">
        <v>459.41</v>
      </c>
      <c r="F48" t="s">
        <v>52</v>
      </c>
      <c r="G48" s="2">
        <v>-3.04E-2</v>
      </c>
    </row>
    <row r="49" spans="1:7" x14ac:dyDescent="0.35">
      <c r="A49" s="1">
        <v>45534</v>
      </c>
      <c r="B49">
        <v>476.27</v>
      </c>
      <c r="C49">
        <v>475.04</v>
      </c>
      <c r="D49">
        <v>476.9</v>
      </c>
      <c r="E49">
        <v>470.51</v>
      </c>
      <c r="F49" t="s">
        <v>53</v>
      </c>
      <c r="G49" s="2">
        <v>1.1900000000000001E-2</v>
      </c>
    </row>
    <row r="50" spans="1:7" x14ac:dyDescent="0.35">
      <c r="A50" s="1">
        <v>45533</v>
      </c>
      <c r="B50">
        <v>470.66</v>
      </c>
      <c r="C50">
        <v>473.28</v>
      </c>
      <c r="D50">
        <v>477.93</v>
      </c>
      <c r="E50">
        <v>469.37</v>
      </c>
      <c r="F50" t="s">
        <v>54</v>
      </c>
      <c r="G50" s="2">
        <v>-1.5E-3</v>
      </c>
    </row>
    <row r="51" spans="1:7" x14ac:dyDescent="0.35">
      <c r="A51" s="1">
        <v>45532</v>
      </c>
      <c r="B51">
        <v>471.35</v>
      </c>
      <c r="C51">
        <v>476.29</v>
      </c>
      <c r="D51">
        <v>477.02</v>
      </c>
      <c r="E51">
        <v>467.89</v>
      </c>
      <c r="F51" t="s">
        <v>55</v>
      </c>
      <c r="G51" s="2">
        <v>-1.1299999999999999E-2</v>
      </c>
    </row>
    <row r="52" spans="1:7" x14ac:dyDescent="0.35">
      <c r="A52" s="1">
        <v>45531</v>
      </c>
      <c r="B52">
        <v>476.76</v>
      </c>
      <c r="C52">
        <v>473.69</v>
      </c>
      <c r="D52">
        <v>477.84</v>
      </c>
      <c r="E52">
        <v>471.71</v>
      </c>
      <c r="F52" t="s">
        <v>56</v>
      </c>
      <c r="G52" s="2">
        <v>3.0000000000000001E-3</v>
      </c>
    </row>
    <row r="53" spans="1:7" x14ac:dyDescent="0.35">
      <c r="A53" s="1">
        <v>45530</v>
      </c>
      <c r="B53">
        <v>475.34</v>
      </c>
      <c r="C53">
        <v>479.45</v>
      </c>
      <c r="D53">
        <v>480.38</v>
      </c>
      <c r="E53">
        <v>473.24</v>
      </c>
      <c r="F53" t="s">
        <v>57</v>
      </c>
      <c r="G53" s="2">
        <v>-9.7000000000000003E-3</v>
      </c>
    </row>
    <row r="54" spans="1:7" x14ac:dyDescent="0.35">
      <c r="A54" s="1">
        <v>45527</v>
      </c>
      <c r="B54">
        <v>480</v>
      </c>
      <c r="C54">
        <v>479.24</v>
      </c>
      <c r="D54">
        <v>482.74</v>
      </c>
      <c r="E54">
        <v>475.28</v>
      </c>
      <c r="F54" t="s">
        <v>58</v>
      </c>
      <c r="G54" s="2">
        <v>1.0800000000000001E-2</v>
      </c>
    </row>
    <row r="55" spans="1:7" x14ac:dyDescent="0.35">
      <c r="A55" s="1">
        <v>45526</v>
      </c>
      <c r="B55">
        <v>474.85</v>
      </c>
      <c r="C55">
        <v>484.84</v>
      </c>
      <c r="D55">
        <v>485.54</v>
      </c>
      <c r="E55">
        <v>473.81</v>
      </c>
      <c r="F55" t="s">
        <v>59</v>
      </c>
      <c r="G55" s="2">
        <v>-1.5900000000000001E-2</v>
      </c>
    </row>
    <row r="56" spans="1:7" x14ac:dyDescent="0.35">
      <c r="A56" s="1">
        <v>45525</v>
      </c>
      <c r="B56">
        <v>482.5</v>
      </c>
      <c r="C56">
        <v>481.05</v>
      </c>
      <c r="D56">
        <v>484.37</v>
      </c>
      <c r="E56">
        <v>479.32</v>
      </c>
      <c r="F56" t="s">
        <v>60</v>
      </c>
      <c r="G56" s="2">
        <v>4.7000000000000002E-3</v>
      </c>
    </row>
    <row r="57" spans="1:7" x14ac:dyDescent="0.35">
      <c r="A57" s="1">
        <v>45524</v>
      </c>
      <c r="B57">
        <v>480.26</v>
      </c>
      <c r="C57">
        <v>480.35</v>
      </c>
      <c r="D57">
        <v>482.94</v>
      </c>
      <c r="E57">
        <v>478.55</v>
      </c>
      <c r="F57" t="s">
        <v>61</v>
      </c>
      <c r="G57" s="2">
        <v>-2.0999999999999999E-3</v>
      </c>
    </row>
    <row r="58" spans="1:7" x14ac:dyDescent="0.35">
      <c r="A58" s="1">
        <v>45523</v>
      </c>
      <c r="B58">
        <v>481.27</v>
      </c>
      <c r="C58">
        <v>475.17</v>
      </c>
      <c r="D58">
        <v>481.31</v>
      </c>
      <c r="E58">
        <v>473.37</v>
      </c>
      <c r="F58" t="s">
        <v>31</v>
      </c>
      <c r="G58" s="2">
        <v>1.3100000000000001E-2</v>
      </c>
    </row>
    <row r="59" spans="1:7" x14ac:dyDescent="0.35">
      <c r="A59" s="1">
        <v>45520</v>
      </c>
      <c r="B59">
        <v>475.03</v>
      </c>
      <c r="C59">
        <v>472.62</v>
      </c>
      <c r="D59">
        <v>476.41</v>
      </c>
      <c r="E59">
        <v>471.65</v>
      </c>
      <c r="F59" t="s">
        <v>62</v>
      </c>
      <c r="G59" s="2">
        <v>1.2999999999999999E-3</v>
      </c>
    </row>
    <row r="60" spans="1:7" x14ac:dyDescent="0.35">
      <c r="A60" s="1">
        <v>45519</v>
      </c>
      <c r="B60">
        <v>474.42</v>
      </c>
      <c r="C60">
        <v>468.76</v>
      </c>
      <c r="D60">
        <v>474.82</v>
      </c>
      <c r="E60">
        <v>468.38</v>
      </c>
      <c r="F60" t="s">
        <v>63</v>
      </c>
      <c r="G60" s="2">
        <v>2.53E-2</v>
      </c>
    </row>
    <row r="61" spans="1:7" x14ac:dyDescent="0.35">
      <c r="A61" s="1">
        <v>45518</v>
      </c>
      <c r="B61">
        <v>462.73</v>
      </c>
      <c r="C61">
        <v>463.51</v>
      </c>
      <c r="D61">
        <v>465.11</v>
      </c>
      <c r="E61">
        <v>458.4</v>
      </c>
      <c r="F61" t="s">
        <v>64</v>
      </c>
      <c r="G61" s="2">
        <v>2.9999999999999997E-4</v>
      </c>
    </row>
    <row r="62" spans="1:7" x14ac:dyDescent="0.35">
      <c r="A62" s="1">
        <v>45517</v>
      </c>
      <c r="B62">
        <v>462.58</v>
      </c>
      <c r="C62">
        <v>455.82</v>
      </c>
      <c r="D62">
        <v>462.85</v>
      </c>
      <c r="E62">
        <v>455.68</v>
      </c>
      <c r="F62" t="s">
        <v>65</v>
      </c>
      <c r="G62" s="2">
        <v>2.4799999999999999E-2</v>
      </c>
    </row>
    <row r="63" spans="1:7" x14ac:dyDescent="0.35">
      <c r="A63" s="1">
        <v>45516</v>
      </c>
      <c r="B63">
        <v>451.38</v>
      </c>
      <c r="C63">
        <v>451.39</v>
      </c>
      <c r="D63">
        <v>454.37</v>
      </c>
      <c r="E63">
        <v>448.55</v>
      </c>
      <c r="F63" t="s">
        <v>66</v>
      </c>
      <c r="G63" s="2">
        <v>2.2000000000000001E-3</v>
      </c>
    </row>
    <row r="64" spans="1:7" x14ac:dyDescent="0.35">
      <c r="A64" s="1">
        <v>45513</v>
      </c>
      <c r="B64">
        <v>450.41</v>
      </c>
      <c r="C64">
        <v>446.74</v>
      </c>
      <c r="D64">
        <v>452.06</v>
      </c>
      <c r="E64">
        <v>445.61</v>
      </c>
      <c r="F64" t="s">
        <v>67</v>
      </c>
      <c r="G64" s="2">
        <v>5.1999999999999998E-3</v>
      </c>
    </row>
    <row r="65" spans="1:7" x14ac:dyDescent="0.35">
      <c r="A65" s="1">
        <v>45512</v>
      </c>
      <c r="B65">
        <v>448.07</v>
      </c>
      <c r="C65">
        <v>441.06</v>
      </c>
      <c r="D65">
        <v>448.99</v>
      </c>
      <c r="E65">
        <v>437.15</v>
      </c>
      <c r="F65" t="s">
        <v>68</v>
      </c>
      <c r="G65" s="2">
        <v>3.0599999999999999E-2</v>
      </c>
    </row>
    <row r="66" spans="1:7" x14ac:dyDescent="0.35">
      <c r="A66" s="1">
        <v>45511</v>
      </c>
      <c r="B66">
        <v>434.77</v>
      </c>
      <c r="C66">
        <v>446.49</v>
      </c>
      <c r="D66">
        <v>449</v>
      </c>
      <c r="E66">
        <v>434.37</v>
      </c>
      <c r="F66" t="s">
        <v>69</v>
      </c>
      <c r="G66" s="2">
        <v>-1.0800000000000001E-2</v>
      </c>
    </row>
    <row r="67" spans="1:7" x14ac:dyDescent="0.35">
      <c r="A67" s="1">
        <v>45510</v>
      </c>
      <c r="B67">
        <v>439.53</v>
      </c>
      <c r="C67">
        <v>437.23</v>
      </c>
      <c r="D67">
        <v>447.07</v>
      </c>
      <c r="E67">
        <v>434.56</v>
      </c>
      <c r="F67" t="s">
        <v>70</v>
      </c>
      <c r="G67" s="2">
        <v>9.5999999999999992E-3</v>
      </c>
    </row>
    <row r="68" spans="1:7" x14ac:dyDescent="0.35">
      <c r="A68" s="1">
        <v>45509</v>
      </c>
      <c r="B68">
        <v>435.37</v>
      </c>
      <c r="C68">
        <v>424.71</v>
      </c>
      <c r="D68">
        <v>442.29</v>
      </c>
      <c r="E68">
        <v>423.45</v>
      </c>
      <c r="F68" t="s">
        <v>71</v>
      </c>
      <c r="G68" s="2">
        <v>-2.98E-2</v>
      </c>
    </row>
    <row r="69" spans="1:7" x14ac:dyDescent="0.35">
      <c r="A69" s="1">
        <v>45506</v>
      </c>
      <c r="B69">
        <v>448.75</v>
      </c>
      <c r="C69">
        <v>450.89</v>
      </c>
      <c r="D69">
        <v>453.57</v>
      </c>
      <c r="E69">
        <v>444.47</v>
      </c>
      <c r="F69" t="s">
        <v>72</v>
      </c>
      <c r="G69" s="2">
        <v>-2.3699999999999999E-2</v>
      </c>
    </row>
    <row r="70" spans="1:7" x14ac:dyDescent="0.35">
      <c r="A70" s="1">
        <v>45505</v>
      </c>
      <c r="B70">
        <v>459.66</v>
      </c>
      <c r="C70">
        <v>471.76</v>
      </c>
      <c r="D70">
        <v>475.55</v>
      </c>
      <c r="E70">
        <v>455.98</v>
      </c>
      <c r="F70" t="s">
        <v>73</v>
      </c>
      <c r="G70" s="2">
        <v>-2.4199999999999999E-2</v>
      </c>
    </row>
    <row r="71" spans="1:7" x14ac:dyDescent="0.35">
      <c r="A71" s="1">
        <v>45504</v>
      </c>
      <c r="B71">
        <v>471.07</v>
      </c>
      <c r="C71">
        <v>467.87</v>
      </c>
      <c r="D71">
        <v>472.79</v>
      </c>
      <c r="E71">
        <v>466.41</v>
      </c>
      <c r="F71" t="s">
        <v>74</v>
      </c>
      <c r="G71" s="2">
        <v>2.9600000000000001E-2</v>
      </c>
    </row>
    <row r="72" spans="1:7" x14ac:dyDescent="0.35">
      <c r="A72" s="1">
        <v>45503</v>
      </c>
      <c r="B72">
        <v>457.53</v>
      </c>
      <c r="C72">
        <v>465.85</v>
      </c>
      <c r="D72">
        <v>466.56</v>
      </c>
      <c r="E72">
        <v>454.15</v>
      </c>
      <c r="F72" t="s">
        <v>75</v>
      </c>
      <c r="G72" s="2">
        <v>-1.37E-2</v>
      </c>
    </row>
    <row r="73" spans="1:7" x14ac:dyDescent="0.35">
      <c r="A73" s="1">
        <v>45502</v>
      </c>
      <c r="B73">
        <v>463.9</v>
      </c>
      <c r="C73">
        <v>465.71</v>
      </c>
      <c r="D73">
        <v>467.91</v>
      </c>
      <c r="E73">
        <v>461.61</v>
      </c>
      <c r="F73" t="s">
        <v>76</v>
      </c>
      <c r="G73" s="2">
        <v>2E-3</v>
      </c>
    </row>
    <row r="74" spans="1:7" x14ac:dyDescent="0.35">
      <c r="A74" s="1">
        <v>45499</v>
      </c>
      <c r="B74">
        <v>462.97</v>
      </c>
      <c r="C74">
        <v>462.65</v>
      </c>
      <c r="D74">
        <v>465.93</v>
      </c>
      <c r="E74">
        <v>459.77</v>
      </c>
      <c r="F74" t="s">
        <v>77</v>
      </c>
      <c r="G74" s="2">
        <v>1.03E-2</v>
      </c>
    </row>
    <row r="75" spans="1:7" x14ac:dyDescent="0.35">
      <c r="A75" s="1">
        <v>45498</v>
      </c>
      <c r="B75">
        <v>458.27</v>
      </c>
      <c r="C75">
        <v>463.72</v>
      </c>
      <c r="D75">
        <v>467.94</v>
      </c>
      <c r="E75">
        <v>455.63</v>
      </c>
      <c r="F75" t="s">
        <v>78</v>
      </c>
      <c r="G75" s="2">
        <v>-1.0999999999999999E-2</v>
      </c>
    </row>
    <row r="76" spans="1:7" x14ac:dyDescent="0.35">
      <c r="A76" s="1">
        <v>45497</v>
      </c>
      <c r="B76">
        <v>463.38</v>
      </c>
      <c r="C76">
        <v>473.82</v>
      </c>
      <c r="D76">
        <v>474.19</v>
      </c>
      <c r="E76">
        <v>462.51</v>
      </c>
      <c r="F76" t="s">
        <v>79</v>
      </c>
      <c r="G76" s="2">
        <v>-3.5900000000000001E-2</v>
      </c>
    </row>
    <row r="77" spans="1:7" x14ac:dyDescent="0.35">
      <c r="A77" s="1">
        <v>45496</v>
      </c>
      <c r="B77">
        <v>480.62</v>
      </c>
      <c r="C77">
        <v>481.41</v>
      </c>
      <c r="D77">
        <v>484.43</v>
      </c>
      <c r="E77">
        <v>480.14</v>
      </c>
      <c r="F77" t="s">
        <v>80</v>
      </c>
      <c r="G77" s="2">
        <v>-3.5000000000000001E-3</v>
      </c>
    </row>
    <row r="78" spans="1:7" x14ac:dyDescent="0.35">
      <c r="A78" s="1">
        <v>45495</v>
      </c>
      <c r="B78">
        <v>482.32</v>
      </c>
      <c r="C78">
        <v>481.16</v>
      </c>
      <c r="D78">
        <v>483.35</v>
      </c>
      <c r="E78">
        <v>477.71</v>
      </c>
      <c r="F78" t="s">
        <v>81</v>
      </c>
      <c r="G78" s="2">
        <v>1.49E-2</v>
      </c>
    </row>
    <row r="79" spans="1:7" x14ac:dyDescent="0.35">
      <c r="A79" s="1">
        <v>45492</v>
      </c>
      <c r="B79">
        <v>475.24</v>
      </c>
      <c r="C79">
        <v>479.15</v>
      </c>
      <c r="D79">
        <v>481.69</v>
      </c>
      <c r="E79">
        <v>473.94</v>
      </c>
      <c r="F79" t="s">
        <v>82</v>
      </c>
      <c r="G79" s="2">
        <v>-8.8999999999999999E-3</v>
      </c>
    </row>
    <row r="80" spans="1:7" x14ac:dyDescent="0.35">
      <c r="A80" s="1">
        <v>45491</v>
      </c>
      <c r="B80">
        <v>479.49</v>
      </c>
      <c r="C80">
        <v>485.53</v>
      </c>
      <c r="D80">
        <v>485.71</v>
      </c>
      <c r="E80">
        <v>476.27</v>
      </c>
      <c r="F80" t="s">
        <v>83</v>
      </c>
      <c r="G80" s="2">
        <v>-4.7000000000000002E-3</v>
      </c>
    </row>
    <row r="81" spans="1:7" x14ac:dyDescent="0.35">
      <c r="A81" s="1">
        <v>45490</v>
      </c>
      <c r="B81">
        <v>481.77</v>
      </c>
      <c r="C81">
        <v>488.28</v>
      </c>
      <c r="D81">
        <v>488.8</v>
      </c>
      <c r="E81">
        <v>481.7</v>
      </c>
      <c r="F81" t="s">
        <v>84</v>
      </c>
      <c r="G81" s="2">
        <v>-2.9399999999999999E-2</v>
      </c>
    </row>
    <row r="82" spans="1:7" x14ac:dyDescent="0.35">
      <c r="A82" s="1">
        <v>45489</v>
      </c>
      <c r="B82">
        <v>496.34</v>
      </c>
      <c r="C82">
        <v>497.62</v>
      </c>
      <c r="D82">
        <v>498.44</v>
      </c>
      <c r="E82">
        <v>493.15</v>
      </c>
      <c r="F82" t="s">
        <v>37</v>
      </c>
      <c r="G82" s="2">
        <v>4.0000000000000002E-4</v>
      </c>
    </row>
    <row r="83" spans="1:7" x14ac:dyDescent="0.35">
      <c r="A83" s="1">
        <v>45488</v>
      </c>
      <c r="B83">
        <v>496.15</v>
      </c>
      <c r="C83">
        <v>496.61</v>
      </c>
      <c r="D83">
        <v>501.01</v>
      </c>
      <c r="E83">
        <v>494.09</v>
      </c>
      <c r="F83" t="s">
        <v>85</v>
      </c>
      <c r="G83" s="2">
        <v>2.7000000000000001E-3</v>
      </c>
    </row>
    <row r="84" spans="1:7" x14ac:dyDescent="0.35">
      <c r="A84" s="1">
        <v>45485</v>
      </c>
      <c r="B84">
        <v>494.82</v>
      </c>
      <c r="C84">
        <v>492.51</v>
      </c>
      <c r="D84">
        <v>499.62</v>
      </c>
      <c r="E84">
        <v>492.04</v>
      </c>
      <c r="F84" t="s">
        <v>86</v>
      </c>
      <c r="G84" s="2">
        <v>5.8999999999999999E-3</v>
      </c>
    </row>
    <row r="85" spans="1:7" x14ac:dyDescent="0.35">
      <c r="A85" s="1">
        <v>45484</v>
      </c>
      <c r="B85">
        <v>491.93</v>
      </c>
      <c r="C85">
        <v>503.07</v>
      </c>
      <c r="D85">
        <v>503.28</v>
      </c>
      <c r="E85">
        <v>490.73</v>
      </c>
      <c r="F85" t="s">
        <v>87</v>
      </c>
      <c r="G85" s="2">
        <v>-2.1899999999999999E-2</v>
      </c>
    </row>
    <row r="86" spans="1:7" x14ac:dyDescent="0.35">
      <c r="A86" s="1">
        <v>45483</v>
      </c>
      <c r="B86">
        <v>502.96</v>
      </c>
      <c r="C86">
        <v>499.71</v>
      </c>
      <c r="D86">
        <v>503.52</v>
      </c>
      <c r="E86">
        <v>498.39</v>
      </c>
      <c r="F86" t="s">
        <v>88</v>
      </c>
      <c r="G86" s="2">
        <v>1.04E-2</v>
      </c>
    </row>
    <row r="87" spans="1:7" x14ac:dyDescent="0.35">
      <c r="A87" s="1">
        <v>45482</v>
      </c>
      <c r="B87">
        <v>497.77</v>
      </c>
      <c r="C87">
        <v>498.87</v>
      </c>
      <c r="D87">
        <v>500</v>
      </c>
      <c r="E87">
        <v>496.24</v>
      </c>
      <c r="F87" t="s">
        <v>89</v>
      </c>
      <c r="G87" s="2">
        <v>8.9999999999999998E-4</v>
      </c>
    </row>
    <row r="88" spans="1:7" x14ac:dyDescent="0.35">
      <c r="A88" s="1">
        <v>45481</v>
      </c>
      <c r="B88">
        <v>497.34</v>
      </c>
      <c r="C88">
        <v>496.53</v>
      </c>
      <c r="D88">
        <v>497.89</v>
      </c>
      <c r="E88">
        <v>495.5</v>
      </c>
      <c r="F88" t="s">
        <v>90</v>
      </c>
      <c r="G88" s="2">
        <v>2.3999999999999998E-3</v>
      </c>
    </row>
    <row r="89" spans="1:7" x14ac:dyDescent="0.35">
      <c r="A89" s="1">
        <v>45478</v>
      </c>
      <c r="B89">
        <v>496.16</v>
      </c>
      <c r="C89">
        <v>491.89</v>
      </c>
      <c r="D89">
        <v>496.6</v>
      </c>
      <c r="E89">
        <v>491.59</v>
      </c>
      <c r="F89" t="s">
        <v>91</v>
      </c>
      <c r="G89" s="2">
        <v>1.04E-2</v>
      </c>
    </row>
    <row r="90" spans="1:7" x14ac:dyDescent="0.35">
      <c r="A90" s="1">
        <v>45476</v>
      </c>
      <c r="B90">
        <v>491.04</v>
      </c>
      <c r="C90">
        <v>486.22</v>
      </c>
      <c r="D90">
        <v>491.17</v>
      </c>
      <c r="E90">
        <v>486.22</v>
      </c>
      <c r="F90" t="s">
        <v>92</v>
      </c>
      <c r="G90" s="2">
        <v>8.3000000000000001E-3</v>
      </c>
    </row>
    <row r="91" spans="1:7" x14ac:dyDescent="0.35">
      <c r="A91" s="1">
        <v>45475</v>
      </c>
      <c r="B91">
        <v>486.98</v>
      </c>
      <c r="C91">
        <v>480.41</v>
      </c>
      <c r="D91">
        <v>487.04</v>
      </c>
      <c r="E91">
        <v>480.28</v>
      </c>
      <c r="F91" t="s">
        <v>93</v>
      </c>
      <c r="G91" s="2">
        <v>1.0500000000000001E-2</v>
      </c>
    </row>
    <row r="92" spans="1:7" x14ac:dyDescent="0.35">
      <c r="A92" s="1">
        <v>45474</v>
      </c>
      <c r="B92">
        <v>481.92</v>
      </c>
      <c r="C92">
        <v>480.04</v>
      </c>
      <c r="D92">
        <v>482.49</v>
      </c>
      <c r="E92">
        <v>476.26</v>
      </c>
      <c r="F92" t="s">
        <v>94</v>
      </c>
      <c r="G92" s="2">
        <v>5.8999999999999999E-3</v>
      </c>
    </row>
    <row r="93" spans="1:7" x14ac:dyDescent="0.35">
      <c r="A93" s="1">
        <v>45471</v>
      </c>
      <c r="B93">
        <v>479.11</v>
      </c>
      <c r="C93">
        <v>482.41</v>
      </c>
      <c r="D93">
        <v>487.2</v>
      </c>
      <c r="E93">
        <v>478.46</v>
      </c>
      <c r="F93" t="s">
        <v>95</v>
      </c>
      <c r="G93" s="2">
        <v>-5.1999999999999998E-3</v>
      </c>
    </row>
    <row r="94" spans="1:7" x14ac:dyDescent="0.35">
      <c r="A94" s="1">
        <v>45470</v>
      </c>
      <c r="B94">
        <v>481.61</v>
      </c>
      <c r="C94">
        <v>480.12</v>
      </c>
      <c r="D94">
        <v>483.1</v>
      </c>
      <c r="E94">
        <v>479.3</v>
      </c>
      <c r="F94" t="s">
        <v>96</v>
      </c>
      <c r="G94" s="2">
        <v>2.5999999999999999E-3</v>
      </c>
    </row>
    <row r="95" spans="1:7" x14ac:dyDescent="0.35">
      <c r="A95" s="1">
        <v>45469</v>
      </c>
      <c r="B95">
        <v>480.37</v>
      </c>
      <c r="C95">
        <v>478.55</v>
      </c>
      <c r="D95">
        <v>480.92</v>
      </c>
      <c r="E95">
        <v>478.13</v>
      </c>
      <c r="F95" t="s">
        <v>97</v>
      </c>
      <c r="G95" s="2">
        <v>2.0999999999999999E-3</v>
      </c>
    </row>
    <row r="96" spans="1:7" x14ac:dyDescent="0.35">
      <c r="A96" s="1">
        <v>45468</v>
      </c>
      <c r="B96">
        <v>479.38</v>
      </c>
      <c r="C96">
        <v>476.07</v>
      </c>
      <c r="D96">
        <v>479.68</v>
      </c>
      <c r="E96">
        <v>475.12</v>
      </c>
      <c r="F96" t="s">
        <v>98</v>
      </c>
      <c r="G96" s="2">
        <v>1.14E-2</v>
      </c>
    </row>
    <row r="97" spans="1:7" x14ac:dyDescent="0.35">
      <c r="A97" s="1">
        <v>45467</v>
      </c>
      <c r="B97">
        <v>473.96</v>
      </c>
      <c r="C97">
        <v>478.18</v>
      </c>
      <c r="D97">
        <v>479.93</v>
      </c>
      <c r="E97">
        <v>473.82</v>
      </c>
      <c r="F97" t="s">
        <v>99</v>
      </c>
      <c r="G97" s="2">
        <v>-1.2999999999999999E-2</v>
      </c>
    </row>
    <row r="98" spans="1:7" x14ac:dyDescent="0.35">
      <c r="A98" s="1">
        <v>45464</v>
      </c>
      <c r="B98">
        <v>480.18</v>
      </c>
      <c r="C98">
        <v>481.19</v>
      </c>
      <c r="D98">
        <v>482.54</v>
      </c>
      <c r="E98">
        <v>478.67</v>
      </c>
      <c r="F98" t="s">
        <v>100</v>
      </c>
      <c r="G98" s="2">
        <v>-2.7000000000000001E-3</v>
      </c>
    </row>
    <row r="99" spans="1:7" x14ac:dyDescent="0.35">
      <c r="A99" s="1">
        <v>45463</v>
      </c>
      <c r="B99">
        <v>481.47</v>
      </c>
      <c r="C99">
        <v>486.42</v>
      </c>
      <c r="D99">
        <v>486.84</v>
      </c>
      <c r="E99">
        <v>479.62</v>
      </c>
      <c r="F99" t="s">
        <v>101</v>
      </c>
      <c r="G99" s="2">
        <v>-7.7000000000000002E-3</v>
      </c>
    </row>
    <row r="100" spans="1:7" x14ac:dyDescent="0.35">
      <c r="A100" s="1">
        <v>45461</v>
      </c>
      <c r="B100">
        <v>485.21</v>
      </c>
      <c r="C100">
        <v>485.01</v>
      </c>
      <c r="D100">
        <v>485.9</v>
      </c>
      <c r="E100">
        <v>483.43</v>
      </c>
      <c r="F100" t="s">
        <v>102</v>
      </c>
      <c r="G100" s="2">
        <v>2.9999999999999997E-4</v>
      </c>
    </row>
    <row r="101" spans="1:7" x14ac:dyDescent="0.35">
      <c r="A101" s="1">
        <v>45460</v>
      </c>
      <c r="B101">
        <v>485.06</v>
      </c>
      <c r="C101">
        <v>479.46</v>
      </c>
      <c r="D101">
        <v>486.86</v>
      </c>
      <c r="E101">
        <v>478.14</v>
      </c>
      <c r="F101" t="s">
        <v>103</v>
      </c>
      <c r="G101" s="2">
        <v>1.2200000000000001E-2</v>
      </c>
    </row>
    <row r="102" spans="1:7" x14ac:dyDescent="0.35">
      <c r="A102" s="1">
        <v>45457</v>
      </c>
      <c r="B102">
        <v>479.19</v>
      </c>
      <c r="C102">
        <v>476.52</v>
      </c>
      <c r="D102">
        <v>479.26</v>
      </c>
      <c r="E102">
        <v>476.05</v>
      </c>
      <c r="F102" t="s">
        <v>104</v>
      </c>
      <c r="G102" s="2">
        <v>5.1999999999999998E-3</v>
      </c>
    </row>
    <row r="103" spans="1:7" x14ac:dyDescent="0.35">
      <c r="A103" s="1">
        <v>45456</v>
      </c>
      <c r="B103">
        <v>476.72</v>
      </c>
      <c r="C103">
        <v>477.72</v>
      </c>
      <c r="D103">
        <v>478.39</v>
      </c>
      <c r="E103">
        <v>474.42</v>
      </c>
      <c r="F103" t="s">
        <v>105</v>
      </c>
      <c r="G103" s="2">
        <v>5.4000000000000003E-3</v>
      </c>
    </row>
    <row r="104" spans="1:7" x14ac:dyDescent="0.35">
      <c r="A104" s="1">
        <v>45455</v>
      </c>
      <c r="B104">
        <v>474.15</v>
      </c>
      <c r="C104">
        <v>471.99</v>
      </c>
      <c r="D104">
        <v>476.5</v>
      </c>
      <c r="E104">
        <v>471.29</v>
      </c>
      <c r="F104" t="s">
        <v>106</v>
      </c>
      <c r="G104" s="2">
        <v>1.3100000000000001E-2</v>
      </c>
    </row>
    <row r="105" spans="1:7" x14ac:dyDescent="0.35">
      <c r="A105" s="1">
        <v>45454</v>
      </c>
      <c r="B105">
        <v>468.02</v>
      </c>
      <c r="C105">
        <v>463.54</v>
      </c>
      <c r="D105">
        <v>468.14</v>
      </c>
      <c r="E105">
        <v>462.03</v>
      </c>
      <c r="F105" t="s">
        <v>107</v>
      </c>
      <c r="G105" s="2">
        <v>6.8999999999999999E-3</v>
      </c>
    </row>
    <row r="106" spans="1:7" x14ac:dyDescent="0.35">
      <c r="A106" s="1">
        <v>45453</v>
      </c>
      <c r="B106">
        <v>464.83</v>
      </c>
      <c r="C106">
        <v>461.82</v>
      </c>
      <c r="D106">
        <v>465.19</v>
      </c>
      <c r="E106">
        <v>461.53</v>
      </c>
      <c r="F106" t="s">
        <v>108</v>
      </c>
      <c r="G106" s="2">
        <v>4.0000000000000001E-3</v>
      </c>
    </row>
    <row r="107" spans="1:7" x14ac:dyDescent="0.35">
      <c r="A107" s="1">
        <v>45450</v>
      </c>
      <c r="B107">
        <v>462.96</v>
      </c>
      <c r="C107">
        <v>463</v>
      </c>
      <c r="D107">
        <v>465.74</v>
      </c>
      <c r="E107">
        <v>461.84</v>
      </c>
      <c r="F107" t="s">
        <v>109</v>
      </c>
      <c r="G107" s="2">
        <v>-8.9999999999999998E-4</v>
      </c>
    </row>
    <row r="108" spans="1:7" x14ac:dyDescent="0.35">
      <c r="A108" s="1">
        <v>45449</v>
      </c>
      <c r="B108">
        <v>463.37</v>
      </c>
      <c r="C108">
        <v>464.22</v>
      </c>
      <c r="D108">
        <v>464.54</v>
      </c>
      <c r="E108">
        <v>462.19</v>
      </c>
      <c r="F108" t="s">
        <v>110</v>
      </c>
      <c r="G108" s="2">
        <v>-2.9999999999999997E-4</v>
      </c>
    </row>
    <row r="109" spans="1:7" x14ac:dyDescent="0.35">
      <c r="A109" s="1">
        <v>45448</v>
      </c>
      <c r="B109">
        <v>463.53</v>
      </c>
      <c r="C109">
        <v>457.98</v>
      </c>
      <c r="D109">
        <v>463.61</v>
      </c>
      <c r="E109">
        <v>454.41</v>
      </c>
      <c r="F109" t="s">
        <v>111</v>
      </c>
      <c r="G109" s="2">
        <v>2.0199999999999999E-2</v>
      </c>
    </row>
    <row r="110" spans="1:7" x14ac:dyDescent="0.35">
      <c r="A110" s="1">
        <v>45447</v>
      </c>
      <c r="B110">
        <v>454.37</v>
      </c>
      <c r="C110">
        <v>452.87</v>
      </c>
      <c r="D110">
        <v>455.58</v>
      </c>
      <c r="E110">
        <v>451.13</v>
      </c>
      <c r="F110" t="s">
        <v>112</v>
      </c>
      <c r="G110" s="2">
        <v>2.7000000000000001E-3</v>
      </c>
    </row>
    <row r="111" spans="1:7" x14ac:dyDescent="0.35">
      <c r="A111" s="1">
        <v>45446</v>
      </c>
      <c r="B111">
        <v>453.13</v>
      </c>
      <c r="C111">
        <v>454.57</v>
      </c>
      <c r="D111">
        <v>455.58</v>
      </c>
      <c r="E111">
        <v>447.9</v>
      </c>
      <c r="F111" t="s">
        <v>113</v>
      </c>
      <c r="G111" s="2">
        <v>5.4000000000000003E-3</v>
      </c>
    </row>
    <row r="112" spans="1:7" x14ac:dyDescent="0.35">
      <c r="A112" s="1">
        <v>45443</v>
      </c>
      <c r="B112">
        <v>450.71</v>
      </c>
      <c r="C112">
        <v>451.78</v>
      </c>
      <c r="D112">
        <v>452.48</v>
      </c>
      <c r="E112">
        <v>443.05</v>
      </c>
      <c r="F112" t="s">
        <v>114</v>
      </c>
      <c r="G112" s="2">
        <v>-1.9E-3</v>
      </c>
    </row>
    <row r="113" spans="1:7" x14ac:dyDescent="0.35">
      <c r="A113" s="1">
        <v>45442</v>
      </c>
      <c r="B113">
        <v>451.55</v>
      </c>
      <c r="C113">
        <v>455.5</v>
      </c>
      <c r="D113">
        <v>455.64</v>
      </c>
      <c r="E113">
        <v>450.21</v>
      </c>
      <c r="F113" t="s">
        <v>115</v>
      </c>
      <c r="G113" s="2">
        <v>-1.0699999999999999E-2</v>
      </c>
    </row>
    <row r="114" spans="1:7" x14ac:dyDescent="0.35">
      <c r="A114" s="1">
        <v>45441</v>
      </c>
      <c r="B114">
        <v>456.44</v>
      </c>
      <c r="C114">
        <v>455.48</v>
      </c>
      <c r="D114">
        <v>458.24</v>
      </c>
      <c r="E114">
        <v>455.34</v>
      </c>
      <c r="F114" t="s">
        <v>116</v>
      </c>
      <c r="G114" s="2">
        <v>-7.0000000000000001E-3</v>
      </c>
    </row>
    <row r="115" spans="1:7" x14ac:dyDescent="0.35">
      <c r="A115" s="1">
        <v>45440</v>
      </c>
      <c r="B115">
        <v>459.68</v>
      </c>
      <c r="C115">
        <v>459.18</v>
      </c>
      <c r="D115">
        <v>459.74</v>
      </c>
      <c r="E115">
        <v>456.69</v>
      </c>
      <c r="F115" t="s">
        <v>96</v>
      </c>
      <c r="G115" s="2">
        <v>3.8E-3</v>
      </c>
    </row>
    <row r="116" spans="1:7" x14ac:dyDescent="0.35">
      <c r="A116" s="1">
        <v>45436</v>
      </c>
      <c r="B116">
        <v>457.95</v>
      </c>
      <c r="C116">
        <v>455.29</v>
      </c>
      <c r="D116">
        <v>459.23</v>
      </c>
      <c r="E116">
        <v>453.57</v>
      </c>
      <c r="F116" t="s">
        <v>117</v>
      </c>
      <c r="G116" s="2">
        <v>9.4999999999999998E-3</v>
      </c>
    </row>
    <row r="117" spans="1:7" x14ac:dyDescent="0.35">
      <c r="A117" s="1">
        <v>45435</v>
      </c>
      <c r="B117">
        <v>453.66</v>
      </c>
      <c r="C117">
        <v>460.55</v>
      </c>
      <c r="D117">
        <v>460.58</v>
      </c>
      <c r="E117">
        <v>451.85</v>
      </c>
      <c r="F117" t="s">
        <v>118</v>
      </c>
      <c r="G117" s="2">
        <v>-4.4999999999999997E-3</v>
      </c>
    </row>
    <row r="118" spans="1:7" x14ac:dyDescent="0.35">
      <c r="A118" s="1">
        <v>45434</v>
      </c>
      <c r="B118">
        <v>455.71</v>
      </c>
      <c r="C118">
        <v>456.06</v>
      </c>
      <c r="D118">
        <v>456.82</v>
      </c>
      <c r="E118">
        <v>453.08</v>
      </c>
      <c r="F118" t="s">
        <v>119</v>
      </c>
      <c r="G118" s="2">
        <v>-2.0000000000000001E-4</v>
      </c>
    </row>
    <row r="119" spans="1:7" x14ac:dyDescent="0.35">
      <c r="A119" s="1">
        <v>45433</v>
      </c>
      <c r="B119">
        <v>455.8</v>
      </c>
      <c r="C119">
        <v>453.04</v>
      </c>
      <c r="D119">
        <v>455.99</v>
      </c>
      <c r="E119">
        <v>452.84</v>
      </c>
      <c r="F119" t="s">
        <v>120</v>
      </c>
      <c r="G119" s="2">
        <v>2E-3</v>
      </c>
    </row>
    <row r="120" spans="1:7" x14ac:dyDescent="0.35">
      <c r="A120" s="1">
        <v>45432</v>
      </c>
      <c r="B120">
        <v>454.91</v>
      </c>
      <c r="C120">
        <v>451.98</v>
      </c>
      <c r="D120">
        <v>455.58</v>
      </c>
      <c r="E120">
        <v>451.79</v>
      </c>
      <c r="F120" t="s">
        <v>121</v>
      </c>
      <c r="G120" s="2">
        <v>7.0000000000000001E-3</v>
      </c>
    </row>
    <row r="121" spans="1:7" x14ac:dyDescent="0.35">
      <c r="A121" s="1">
        <v>45429</v>
      </c>
      <c r="B121">
        <v>451.76</v>
      </c>
      <c r="C121">
        <v>452.11</v>
      </c>
      <c r="D121">
        <v>452.72</v>
      </c>
      <c r="E121">
        <v>449.54</v>
      </c>
      <c r="F121" t="s">
        <v>122</v>
      </c>
      <c r="G121" s="2">
        <v>-5.0000000000000001E-4</v>
      </c>
    </row>
    <row r="122" spans="1:7" x14ac:dyDescent="0.35">
      <c r="A122" s="1">
        <v>45428</v>
      </c>
      <c r="B122">
        <v>451.98</v>
      </c>
      <c r="C122">
        <v>452.71</v>
      </c>
      <c r="D122">
        <v>454.69</v>
      </c>
      <c r="E122">
        <v>451.81</v>
      </c>
      <c r="F122" t="s">
        <v>23</v>
      </c>
      <c r="G122" s="2">
        <v>-2E-3</v>
      </c>
    </row>
    <row r="123" spans="1:7" x14ac:dyDescent="0.35">
      <c r="A123" s="1">
        <v>45427</v>
      </c>
      <c r="B123">
        <v>452.9</v>
      </c>
      <c r="C123">
        <v>448.43</v>
      </c>
      <c r="D123">
        <v>453.15</v>
      </c>
      <c r="E123">
        <v>446.9</v>
      </c>
      <c r="F123" t="s">
        <v>123</v>
      </c>
      <c r="G123" s="2">
        <v>1.5599999999999999E-2</v>
      </c>
    </row>
    <row r="124" spans="1:7" x14ac:dyDescent="0.35">
      <c r="A124" s="1">
        <v>45426</v>
      </c>
      <c r="B124">
        <v>445.93</v>
      </c>
      <c r="C124">
        <v>442.65</v>
      </c>
      <c r="D124">
        <v>446.46</v>
      </c>
      <c r="E124">
        <v>442.46</v>
      </c>
      <c r="F124" t="s">
        <v>124</v>
      </c>
      <c r="G124" s="2">
        <v>6.4000000000000003E-3</v>
      </c>
    </row>
    <row r="125" spans="1:7" x14ac:dyDescent="0.35">
      <c r="A125" s="1">
        <v>45425</v>
      </c>
      <c r="B125">
        <v>443.08</v>
      </c>
      <c r="C125">
        <v>443.99</v>
      </c>
      <c r="D125">
        <v>444.09</v>
      </c>
      <c r="E125">
        <v>441.65</v>
      </c>
      <c r="F125" t="s">
        <v>125</v>
      </c>
      <c r="G125" s="2">
        <v>2.3E-3</v>
      </c>
    </row>
    <row r="126" spans="1:7" x14ac:dyDescent="0.35">
      <c r="A126" s="1">
        <v>45422</v>
      </c>
      <c r="B126">
        <v>442.06</v>
      </c>
      <c r="C126">
        <v>442.54</v>
      </c>
      <c r="D126">
        <v>444.31</v>
      </c>
      <c r="E126">
        <v>440.5</v>
      </c>
      <c r="F126" t="s">
        <v>126</v>
      </c>
      <c r="G126" s="2">
        <v>2.3999999999999998E-3</v>
      </c>
    </row>
    <row r="127" spans="1:7" x14ac:dyDescent="0.35">
      <c r="A127" s="1">
        <v>45421</v>
      </c>
      <c r="B127">
        <v>441.02</v>
      </c>
      <c r="C127">
        <v>440.33</v>
      </c>
      <c r="D127">
        <v>441.6</v>
      </c>
      <c r="E127">
        <v>438.46</v>
      </c>
      <c r="F127" t="s">
        <v>127</v>
      </c>
      <c r="G127" s="2">
        <v>2.2000000000000001E-3</v>
      </c>
    </row>
    <row r="128" spans="1:7" x14ac:dyDescent="0.35">
      <c r="A128" s="1">
        <v>45420</v>
      </c>
      <c r="B128">
        <v>440.06</v>
      </c>
      <c r="C128">
        <v>437.67</v>
      </c>
      <c r="D128">
        <v>441.48</v>
      </c>
      <c r="E128">
        <v>437.55</v>
      </c>
      <c r="F128" t="s">
        <v>94</v>
      </c>
      <c r="G128" s="2">
        <v>-5.9999999999999995E-4</v>
      </c>
    </row>
    <row r="129" spans="1:7" x14ac:dyDescent="0.35">
      <c r="A129" s="1">
        <v>45419</v>
      </c>
      <c r="B129">
        <v>440.32</v>
      </c>
      <c r="C129">
        <v>440.7</v>
      </c>
      <c r="D129">
        <v>441.97</v>
      </c>
      <c r="E129">
        <v>439.58</v>
      </c>
      <c r="F129" t="s">
        <v>128</v>
      </c>
      <c r="G129" s="2">
        <v>2.0000000000000001E-4</v>
      </c>
    </row>
    <row r="130" spans="1:7" x14ac:dyDescent="0.35">
      <c r="A130" s="1">
        <v>45418</v>
      </c>
      <c r="B130">
        <v>440.25</v>
      </c>
      <c r="C130">
        <v>437.3</v>
      </c>
      <c r="D130">
        <v>440.34</v>
      </c>
      <c r="E130">
        <v>436.52</v>
      </c>
      <c r="F130" t="s">
        <v>129</v>
      </c>
      <c r="G130" s="2">
        <v>1.0999999999999999E-2</v>
      </c>
    </row>
    <row r="131" spans="1:7" x14ac:dyDescent="0.35">
      <c r="A131" s="1">
        <v>45415</v>
      </c>
      <c r="B131">
        <v>435.48</v>
      </c>
      <c r="C131">
        <v>434.44</v>
      </c>
      <c r="D131">
        <v>436.48</v>
      </c>
      <c r="E131">
        <v>432.62</v>
      </c>
      <c r="F131" t="s">
        <v>130</v>
      </c>
      <c r="G131" s="2">
        <v>2.01E-2</v>
      </c>
    </row>
    <row r="132" spans="1:7" x14ac:dyDescent="0.35">
      <c r="A132" s="1">
        <v>45414</v>
      </c>
      <c r="B132">
        <v>426.9</v>
      </c>
      <c r="C132">
        <v>425.3</v>
      </c>
      <c r="D132">
        <v>427.81</v>
      </c>
      <c r="E132">
        <v>420.63</v>
      </c>
      <c r="F132" t="s">
        <v>131</v>
      </c>
      <c r="G132" s="2">
        <v>1.2800000000000001E-2</v>
      </c>
    </row>
    <row r="133" spans="1:7" x14ac:dyDescent="0.35">
      <c r="A133" s="1">
        <v>45413</v>
      </c>
      <c r="B133">
        <v>421.52</v>
      </c>
      <c r="C133">
        <v>423.15</v>
      </c>
      <c r="D133">
        <v>430.14</v>
      </c>
      <c r="E133">
        <v>420.66</v>
      </c>
      <c r="F133" t="s">
        <v>132</v>
      </c>
      <c r="G133" s="2">
        <v>-7.1999999999999998E-3</v>
      </c>
    </row>
    <row r="134" spans="1:7" x14ac:dyDescent="0.35">
      <c r="A134" s="1">
        <v>45412</v>
      </c>
      <c r="B134">
        <v>424.59</v>
      </c>
      <c r="C134">
        <v>431.15</v>
      </c>
      <c r="D134">
        <v>432.56</v>
      </c>
      <c r="E134">
        <v>424.51</v>
      </c>
      <c r="F134" t="s">
        <v>133</v>
      </c>
      <c r="G134" s="2">
        <v>-1.89E-2</v>
      </c>
    </row>
    <row r="135" spans="1:7" x14ac:dyDescent="0.35">
      <c r="A135" s="1">
        <v>45411</v>
      </c>
      <c r="B135">
        <v>432.75</v>
      </c>
      <c r="C135">
        <v>433.13</v>
      </c>
      <c r="D135">
        <v>433.76</v>
      </c>
      <c r="E135">
        <v>429.98</v>
      </c>
      <c r="F135" t="s">
        <v>134</v>
      </c>
      <c r="G135" s="2">
        <v>4.1000000000000003E-3</v>
      </c>
    </row>
    <row r="136" spans="1:7" x14ac:dyDescent="0.35">
      <c r="A136" s="1">
        <v>45408</v>
      </c>
      <c r="B136">
        <v>431</v>
      </c>
      <c r="C136">
        <v>427.62</v>
      </c>
      <c r="D136">
        <v>432.55</v>
      </c>
      <c r="E136">
        <v>426.92</v>
      </c>
      <c r="F136" t="s">
        <v>135</v>
      </c>
      <c r="G136" s="2">
        <v>1.54E-2</v>
      </c>
    </row>
    <row r="137" spans="1:7" x14ac:dyDescent="0.35">
      <c r="A137" s="1">
        <v>45407</v>
      </c>
      <c r="B137">
        <v>424.45</v>
      </c>
      <c r="C137">
        <v>419.24</v>
      </c>
      <c r="D137">
        <v>425.32</v>
      </c>
      <c r="E137">
        <v>418.14</v>
      </c>
      <c r="F137" t="s">
        <v>136</v>
      </c>
      <c r="G137" s="2">
        <v>-4.7999999999999996E-3</v>
      </c>
    </row>
    <row r="138" spans="1:7" x14ac:dyDescent="0.35">
      <c r="A138" s="1">
        <v>45406</v>
      </c>
      <c r="B138">
        <v>426.51</v>
      </c>
      <c r="C138">
        <v>428.2</v>
      </c>
      <c r="D138">
        <v>429.73</v>
      </c>
      <c r="E138">
        <v>424.2</v>
      </c>
      <c r="F138" t="s">
        <v>137</v>
      </c>
      <c r="G138" s="2">
        <v>3.3999999999999998E-3</v>
      </c>
    </row>
    <row r="139" spans="1:7" x14ac:dyDescent="0.35">
      <c r="A139" s="1">
        <v>45405</v>
      </c>
      <c r="B139">
        <v>425.07</v>
      </c>
      <c r="C139">
        <v>420.77</v>
      </c>
      <c r="D139">
        <v>426.28</v>
      </c>
      <c r="E139">
        <v>418.87</v>
      </c>
      <c r="F139" t="s">
        <v>138</v>
      </c>
      <c r="G139" s="2">
        <v>1.49E-2</v>
      </c>
    </row>
    <row r="140" spans="1:7" x14ac:dyDescent="0.35">
      <c r="A140" s="1">
        <v>45404</v>
      </c>
      <c r="B140">
        <v>418.82</v>
      </c>
      <c r="C140">
        <v>417.31</v>
      </c>
      <c r="D140">
        <v>421.18</v>
      </c>
      <c r="E140">
        <v>413.94</v>
      </c>
      <c r="F140" t="s">
        <v>139</v>
      </c>
      <c r="G140" s="2">
        <v>1.01E-2</v>
      </c>
    </row>
    <row r="141" spans="1:7" x14ac:dyDescent="0.35">
      <c r="A141" s="1">
        <v>45401</v>
      </c>
      <c r="B141">
        <v>414.65</v>
      </c>
      <c r="C141">
        <v>422.22</v>
      </c>
      <c r="D141">
        <v>422.75</v>
      </c>
      <c r="E141">
        <v>413.07</v>
      </c>
      <c r="F141" t="s">
        <v>140</v>
      </c>
      <c r="G141" s="2">
        <v>-2.07E-2</v>
      </c>
    </row>
    <row r="142" spans="1:7" x14ac:dyDescent="0.35">
      <c r="A142" s="1">
        <v>45400</v>
      </c>
      <c r="B142">
        <v>423.41</v>
      </c>
      <c r="C142">
        <v>426.49</v>
      </c>
      <c r="D142">
        <v>428.24</v>
      </c>
      <c r="E142">
        <v>422.83</v>
      </c>
      <c r="F142" t="s">
        <v>141</v>
      </c>
      <c r="G142" s="2">
        <v>-5.7000000000000002E-3</v>
      </c>
    </row>
    <row r="143" spans="1:7" x14ac:dyDescent="0.35">
      <c r="A143" s="1">
        <v>45399</v>
      </c>
      <c r="B143">
        <v>425.84</v>
      </c>
      <c r="C143">
        <v>433.1</v>
      </c>
      <c r="D143">
        <v>433.12</v>
      </c>
      <c r="E143">
        <v>424.9</v>
      </c>
      <c r="F143" t="s">
        <v>142</v>
      </c>
      <c r="G143" s="2">
        <v>-1.2200000000000001E-2</v>
      </c>
    </row>
    <row r="144" spans="1:7" x14ac:dyDescent="0.35">
      <c r="A144" s="1">
        <v>45398</v>
      </c>
      <c r="B144">
        <v>431.1</v>
      </c>
      <c r="C144">
        <v>430.9</v>
      </c>
      <c r="D144">
        <v>433.76</v>
      </c>
      <c r="E144">
        <v>429.7</v>
      </c>
      <c r="F144" t="s">
        <v>143</v>
      </c>
      <c r="G144" s="2">
        <v>1E-4</v>
      </c>
    </row>
    <row r="145" spans="1:7" x14ac:dyDescent="0.35">
      <c r="A145" s="1">
        <v>45397</v>
      </c>
      <c r="B145">
        <v>431.06</v>
      </c>
      <c r="C145">
        <v>442.06</v>
      </c>
      <c r="D145">
        <v>442.15</v>
      </c>
      <c r="E145">
        <v>430.21</v>
      </c>
      <c r="F145" t="s">
        <v>144</v>
      </c>
      <c r="G145" s="2">
        <v>-1.6500000000000001E-2</v>
      </c>
    </row>
    <row r="146" spans="1:7" x14ac:dyDescent="0.35">
      <c r="A146" s="1">
        <v>45394</v>
      </c>
      <c r="B146">
        <v>438.27</v>
      </c>
      <c r="C146">
        <v>441.1</v>
      </c>
      <c r="D146">
        <v>442.24</v>
      </c>
      <c r="E146">
        <v>436.88</v>
      </c>
      <c r="F146" t="s">
        <v>145</v>
      </c>
      <c r="G146" s="2">
        <v>-1.5900000000000001E-2</v>
      </c>
    </row>
    <row r="147" spans="1:7" x14ac:dyDescent="0.35">
      <c r="A147" s="1">
        <v>45393</v>
      </c>
      <c r="B147">
        <v>445.37</v>
      </c>
      <c r="C147">
        <v>440.26</v>
      </c>
      <c r="D147">
        <v>446.33</v>
      </c>
      <c r="E147">
        <v>437.96</v>
      </c>
      <c r="F147" t="s">
        <v>146</v>
      </c>
      <c r="G147" s="2">
        <v>1.6E-2</v>
      </c>
    </row>
    <row r="148" spans="1:7" x14ac:dyDescent="0.35">
      <c r="A148" s="1">
        <v>45392</v>
      </c>
      <c r="B148">
        <v>438.37</v>
      </c>
      <c r="C148">
        <v>437</v>
      </c>
      <c r="D148">
        <v>439.24</v>
      </c>
      <c r="E148">
        <v>436.28</v>
      </c>
      <c r="F148" t="s">
        <v>147</v>
      </c>
      <c r="G148" s="2">
        <v>-8.6999999999999994E-3</v>
      </c>
    </row>
    <row r="149" spans="1:7" x14ac:dyDescent="0.35">
      <c r="A149" s="1">
        <v>45391</v>
      </c>
      <c r="B149">
        <v>442.23</v>
      </c>
      <c r="C149">
        <v>442.96</v>
      </c>
      <c r="D149">
        <v>443.24</v>
      </c>
      <c r="E149">
        <v>437.44</v>
      </c>
      <c r="F149" t="s">
        <v>148</v>
      </c>
      <c r="G149" s="2">
        <v>3.7000000000000002E-3</v>
      </c>
    </row>
    <row r="150" spans="1:7" x14ac:dyDescent="0.35">
      <c r="A150" s="1">
        <v>45390</v>
      </c>
      <c r="B150">
        <v>440.6</v>
      </c>
      <c r="C150">
        <v>441.41</v>
      </c>
      <c r="D150">
        <v>442.5</v>
      </c>
      <c r="E150">
        <v>439.2</v>
      </c>
      <c r="F150" t="s">
        <v>149</v>
      </c>
      <c r="G150" s="2">
        <v>2.9999999999999997E-4</v>
      </c>
    </row>
    <row r="151" spans="1:7" x14ac:dyDescent="0.35">
      <c r="A151" s="1">
        <v>45387</v>
      </c>
      <c r="B151">
        <v>440.47</v>
      </c>
      <c r="C151">
        <v>436.78</v>
      </c>
      <c r="D151">
        <v>443.17</v>
      </c>
      <c r="E151">
        <v>435.96</v>
      </c>
      <c r="F151" t="s">
        <v>150</v>
      </c>
      <c r="G151" s="2">
        <v>1.18E-2</v>
      </c>
    </row>
    <row r="152" spans="1:7" x14ac:dyDescent="0.35">
      <c r="A152" s="1">
        <v>45386</v>
      </c>
      <c r="B152">
        <v>435.34</v>
      </c>
      <c r="C152">
        <v>446.33</v>
      </c>
      <c r="D152">
        <v>446.95</v>
      </c>
      <c r="E152">
        <v>435.11</v>
      </c>
      <c r="F152" t="s">
        <v>151</v>
      </c>
      <c r="G152" s="2">
        <v>-1.5299999999999999E-2</v>
      </c>
    </row>
    <row r="153" spans="1:7" x14ac:dyDescent="0.35">
      <c r="A153" s="1">
        <v>45385</v>
      </c>
      <c r="B153">
        <v>442.1</v>
      </c>
      <c r="C153">
        <v>438.96</v>
      </c>
      <c r="D153">
        <v>444</v>
      </c>
      <c r="E153">
        <v>438.95</v>
      </c>
      <c r="F153" t="s">
        <v>152</v>
      </c>
      <c r="G153" s="2">
        <v>2.2000000000000001E-3</v>
      </c>
    </row>
    <row r="154" spans="1:7" x14ac:dyDescent="0.35">
      <c r="A154" s="1">
        <v>45384</v>
      </c>
      <c r="B154">
        <v>441.11</v>
      </c>
      <c r="C154">
        <v>440.08</v>
      </c>
      <c r="D154">
        <v>441.43</v>
      </c>
      <c r="E154">
        <v>438.03</v>
      </c>
      <c r="F154" t="s">
        <v>153</v>
      </c>
      <c r="G154" s="2">
        <v>-8.6E-3</v>
      </c>
    </row>
    <row r="155" spans="1:7" x14ac:dyDescent="0.35">
      <c r="A155" s="1">
        <v>45383</v>
      </c>
      <c r="B155">
        <v>444.95</v>
      </c>
      <c r="C155">
        <v>444.97</v>
      </c>
      <c r="D155">
        <v>447.53</v>
      </c>
      <c r="E155">
        <v>443.02</v>
      </c>
      <c r="F155" t="s">
        <v>154</v>
      </c>
      <c r="G155" s="2">
        <v>2.0999999999999999E-3</v>
      </c>
    </row>
    <row r="156" spans="1:7" x14ac:dyDescent="0.35">
      <c r="A156" s="1">
        <v>45379</v>
      </c>
      <c r="B156">
        <v>444.01</v>
      </c>
      <c r="C156">
        <v>444.78</v>
      </c>
      <c r="D156">
        <v>445.64</v>
      </c>
      <c r="E156">
        <v>443.65</v>
      </c>
      <c r="F156" t="s">
        <v>155</v>
      </c>
      <c r="G156" s="2">
        <v>-1.8E-3</v>
      </c>
    </row>
    <row r="157" spans="1:7" x14ac:dyDescent="0.35">
      <c r="A157" s="1">
        <v>45378</v>
      </c>
      <c r="B157">
        <v>444.83</v>
      </c>
      <c r="C157">
        <v>446.44</v>
      </c>
      <c r="D157">
        <v>446.54</v>
      </c>
      <c r="E157">
        <v>441.93</v>
      </c>
      <c r="F157" t="s">
        <v>156</v>
      </c>
      <c r="G157" s="2">
        <v>3.3999999999999998E-3</v>
      </c>
    </row>
    <row r="158" spans="1:7" x14ac:dyDescent="0.35">
      <c r="A158" s="1">
        <v>45377</v>
      </c>
      <c r="B158">
        <v>443.32</v>
      </c>
      <c r="C158">
        <v>446.3</v>
      </c>
      <c r="D158">
        <v>447.23</v>
      </c>
      <c r="E158">
        <v>443.09</v>
      </c>
      <c r="F158" t="s">
        <v>157</v>
      </c>
      <c r="G158" s="2">
        <v>-3.2000000000000002E-3</v>
      </c>
    </row>
    <row r="159" spans="1:7" x14ac:dyDescent="0.35">
      <c r="A159" s="1">
        <v>45376</v>
      </c>
      <c r="B159">
        <v>444.76</v>
      </c>
      <c r="C159">
        <v>443.55</v>
      </c>
      <c r="D159">
        <v>446.26</v>
      </c>
      <c r="E159">
        <v>442.54</v>
      </c>
      <c r="F159" t="s">
        <v>158</v>
      </c>
      <c r="G159" s="2">
        <v>-3.5999999999999999E-3</v>
      </c>
    </row>
    <row r="160" spans="1:7" x14ac:dyDescent="0.35">
      <c r="A160" s="1">
        <v>45373</v>
      </c>
      <c r="B160">
        <v>446.38</v>
      </c>
      <c r="C160">
        <v>445.35</v>
      </c>
      <c r="D160">
        <v>447.49</v>
      </c>
      <c r="E160">
        <v>444.49</v>
      </c>
      <c r="F160" t="s">
        <v>159</v>
      </c>
      <c r="G160" s="2">
        <v>1.1000000000000001E-3</v>
      </c>
    </row>
    <row r="161" spans="1:7" x14ac:dyDescent="0.35">
      <c r="A161" s="1">
        <v>45372</v>
      </c>
      <c r="B161">
        <v>445.87</v>
      </c>
      <c r="C161">
        <v>448.88</v>
      </c>
      <c r="D161">
        <v>449.34</v>
      </c>
      <c r="E161">
        <v>445.67</v>
      </c>
      <c r="F161" t="s">
        <v>17</v>
      </c>
      <c r="G161" s="2">
        <v>4.7000000000000002E-3</v>
      </c>
    </row>
    <row r="162" spans="1:7" x14ac:dyDescent="0.35">
      <c r="A162" s="1">
        <v>45371</v>
      </c>
      <c r="B162">
        <v>443.77</v>
      </c>
      <c r="C162">
        <v>439.78</v>
      </c>
      <c r="D162">
        <v>444.11</v>
      </c>
      <c r="E162">
        <v>438.06</v>
      </c>
      <c r="F162" t="s">
        <v>160</v>
      </c>
      <c r="G162" s="2">
        <v>1.1900000000000001E-2</v>
      </c>
    </row>
    <row r="163" spans="1:7" x14ac:dyDescent="0.35">
      <c r="A163" s="1">
        <v>45370</v>
      </c>
      <c r="B163">
        <v>438.57</v>
      </c>
      <c r="C163">
        <v>435.45</v>
      </c>
      <c r="D163">
        <v>438.98</v>
      </c>
      <c r="E163">
        <v>433.33</v>
      </c>
      <c r="F163" t="s">
        <v>161</v>
      </c>
      <c r="G163" s="2">
        <v>2.5000000000000001E-3</v>
      </c>
    </row>
    <row r="164" spans="1:7" x14ac:dyDescent="0.35">
      <c r="A164" s="1">
        <v>45369</v>
      </c>
      <c r="B164">
        <v>437.48</v>
      </c>
      <c r="C164">
        <v>438.73</v>
      </c>
      <c r="D164">
        <v>441.04</v>
      </c>
      <c r="E164">
        <v>437.24</v>
      </c>
      <c r="F164" t="s">
        <v>162</v>
      </c>
      <c r="G164" s="2">
        <v>8.2000000000000007E-3</v>
      </c>
    </row>
    <row r="165" spans="1:7" x14ac:dyDescent="0.35">
      <c r="A165" s="1">
        <v>45366</v>
      </c>
      <c r="B165">
        <v>433.92</v>
      </c>
      <c r="C165">
        <v>436.07</v>
      </c>
      <c r="D165">
        <v>438.87</v>
      </c>
      <c r="E165">
        <v>432.74</v>
      </c>
      <c r="F165" t="s">
        <v>163</v>
      </c>
      <c r="G165" s="2">
        <v>-1.1900000000000001E-2</v>
      </c>
    </row>
    <row r="166" spans="1:7" x14ac:dyDescent="0.35">
      <c r="A166" s="1">
        <v>45365</v>
      </c>
      <c r="B166">
        <v>439.14</v>
      </c>
      <c r="C166">
        <v>441.5</v>
      </c>
      <c r="D166">
        <v>442.03</v>
      </c>
      <c r="E166">
        <v>436.39</v>
      </c>
      <c r="F166" t="s">
        <v>164</v>
      </c>
      <c r="G166" s="2">
        <v>-2.5000000000000001E-3</v>
      </c>
    </row>
    <row r="167" spans="1:7" x14ac:dyDescent="0.35">
      <c r="A167" s="1">
        <v>45364</v>
      </c>
      <c r="B167">
        <v>440.25</v>
      </c>
      <c r="C167">
        <v>442.65</v>
      </c>
      <c r="D167">
        <v>442.67</v>
      </c>
      <c r="E167">
        <v>439.12</v>
      </c>
      <c r="F167" t="s">
        <v>165</v>
      </c>
      <c r="G167" s="2">
        <v>-7.7000000000000002E-3</v>
      </c>
    </row>
    <row r="168" spans="1:7" x14ac:dyDescent="0.35">
      <c r="A168" s="1">
        <v>45363</v>
      </c>
      <c r="B168">
        <v>443.66</v>
      </c>
      <c r="C168">
        <v>439.73</v>
      </c>
      <c r="D168">
        <v>444.02</v>
      </c>
      <c r="E168">
        <v>436.46</v>
      </c>
      <c r="F168" t="s">
        <v>166</v>
      </c>
      <c r="G168" s="2">
        <v>1.43E-2</v>
      </c>
    </row>
    <row r="169" spans="1:7" x14ac:dyDescent="0.35">
      <c r="A169" s="1">
        <v>45362</v>
      </c>
      <c r="B169">
        <v>437.39</v>
      </c>
      <c r="C169">
        <v>437.51</v>
      </c>
      <c r="D169">
        <v>438.66</v>
      </c>
      <c r="E169">
        <v>435.44</v>
      </c>
      <c r="F169" t="s">
        <v>167</v>
      </c>
      <c r="G169" s="2">
        <v>-3.7000000000000002E-3</v>
      </c>
    </row>
    <row r="170" spans="1:7" x14ac:dyDescent="0.35">
      <c r="A170" s="1">
        <v>45359</v>
      </c>
      <c r="B170">
        <v>439.02</v>
      </c>
      <c r="C170">
        <v>445.81</v>
      </c>
      <c r="D170">
        <v>448.64</v>
      </c>
      <c r="E170">
        <v>438.34</v>
      </c>
      <c r="F170" t="s">
        <v>168</v>
      </c>
      <c r="G170" s="2">
        <v>-1.44E-2</v>
      </c>
    </row>
    <row r="171" spans="1:7" x14ac:dyDescent="0.35">
      <c r="A171" s="1">
        <v>45358</v>
      </c>
      <c r="B171">
        <v>445.45</v>
      </c>
      <c r="C171">
        <v>442.42</v>
      </c>
      <c r="D171">
        <v>446.72</v>
      </c>
      <c r="E171">
        <v>440.86</v>
      </c>
      <c r="F171" t="s">
        <v>169</v>
      </c>
      <c r="G171" s="2">
        <v>1.52E-2</v>
      </c>
    </row>
    <row r="172" spans="1:7" x14ac:dyDescent="0.35">
      <c r="A172" s="1">
        <v>45357</v>
      </c>
      <c r="B172">
        <v>438.79</v>
      </c>
      <c r="C172">
        <v>440.32</v>
      </c>
      <c r="D172">
        <v>441.99</v>
      </c>
      <c r="E172">
        <v>436.89</v>
      </c>
      <c r="F172" t="s">
        <v>170</v>
      </c>
      <c r="G172" s="2">
        <v>6.3E-3</v>
      </c>
    </row>
    <row r="173" spans="1:7" x14ac:dyDescent="0.35">
      <c r="A173" s="1">
        <v>45356</v>
      </c>
      <c r="B173">
        <v>436.05</v>
      </c>
      <c r="C173">
        <v>440.94</v>
      </c>
      <c r="D173">
        <v>440.95</v>
      </c>
      <c r="E173">
        <v>433.65</v>
      </c>
      <c r="F173" t="s">
        <v>171</v>
      </c>
      <c r="G173" s="2">
        <v>-1.7899999999999999E-2</v>
      </c>
    </row>
    <row r="174" spans="1:7" x14ac:dyDescent="0.35">
      <c r="A174" s="1">
        <v>45355</v>
      </c>
      <c r="B174">
        <v>444.02</v>
      </c>
      <c r="C174">
        <v>445.61</v>
      </c>
      <c r="D174">
        <v>446.04</v>
      </c>
      <c r="E174">
        <v>443.77</v>
      </c>
      <c r="F174" t="s">
        <v>172</v>
      </c>
      <c r="G174" s="2">
        <v>-3.5999999999999999E-3</v>
      </c>
    </row>
    <row r="175" spans="1:7" x14ac:dyDescent="0.35">
      <c r="A175" s="1">
        <v>45352</v>
      </c>
      <c r="B175">
        <v>445.61</v>
      </c>
      <c r="C175">
        <v>439.9</v>
      </c>
      <c r="D175">
        <v>446.58</v>
      </c>
      <c r="E175">
        <v>439.84</v>
      </c>
      <c r="F175" t="s">
        <v>173</v>
      </c>
      <c r="G175" s="2">
        <v>1.5100000000000001E-2</v>
      </c>
    </row>
    <row r="176" spans="1:7" x14ac:dyDescent="0.35">
      <c r="A176" s="1">
        <v>45351</v>
      </c>
      <c r="B176">
        <v>439</v>
      </c>
      <c r="C176">
        <v>438.23</v>
      </c>
      <c r="D176">
        <v>440.09</v>
      </c>
      <c r="E176">
        <v>435.02</v>
      </c>
      <c r="F176" t="s">
        <v>174</v>
      </c>
      <c r="G176" s="2">
        <v>8.6E-3</v>
      </c>
    </row>
    <row r="177" spans="1:7" x14ac:dyDescent="0.35">
      <c r="A177" s="1">
        <v>45350</v>
      </c>
      <c r="B177">
        <v>435.27</v>
      </c>
      <c r="C177">
        <v>435.43</v>
      </c>
      <c r="D177">
        <v>436.67</v>
      </c>
      <c r="E177">
        <v>434.3</v>
      </c>
      <c r="F177" t="s">
        <v>175</v>
      </c>
      <c r="G177" s="2">
        <v>-5.3E-3</v>
      </c>
    </row>
    <row r="178" spans="1:7" x14ac:dyDescent="0.35">
      <c r="A178" s="1">
        <v>45349</v>
      </c>
      <c r="B178">
        <v>437.6</v>
      </c>
      <c r="C178">
        <v>437.67</v>
      </c>
      <c r="D178">
        <v>437.99</v>
      </c>
      <c r="E178">
        <v>435.02</v>
      </c>
      <c r="F178" t="s">
        <v>176</v>
      </c>
      <c r="G178" s="2">
        <v>2.3999999999999998E-3</v>
      </c>
    </row>
    <row r="179" spans="1:7" x14ac:dyDescent="0.35">
      <c r="A179" s="1">
        <v>45348</v>
      </c>
      <c r="B179">
        <v>436.55</v>
      </c>
      <c r="C179">
        <v>437.6</v>
      </c>
      <c r="D179">
        <v>438.6</v>
      </c>
      <c r="E179">
        <v>436.36</v>
      </c>
      <c r="F179" t="s">
        <v>177</v>
      </c>
      <c r="G179" s="2">
        <v>-5.0000000000000001E-4</v>
      </c>
    </row>
    <row r="180" spans="1:7" x14ac:dyDescent="0.35">
      <c r="A180" s="1">
        <v>45345</v>
      </c>
      <c r="B180">
        <v>436.78</v>
      </c>
      <c r="C180">
        <v>439.65</v>
      </c>
      <c r="D180">
        <v>440.59</v>
      </c>
      <c r="E180">
        <v>435.79</v>
      </c>
      <c r="F180" t="s">
        <v>178</v>
      </c>
      <c r="G180" s="2">
        <v>-2.8999999999999998E-3</v>
      </c>
    </row>
    <row r="181" spans="1:7" x14ac:dyDescent="0.35">
      <c r="A181" s="1">
        <v>45344</v>
      </c>
      <c r="B181">
        <v>438.07</v>
      </c>
      <c r="C181">
        <v>434.49</v>
      </c>
      <c r="D181">
        <v>439.12</v>
      </c>
      <c r="E181">
        <v>433.71</v>
      </c>
      <c r="F181" t="s">
        <v>179</v>
      </c>
      <c r="G181" s="2">
        <v>2.93E-2</v>
      </c>
    </row>
    <row r="182" spans="1:7" x14ac:dyDescent="0.35">
      <c r="A182" s="1">
        <v>45343</v>
      </c>
      <c r="B182">
        <v>425.61</v>
      </c>
      <c r="C182">
        <v>424.55</v>
      </c>
      <c r="D182">
        <v>425.7</v>
      </c>
      <c r="E182">
        <v>421.63</v>
      </c>
      <c r="F182" t="s">
        <v>180</v>
      </c>
      <c r="G182" s="2">
        <v>-4.0000000000000001E-3</v>
      </c>
    </row>
    <row r="183" spans="1:7" x14ac:dyDescent="0.35">
      <c r="A183" s="1">
        <v>45342</v>
      </c>
      <c r="B183">
        <v>427.32</v>
      </c>
      <c r="C183">
        <v>428.55</v>
      </c>
      <c r="D183">
        <v>430.08</v>
      </c>
      <c r="E183">
        <v>423.5</v>
      </c>
      <c r="F183" t="s">
        <v>181</v>
      </c>
      <c r="G183" s="2">
        <v>-7.4999999999999997E-3</v>
      </c>
    </row>
    <row r="184" spans="1:7" x14ac:dyDescent="0.35">
      <c r="A184" s="1">
        <v>45338</v>
      </c>
      <c r="B184">
        <v>430.57</v>
      </c>
      <c r="C184">
        <v>434.89</v>
      </c>
      <c r="D184">
        <v>434.99</v>
      </c>
      <c r="E184">
        <v>429.85</v>
      </c>
      <c r="F184" t="s">
        <v>182</v>
      </c>
      <c r="G184" s="2">
        <v>-9.1000000000000004E-3</v>
      </c>
    </row>
    <row r="185" spans="1:7" x14ac:dyDescent="0.35">
      <c r="A185" s="1">
        <v>45337</v>
      </c>
      <c r="B185">
        <v>434.51</v>
      </c>
      <c r="C185">
        <v>433.92</v>
      </c>
      <c r="D185">
        <v>434.98</v>
      </c>
      <c r="E185">
        <v>431.33</v>
      </c>
      <c r="F185" t="s">
        <v>183</v>
      </c>
      <c r="G185" s="2">
        <v>3.0000000000000001E-3</v>
      </c>
    </row>
    <row r="186" spans="1:7" x14ac:dyDescent="0.35">
      <c r="A186" s="1">
        <v>45336</v>
      </c>
      <c r="B186">
        <v>433.22</v>
      </c>
      <c r="C186">
        <v>431.26</v>
      </c>
      <c r="D186">
        <v>433.65</v>
      </c>
      <c r="E186">
        <v>428.88</v>
      </c>
      <c r="F186" t="s">
        <v>184</v>
      </c>
      <c r="G186" s="2">
        <v>1.09E-2</v>
      </c>
    </row>
    <row r="187" spans="1:7" x14ac:dyDescent="0.35">
      <c r="A187" s="1">
        <v>45335</v>
      </c>
      <c r="B187">
        <v>428.55</v>
      </c>
      <c r="C187">
        <v>427.28</v>
      </c>
      <c r="D187">
        <v>431.27</v>
      </c>
      <c r="E187">
        <v>425.33</v>
      </c>
      <c r="F187" t="s">
        <v>185</v>
      </c>
      <c r="G187" s="2">
        <v>-1.5599999999999999E-2</v>
      </c>
    </row>
    <row r="188" spans="1:7" x14ac:dyDescent="0.35">
      <c r="A188" s="1">
        <v>45334</v>
      </c>
      <c r="B188">
        <v>435.34</v>
      </c>
      <c r="C188">
        <v>436.94</v>
      </c>
      <c r="D188">
        <v>439.14</v>
      </c>
      <c r="E188">
        <v>434.65</v>
      </c>
      <c r="F188" t="s">
        <v>186</v>
      </c>
      <c r="G188" s="2">
        <v>-3.8999999999999998E-3</v>
      </c>
    </row>
    <row r="189" spans="1:7" x14ac:dyDescent="0.35">
      <c r="A189" s="1">
        <v>45331</v>
      </c>
      <c r="B189">
        <v>437.05</v>
      </c>
      <c r="C189">
        <v>433.94</v>
      </c>
      <c r="D189">
        <v>437.85</v>
      </c>
      <c r="E189">
        <v>433.14</v>
      </c>
      <c r="F189" t="s">
        <v>187</v>
      </c>
      <c r="G189" s="2">
        <v>9.7999999999999997E-3</v>
      </c>
    </row>
    <row r="190" spans="1:7" x14ac:dyDescent="0.35">
      <c r="A190" s="1">
        <v>45330</v>
      </c>
      <c r="B190">
        <v>432.79</v>
      </c>
      <c r="C190">
        <v>432.11</v>
      </c>
      <c r="D190">
        <v>433.56</v>
      </c>
      <c r="E190">
        <v>431.42</v>
      </c>
      <c r="F190" t="s">
        <v>188</v>
      </c>
      <c r="G190" s="2">
        <v>1.9E-3</v>
      </c>
    </row>
    <row r="191" spans="1:7" x14ac:dyDescent="0.35">
      <c r="A191" s="1">
        <v>45329</v>
      </c>
      <c r="B191">
        <v>431.99</v>
      </c>
      <c r="C191">
        <v>430.41</v>
      </c>
      <c r="D191">
        <v>432.83</v>
      </c>
      <c r="E191">
        <v>429.09</v>
      </c>
      <c r="F191" t="s">
        <v>189</v>
      </c>
      <c r="G191" s="2">
        <v>1.03E-2</v>
      </c>
    </row>
    <row r="192" spans="1:7" x14ac:dyDescent="0.35">
      <c r="A192" s="1">
        <v>45328</v>
      </c>
      <c r="B192">
        <v>427.59</v>
      </c>
      <c r="C192">
        <v>429.61</v>
      </c>
      <c r="D192">
        <v>430.22</v>
      </c>
      <c r="E192">
        <v>425.22</v>
      </c>
      <c r="F192" t="s">
        <v>190</v>
      </c>
      <c r="G192" s="2">
        <v>-2E-3</v>
      </c>
    </row>
    <row r="193" spans="1:7" x14ac:dyDescent="0.35">
      <c r="A193" s="1">
        <v>45327</v>
      </c>
      <c r="B193">
        <v>428.45</v>
      </c>
      <c r="C193">
        <v>429.07</v>
      </c>
      <c r="D193">
        <v>429.61</v>
      </c>
      <c r="E193">
        <v>425</v>
      </c>
      <c r="F193" t="s">
        <v>191</v>
      </c>
      <c r="G193" s="2">
        <v>-1.2999999999999999E-3</v>
      </c>
    </row>
    <row r="194" spans="1:7" x14ac:dyDescent="0.35">
      <c r="A194" s="1">
        <v>45324</v>
      </c>
      <c r="B194">
        <v>429.01</v>
      </c>
      <c r="C194">
        <v>423.8</v>
      </c>
      <c r="D194">
        <v>430.24</v>
      </c>
      <c r="E194">
        <v>422.79</v>
      </c>
      <c r="F194" t="s">
        <v>192</v>
      </c>
      <c r="G194" s="2">
        <v>1.6899999999999998E-2</v>
      </c>
    </row>
    <row r="195" spans="1:7" x14ac:dyDescent="0.35">
      <c r="A195" s="1">
        <v>45323</v>
      </c>
      <c r="B195">
        <v>421.88</v>
      </c>
      <c r="C195">
        <v>418.79</v>
      </c>
      <c r="D195">
        <v>422.38</v>
      </c>
      <c r="E195">
        <v>417.81</v>
      </c>
      <c r="F195" t="s">
        <v>193</v>
      </c>
      <c r="G195" s="2">
        <v>1.18E-2</v>
      </c>
    </row>
    <row r="196" spans="1:7" x14ac:dyDescent="0.35">
      <c r="A196" s="1">
        <v>45322</v>
      </c>
      <c r="B196">
        <v>416.97</v>
      </c>
      <c r="C196">
        <v>420.85</v>
      </c>
      <c r="D196">
        <v>422.87</v>
      </c>
      <c r="E196">
        <v>416.79</v>
      </c>
      <c r="F196" t="s">
        <v>194</v>
      </c>
      <c r="G196" s="2">
        <v>-1.9599999999999999E-2</v>
      </c>
    </row>
    <row r="197" spans="1:7" x14ac:dyDescent="0.35">
      <c r="A197" s="1">
        <v>45321</v>
      </c>
      <c r="B197">
        <v>425.3</v>
      </c>
      <c r="C197">
        <v>427.1</v>
      </c>
      <c r="D197">
        <v>427.68</v>
      </c>
      <c r="E197">
        <v>424.38</v>
      </c>
      <c r="F197" t="s">
        <v>195</v>
      </c>
      <c r="G197" s="2">
        <v>-6.7000000000000002E-3</v>
      </c>
    </row>
    <row r="198" spans="1:7" x14ac:dyDescent="0.35">
      <c r="A198" s="1">
        <v>45320</v>
      </c>
      <c r="B198">
        <v>428.15</v>
      </c>
      <c r="C198">
        <v>424.27</v>
      </c>
      <c r="D198">
        <v>428.35</v>
      </c>
      <c r="E198">
        <v>423.61</v>
      </c>
      <c r="F198" t="s">
        <v>196</v>
      </c>
      <c r="G198" s="2">
        <v>1.0200000000000001E-2</v>
      </c>
    </row>
    <row r="199" spans="1:7" x14ac:dyDescent="0.35">
      <c r="A199" s="1">
        <v>45317</v>
      </c>
      <c r="B199">
        <v>423.81</v>
      </c>
      <c r="C199">
        <v>424.44</v>
      </c>
      <c r="D199">
        <v>426.21</v>
      </c>
      <c r="E199">
        <v>423.15</v>
      </c>
      <c r="F199" t="s">
        <v>197</v>
      </c>
      <c r="G199" s="2">
        <v>-6.0000000000000001E-3</v>
      </c>
    </row>
    <row r="200" spans="1:7" x14ac:dyDescent="0.35">
      <c r="A200" s="1">
        <v>45316</v>
      </c>
      <c r="B200">
        <v>426.35</v>
      </c>
      <c r="C200">
        <v>428.36</v>
      </c>
      <c r="D200">
        <v>429.04</v>
      </c>
      <c r="E200">
        <v>423.98</v>
      </c>
      <c r="F200" t="s">
        <v>198</v>
      </c>
      <c r="G200" s="2">
        <v>1.1999999999999999E-3</v>
      </c>
    </row>
    <row r="201" spans="1:7" x14ac:dyDescent="0.35">
      <c r="A201" s="1">
        <v>45315</v>
      </c>
      <c r="B201">
        <v>425.83</v>
      </c>
      <c r="C201">
        <v>427.44</v>
      </c>
      <c r="D201">
        <v>429.85</v>
      </c>
      <c r="E201">
        <v>425.33</v>
      </c>
      <c r="F201" t="s">
        <v>199</v>
      </c>
      <c r="G201" s="2">
        <v>5.4999999999999997E-3</v>
      </c>
    </row>
    <row r="202" spans="1:7" x14ac:dyDescent="0.35">
      <c r="A202" s="1">
        <v>45314</v>
      </c>
      <c r="B202">
        <v>423.48</v>
      </c>
      <c r="C202">
        <v>422.43</v>
      </c>
      <c r="D202">
        <v>423.7</v>
      </c>
      <c r="E202">
        <v>420.57</v>
      </c>
      <c r="F202" t="s">
        <v>113</v>
      </c>
      <c r="G202" s="2">
        <v>4.1000000000000003E-3</v>
      </c>
    </row>
    <row r="203" spans="1:7" x14ac:dyDescent="0.35">
      <c r="A203" s="1">
        <v>45313</v>
      </c>
      <c r="B203">
        <v>421.73</v>
      </c>
      <c r="C203">
        <v>423.41</v>
      </c>
      <c r="D203">
        <v>424.73</v>
      </c>
      <c r="E203">
        <v>421.12</v>
      </c>
      <c r="F203" t="s">
        <v>200</v>
      </c>
      <c r="G203" s="2">
        <v>1.2999999999999999E-3</v>
      </c>
    </row>
    <row r="204" spans="1:7" x14ac:dyDescent="0.35">
      <c r="A204" s="1">
        <v>45310</v>
      </c>
      <c r="B204">
        <v>421.18</v>
      </c>
      <c r="C204">
        <v>415.22</v>
      </c>
      <c r="D204">
        <v>421.34</v>
      </c>
      <c r="E204">
        <v>414.63</v>
      </c>
      <c r="F204" t="s">
        <v>201</v>
      </c>
      <c r="G204" s="2">
        <v>1.9800000000000002E-2</v>
      </c>
    </row>
    <row r="205" spans="1:7" x14ac:dyDescent="0.35">
      <c r="A205" s="1">
        <v>45309</v>
      </c>
      <c r="B205">
        <v>412.99</v>
      </c>
      <c r="C205">
        <v>410.52</v>
      </c>
      <c r="D205">
        <v>413.58</v>
      </c>
      <c r="E205">
        <v>409.16</v>
      </c>
      <c r="F205" t="s">
        <v>202</v>
      </c>
      <c r="G205" s="2">
        <v>1.4200000000000001E-2</v>
      </c>
    </row>
    <row r="206" spans="1:7" x14ac:dyDescent="0.35">
      <c r="A206" s="1">
        <v>45308</v>
      </c>
      <c r="B206">
        <v>407.21</v>
      </c>
      <c r="C206">
        <v>406.17</v>
      </c>
      <c r="D206">
        <v>407.58</v>
      </c>
      <c r="E206">
        <v>402.92</v>
      </c>
      <c r="F206" t="s">
        <v>203</v>
      </c>
      <c r="G206" s="2">
        <v>-5.5999999999999999E-3</v>
      </c>
    </row>
    <row r="207" spans="1:7" x14ac:dyDescent="0.35">
      <c r="A207" s="1">
        <v>45307</v>
      </c>
      <c r="B207">
        <v>409.52</v>
      </c>
      <c r="C207">
        <v>408.31</v>
      </c>
      <c r="D207">
        <v>411.12</v>
      </c>
      <c r="E207">
        <v>406.83</v>
      </c>
      <c r="F207" t="s">
        <v>204</v>
      </c>
      <c r="G207" s="2">
        <v>-1E-4</v>
      </c>
    </row>
    <row r="208" spans="1:7" x14ac:dyDescent="0.35">
      <c r="A208" s="1">
        <v>45303</v>
      </c>
      <c r="B208">
        <v>409.56</v>
      </c>
      <c r="C208">
        <v>410.4</v>
      </c>
      <c r="D208">
        <v>411.25</v>
      </c>
      <c r="E208">
        <v>408.15</v>
      </c>
      <c r="F208" t="s">
        <v>205</v>
      </c>
      <c r="G208" s="2">
        <v>5.0000000000000001E-4</v>
      </c>
    </row>
    <row r="209" spans="1:7" x14ac:dyDescent="0.35">
      <c r="A209" s="1">
        <v>45302</v>
      </c>
      <c r="B209">
        <v>409.35</v>
      </c>
      <c r="C209">
        <v>409.79</v>
      </c>
      <c r="D209">
        <v>411.2</v>
      </c>
      <c r="E209">
        <v>404.24</v>
      </c>
      <c r="F209" t="s">
        <v>206</v>
      </c>
      <c r="G209" s="2">
        <v>2.0999999999999999E-3</v>
      </c>
    </row>
    <row r="210" spans="1:7" x14ac:dyDescent="0.35">
      <c r="A210" s="1">
        <v>45301</v>
      </c>
      <c r="B210">
        <v>408.5</v>
      </c>
      <c r="C210">
        <v>406.07</v>
      </c>
      <c r="D210">
        <v>409.52</v>
      </c>
      <c r="E210">
        <v>405.17</v>
      </c>
      <c r="F210" t="s">
        <v>207</v>
      </c>
      <c r="G210" s="2">
        <v>6.7999999999999996E-3</v>
      </c>
    </row>
    <row r="211" spans="1:7" x14ac:dyDescent="0.35">
      <c r="A211" s="1">
        <v>45300</v>
      </c>
      <c r="B211">
        <v>405.75</v>
      </c>
      <c r="C211">
        <v>401.91</v>
      </c>
      <c r="D211">
        <v>406.69</v>
      </c>
      <c r="E211">
        <v>401.71</v>
      </c>
      <c r="F211" t="s">
        <v>208</v>
      </c>
      <c r="G211" s="2">
        <v>2E-3</v>
      </c>
    </row>
    <row r="212" spans="1:7" x14ac:dyDescent="0.35">
      <c r="A212" s="1">
        <v>45299</v>
      </c>
      <c r="B212">
        <v>404.95</v>
      </c>
      <c r="C212">
        <v>397.99</v>
      </c>
      <c r="D212">
        <v>405.24</v>
      </c>
      <c r="E212">
        <v>397.84</v>
      </c>
      <c r="F212" t="s">
        <v>209</v>
      </c>
      <c r="G212" s="2">
        <v>2.07E-2</v>
      </c>
    </row>
    <row r="213" spans="1:7" x14ac:dyDescent="0.35">
      <c r="A213" s="1">
        <v>45296</v>
      </c>
      <c r="B213">
        <v>396.75</v>
      </c>
      <c r="C213">
        <v>396.45</v>
      </c>
      <c r="D213">
        <v>399.56</v>
      </c>
      <c r="E213">
        <v>395.34</v>
      </c>
      <c r="F213" t="s">
        <v>210</v>
      </c>
      <c r="G213" s="2">
        <v>1.1999999999999999E-3</v>
      </c>
    </row>
    <row r="214" spans="1:7" x14ac:dyDescent="0.35">
      <c r="A214" s="1">
        <v>45295</v>
      </c>
      <c r="B214">
        <v>396.28</v>
      </c>
      <c r="C214">
        <v>396.44</v>
      </c>
      <c r="D214">
        <v>399.59</v>
      </c>
      <c r="E214">
        <v>396.06</v>
      </c>
      <c r="F214" t="s">
        <v>100</v>
      </c>
      <c r="G214" s="2">
        <v>-5.1000000000000004E-3</v>
      </c>
    </row>
    <row r="215" spans="1:7" x14ac:dyDescent="0.35">
      <c r="A215" s="1">
        <v>45294</v>
      </c>
      <c r="B215">
        <v>398.33</v>
      </c>
      <c r="C215">
        <v>399.93</v>
      </c>
      <c r="D215">
        <v>401</v>
      </c>
      <c r="E215">
        <v>397.89</v>
      </c>
      <c r="F215" t="s">
        <v>211</v>
      </c>
      <c r="G215" s="2">
        <v>-1.06E-2</v>
      </c>
    </row>
    <row r="216" spans="1:7" x14ac:dyDescent="0.35">
      <c r="A216" s="1">
        <v>45293</v>
      </c>
      <c r="B216">
        <v>402.59</v>
      </c>
      <c r="C216">
        <v>405.84</v>
      </c>
      <c r="D216">
        <v>406.09</v>
      </c>
      <c r="E216">
        <v>400.24</v>
      </c>
      <c r="F216" t="s">
        <v>212</v>
      </c>
      <c r="G216" s="2">
        <v>-1.6899999999999998E-2</v>
      </c>
    </row>
    <row r="217" spans="1:7" x14ac:dyDescent="0.35">
      <c r="A217" s="1">
        <v>45289</v>
      </c>
      <c r="B217">
        <v>409.52</v>
      </c>
      <c r="C217">
        <v>411.28</v>
      </c>
      <c r="D217">
        <v>411.64</v>
      </c>
      <c r="E217">
        <v>407.58</v>
      </c>
      <c r="F217" t="s">
        <v>213</v>
      </c>
      <c r="G217" s="2">
        <v>-4.3E-3</v>
      </c>
    </row>
    <row r="218" spans="1:7" x14ac:dyDescent="0.35">
      <c r="A218" s="1">
        <v>45288</v>
      </c>
      <c r="B218">
        <v>411.3</v>
      </c>
      <c r="C218">
        <v>412.67</v>
      </c>
      <c r="D218">
        <v>412.92</v>
      </c>
      <c r="E218">
        <v>410.94</v>
      </c>
      <c r="F218" t="s">
        <v>214</v>
      </c>
      <c r="G218" s="2">
        <v>-5.0000000000000001E-4</v>
      </c>
    </row>
    <row r="219" spans="1:7" x14ac:dyDescent="0.35">
      <c r="A219" s="1">
        <v>45287</v>
      </c>
      <c r="B219">
        <v>411.5</v>
      </c>
      <c r="C219">
        <v>410.95</v>
      </c>
      <c r="D219">
        <v>411.79</v>
      </c>
      <c r="E219">
        <v>410.08</v>
      </c>
      <c r="F219" t="s">
        <v>215</v>
      </c>
      <c r="G219" s="2">
        <v>2E-3</v>
      </c>
    </row>
    <row r="220" spans="1:7" x14ac:dyDescent="0.35">
      <c r="A220" s="1">
        <v>45286</v>
      </c>
      <c r="B220">
        <v>410.66</v>
      </c>
      <c r="C220">
        <v>409.04</v>
      </c>
      <c r="D220">
        <v>411.34</v>
      </c>
      <c r="E220">
        <v>408.94</v>
      </c>
      <c r="F220" t="s">
        <v>216</v>
      </c>
      <c r="G220" s="2">
        <v>6.1000000000000004E-3</v>
      </c>
    </row>
    <row r="221" spans="1:7" x14ac:dyDescent="0.35">
      <c r="A221" s="1">
        <v>45282</v>
      </c>
      <c r="B221">
        <v>408.17</v>
      </c>
      <c r="C221">
        <v>408.79</v>
      </c>
      <c r="D221">
        <v>409.75</v>
      </c>
      <c r="E221">
        <v>406.27</v>
      </c>
      <c r="F221" t="s">
        <v>217</v>
      </c>
      <c r="G221" s="2">
        <v>1.5E-3</v>
      </c>
    </row>
    <row r="222" spans="1:7" x14ac:dyDescent="0.35">
      <c r="A222" s="1">
        <v>45281</v>
      </c>
      <c r="B222">
        <v>407.56</v>
      </c>
      <c r="C222">
        <v>406.85</v>
      </c>
      <c r="D222">
        <v>407.93</v>
      </c>
      <c r="E222">
        <v>404.26</v>
      </c>
      <c r="F222" t="s">
        <v>218</v>
      </c>
      <c r="G222" s="2">
        <v>1.1599999999999999E-2</v>
      </c>
    </row>
    <row r="223" spans="1:7" x14ac:dyDescent="0.35">
      <c r="A223" s="1">
        <v>45280</v>
      </c>
      <c r="B223">
        <v>402.87</v>
      </c>
      <c r="C223">
        <v>408.14</v>
      </c>
      <c r="D223">
        <v>410.25</v>
      </c>
      <c r="E223">
        <v>402.69</v>
      </c>
      <c r="F223" t="s">
        <v>219</v>
      </c>
      <c r="G223" s="2">
        <v>-1.49E-2</v>
      </c>
    </row>
    <row r="224" spans="1:7" x14ac:dyDescent="0.35">
      <c r="A224" s="1">
        <v>45279</v>
      </c>
      <c r="B224">
        <v>408.95</v>
      </c>
      <c r="C224">
        <v>407.33</v>
      </c>
      <c r="D224">
        <v>409.07</v>
      </c>
      <c r="E224">
        <v>407.13</v>
      </c>
      <c r="F224" t="s">
        <v>220</v>
      </c>
      <c r="G224" s="2">
        <v>5.1000000000000004E-3</v>
      </c>
    </row>
    <row r="225" spans="1:7" x14ac:dyDescent="0.35">
      <c r="A225" s="1">
        <v>45278</v>
      </c>
      <c r="B225">
        <v>406.87</v>
      </c>
      <c r="C225">
        <v>404.72</v>
      </c>
      <c r="D225">
        <v>407.78</v>
      </c>
      <c r="E225">
        <v>404.39</v>
      </c>
      <c r="F225" t="s">
        <v>221</v>
      </c>
      <c r="G225" s="2">
        <v>4.3E-3</v>
      </c>
    </row>
    <row r="226" spans="1:7" x14ac:dyDescent="0.35">
      <c r="A226" s="1">
        <v>45275</v>
      </c>
      <c r="B226">
        <v>405.13</v>
      </c>
      <c r="C226">
        <v>403.97</v>
      </c>
      <c r="D226">
        <v>406.33</v>
      </c>
      <c r="E226">
        <v>403.36</v>
      </c>
      <c r="F226" t="s">
        <v>222</v>
      </c>
      <c r="G226" s="2">
        <v>4.7999999999999996E-3</v>
      </c>
    </row>
    <row r="227" spans="1:7" x14ac:dyDescent="0.35">
      <c r="A227" s="1">
        <v>45274</v>
      </c>
      <c r="B227">
        <v>403.18</v>
      </c>
      <c r="C227">
        <v>404.77</v>
      </c>
      <c r="D227">
        <v>406.09</v>
      </c>
      <c r="E227">
        <v>400.13</v>
      </c>
      <c r="F227" t="s">
        <v>223</v>
      </c>
      <c r="G227" s="2">
        <v>-8.9999999999999998E-4</v>
      </c>
    </row>
    <row r="228" spans="1:7" x14ac:dyDescent="0.35">
      <c r="A228" s="1">
        <v>45273</v>
      </c>
      <c r="B228">
        <v>403.53</v>
      </c>
      <c r="C228">
        <v>399.41</v>
      </c>
      <c r="D228">
        <v>404.15</v>
      </c>
      <c r="E228">
        <v>398.63</v>
      </c>
      <c r="F228" t="s">
        <v>224</v>
      </c>
      <c r="G228" s="2">
        <v>1.2699999999999999E-2</v>
      </c>
    </row>
    <row r="229" spans="1:7" x14ac:dyDescent="0.35">
      <c r="A229" s="1">
        <v>45272</v>
      </c>
      <c r="B229">
        <v>398.46</v>
      </c>
      <c r="C229">
        <v>395.35</v>
      </c>
      <c r="D229">
        <v>398.58</v>
      </c>
      <c r="E229">
        <v>394.2</v>
      </c>
      <c r="F229" t="s">
        <v>225</v>
      </c>
      <c r="G229" s="2">
        <v>8.0000000000000002E-3</v>
      </c>
    </row>
    <row r="230" spans="1:7" x14ac:dyDescent="0.35">
      <c r="A230" s="1">
        <v>45271</v>
      </c>
      <c r="B230">
        <v>395.31</v>
      </c>
      <c r="C230">
        <v>391.53</v>
      </c>
      <c r="D230">
        <v>395.58</v>
      </c>
      <c r="E230">
        <v>391.32</v>
      </c>
      <c r="F230" t="s">
        <v>226</v>
      </c>
      <c r="G230" s="2">
        <v>8.5000000000000006E-3</v>
      </c>
    </row>
    <row r="231" spans="1:7" x14ac:dyDescent="0.35">
      <c r="A231" s="1">
        <v>45268</v>
      </c>
      <c r="B231">
        <v>391.96</v>
      </c>
      <c r="C231">
        <v>388.47</v>
      </c>
      <c r="D231">
        <v>392.41</v>
      </c>
      <c r="E231">
        <v>388.28</v>
      </c>
      <c r="F231" t="s">
        <v>227</v>
      </c>
      <c r="G231" s="2">
        <v>4.4999999999999997E-3</v>
      </c>
    </row>
    <row r="232" spans="1:7" x14ac:dyDescent="0.35">
      <c r="A232" s="1">
        <v>45267</v>
      </c>
      <c r="B232">
        <v>390.23</v>
      </c>
      <c r="C232">
        <v>387.87</v>
      </c>
      <c r="D232">
        <v>391.06</v>
      </c>
      <c r="E232">
        <v>386.76</v>
      </c>
      <c r="F232" t="s">
        <v>228</v>
      </c>
      <c r="G232" s="2">
        <v>1.4E-2</v>
      </c>
    </row>
    <row r="233" spans="1:7" x14ac:dyDescent="0.35">
      <c r="A233" s="1">
        <v>45266</v>
      </c>
      <c r="B233">
        <v>384.85</v>
      </c>
      <c r="C233">
        <v>390.07</v>
      </c>
      <c r="D233">
        <v>390.17</v>
      </c>
      <c r="E233">
        <v>384.5</v>
      </c>
      <c r="F233" t="s">
        <v>229</v>
      </c>
      <c r="G233" s="2">
        <v>-5.7999999999999996E-3</v>
      </c>
    </row>
    <row r="234" spans="1:7" x14ac:dyDescent="0.35">
      <c r="A234" s="1">
        <v>45265</v>
      </c>
      <c r="B234">
        <v>387.09</v>
      </c>
      <c r="C234">
        <v>384.19</v>
      </c>
      <c r="D234">
        <v>388.3</v>
      </c>
      <c r="E234">
        <v>384.01</v>
      </c>
      <c r="F234" t="s">
        <v>230</v>
      </c>
      <c r="G234" s="2">
        <v>2.5000000000000001E-3</v>
      </c>
    </row>
    <row r="235" spans="1:7" x14ac:dyDescent="0.35">
      <c r="A235" s="1">
        <v>45264</v>
      </c>
      <c r="B235">
        <v>386.12</v>
      </c>
      <c r="C235">
        <v>385.89</v>
      </c>
      <c r="D235">
        <v>386.39</v>
      </c>
      <c r="E235">
        <v>382.46</v>
      </c>
      <c r="F235" t="s">
        <v>231</v>
      </c>
      <c r="G235" s="2">
        <v>-9.2999999999999992E-3</v>
      </c>
    </row>
    <row r="236" spans="1:7" x14ac:dyDescent="0.35">
      <c r="A236" s="1">
        <v>45261</v>
      </c>
      <c r="B236">
        <v>389.74</v>
      </c>
      <c r="C236">
        <v>387.55</v>
      </c>
      <c r="D236">
        <v>390.33</v>
      </c>
      <c r="E236">
        <v>385.87</v>
      </c>
      <c r="F236" t="s">
        <v>232</v>
      </c>
      <c r="G236" s="2">
        <v>2.8999999999999998E-3</v>
      </c>
    </row>
    <row r="237" spans="1:7" x14ac:dyDescent="0.35">
      <c r="A237" s="1">
        <v>45260</v>
      </c>
      <c r="B237">
        <v>388.63</v>
      </c>
      <c r="C237">
        <v>389.88</v>
      </c>
      <c r="D237">
        <v>390.35</v>
      </c>
      <c r="E237">
        <v>385.62</v>
      </c>
      <c r="F237" t="s">
        <v>233</v>
      </c>
      <c r="G237" s="2">
        <v>-2.5000000000000001E-3</v>
      </c>
    </row>
    <row r="238" spans="1:7" x14ac:dyDescent="0.35">
      <c r="A238" s="1">
        <v>45259</v>
      </c>
      <c r="B238">
        <v>389.61</v>
      </c>
      <c r="C238">
        <v>392.48</v>
      </c>
      <c r="D238">
        <v>393.93</v>
      </c>
      <c r="E238">
        <v>389.26</v>
      </c>
      <c r="F238" t="s">
        <v>234</v>
      </c>
      <c r="G238" s="2">
        <v>-1E-3</v>
      </c>
    </row>
    <row r="239" spans="1:7" x14ac:dyDescent="0.35">
      <c r="A239" s="1">
        <v>45258</v>
      </c>
      <c r="B239">
        <v>389.99</v>
      </c>
      <c r="C239">
        <v>388.21</v>
      </c>
      <c r="D239">
        <v>390.57</v>
      </c>
      <c r="E239">
        <v>387.85</v>
      </c>
      <c r="F239" t="s">
        <v>235</v>
      </c>
      <c r="G239" s="2">
        <v>2.5999999999999999E-3</v>
      </c>
    </row>
    <row r="240" spans="1:7" x14ac:dyDescent="0.35">
      <c r="A240" s="1">
        <v>45257</v>
      </c>
      <c r="B240">
        <v>388.97</v>
      </c>
      <c r="C240">
        <v>388.81</v>
      </c>
      <c r="D240">
        <v>390.94</v>
      </c>
      <c r="E240">
        <v>388.08</v>
      </c>
      <c r="F240" t="s">
        <v>157</v>
      </c>
      <c r="G240" s="2">
        <v>-8.9999999999999998E-4</v>
      </c>
    </row>
    <row r="241" spans="1:7" x14ac:dyDescent="0.35">
      <c r="A241" s="1">
        <v>45254</v>
      </c>
      <c r="B241">
        <v>389.31</v>
      </c>
      <c r="C241">
        <v>389.45</v>
      </c>
      <c r="D241">
        <v>390.05</v>
      </c>
      <c r="E241">
        <v>388.3</v>
      </c>
      <c r="F241" t="s">
        <v>236</v>
      </c>
      <c r="G241" s="2">
        <v>-1.4E-3</v>
      </c>
    </row>
    <row r="242" spans="1:7" x14ac:dyDescent="0.35">
      <c r="A242" s="1">
        <v>45252</v>
      </c>
      <c r="B242">
        <v>389.86</v>
      </c>
      <c r="C242">
        <v>390.36</v>
      </c>
      <c r="D242">
        <v>392.86</v>
      </c>
      <c r="E242">
        <v>388.84</v>
      </c>
      <c r="F242" t="s">
        <v>237</v>
      </c>
      <c r="G242" s="2">
        <v>4.1000000000000003E-3</v>
      </c>
    </row>
    <row r="243" spans="1:7" x14ac:dyDescent="0.35">
      <c r="A243" s="1">
        <v>45251</v>
      </c>
      <c r="B243">
        <v>388.27</v>
      </c>
      <c r="C243">
        <v>388.81</v>
      </c>
      <c r="D243">
        <v>389.03</v>
      </c>
      <c r="E243">
        <v>386.5</v>
      </c>
      <c r="F243" t="s">
        <v>238</v>
      </c>
      <c r="G243" s="2">
        <v>-5.7999999999999996E-3</v>
      </c>
    </row>
    <row r="244" spans="1:7" x14ac:dyDescent="0.35">
      <c r="A244" s="1">
        <v>45250</v>
      </c>
      <c r="B244">
        <v>390.53</v>
      </c>
      <c r="C244">
        <v>385.85</v>
      </c>
      <c r="D244">
        <v>391.2</v>
      </c>
      <c r="E244">
        <v>385.85</v>
      </c>
      <c r="F244" t="s">
        <v>239</v>
      </c>
      <c r="G244" s="2">
        <v>1.2200000000000001E-2</v>
      </c>
    </row>
    <row r="245" spans="1:7" x14ac:dyDescent="0.35">
      <c r="A245" s="1">
        <v>45247</v>
      </c>
      <c r="B245">
        <v>385.84</v>
      </c>
      <c r="C245">
        <v>385.01</v>
      </c>
      <c r="D245">
        <v>386.87</v>
      </c>
      <c r="E245">
        <v>384.09</v>
      </c>
      <c r="F245" t="s">
        <v>240</v>
      </c>
      <c r="G245" s="2">
        <v>2.0000000000000001E-4</v>
      </c>
    </row>
    <row r="246" spans="1:7" x14ac:dyDescent="0.35">
      <c r="A246" s="1">
        <v>45246</v>
      </c>
      <c r="B246">
        <v>385.75</v>
      </c>
      <c r="C246">
        <v>384.64</v>
      </c>
      <c r="D246">
        <v>385.99</v>
      </c>
      <c r="E246">
        <v>383.36</v>
      </c>
      <c r="F246" t="s">
        <v>241</v>
      </c>
      <c r="G246" s="2">
        <v>8.9999999999999998E-4</v>
      </c>
    </row>
    <row r="247" spans="1:7" x14ac:dyDescent="0.35">
      <c r="A247" s="1">
        <v>45245</v>
      </c>
      <c r="B247">
        <v>385.42</v>
      </c>
      <c r="C247">
        <v>387.05</v>
      </c>
      <c r="D247">
        <v>387.55</v>
      </c>
      <c r="E247">
        <v>384.03</v>
      </c>
      <c r="F247" t="s">
        <v>242</v>
      </c>
      <c r="G247" s="2">
        <v>8.0000000000000004E-4</v>
      </c>
    </row>
    <row r="248" spans="1:7" x14ac:dyDescent="0.35">
      <c r="A248" s="1">
        <v>45244</v>
      </c>
      <c r="B248">
        <v>385.13</v>
      </c>
      <c r="C248">
        <v>383.51</v>
      </c>
      <c r="D248">
        <v>386.06</v>
      </c>
      <c r="E248">
        <v>382.98</v>
      </c>
      <c r="F248" t="s">
        <v>243</v>
      </c>
      <c r="G248" s="2">
        <v>2.1499999999999998E-2</v>
      </c>
    </row>
    <row r="249" spans="1:7" x14ac:dyDescent="0.35">
      <c r="A249" s="1">
        <v>45243</v>
      </c>
      <c r="B249">
        <v>377.01</v>
      </c>
      <c r="C249">
        <v>376.59</v>
      </c>
      <c r="D249">
        <v>378.08</v>
      </c>
      <c r="E249">
        <v>375.04</v>
      </c>
      <c r="F249" t="s">
        <v>244</v>
      </c>
      <c r="G249" s="2">
        <v>-3.0999999999999999E-3</v>
      </c>
    </row>
    <row r="250" spans="1:7" x14ac:dyDescent="0.35">
      <c r="A250" s="1">
        <v>45240</v>
      </c>
      <c r="B250">
        <v>378.19</v>
      </c>
      <c r="C250">
        <v>371.62</v>
      </c>
      <c r="D250">
        <v>378.34</v>
      </c>
      <c r="E250">
        <v>371.09</v>
      </c>
      <c r="F250" t="s">
        <v>245</v>
      </c>
      <c r="G250" s="2">
        <v>2.2499999999999999E-2</v>
      </c>
    </row>
    <row r="251" spans="1:7" x14ac:dyDescent="0.35">
      <c r="A251" s="1">
        <v>45239</v>
      </c>
      <c r="B251">
        <v>369.88</v>
      </c>
      <c r="C251">
        <v>373.44</v>
      </c>
      <c r="D251">
        <v>374.6</v>
      </c>
      <c r="E251">
        <v>369.38</v>
      </c>
      <c r="F251" t="s">
        <v>246</v>
      </c>
      <c r="G251" s="2">
        <v>-7.7000000000000002E-3</v>
      </c>
    </row>
    <row r="252" spans="1:7" x14ac:dyDescent="0.35">
      <c r="A252" s="1">
        <v>45238</v>
      </c>
      <c r="B252">
        <v>372.74</v>
      </c>
      <c r="C252">
        <v>372.88</v>
      </c>
      <c r="D252">
        <v>373.59</v>
      </c>
      <c r="E252">
        <v>370.43</v>
      </c>
      <c r="F252" t="s">
        <v>247</v>
      </c>
      <c r="G252" s="2">
        <v>5.9999999999999995E-4</v>
      </c>
    </row>
    <row r="253" spans="1:7" x14ac:dyDescent="0.35">
      <c r="A253" s="1">
        <v>45237</v>
      </c>
      <c r="B253">
        <v>372.5</v>
      </c>
      <c r="C253">
        <v>370.08</v>
      </c>
      <c r="D253">
        <v>373.38</v>
      </c>
      <c r="E253">
        <v>368.85</v>
      </c>
      <c r="F253" t="s">
        <v>248</v>
      </c>
      <c r="G253" s="2">
        <v>9.4999999999999998E-3</v>
      </c>
    </row>
    <row r="254" spans="1:7" x14ac:dyDescent="0.35">
      <c r="A254" s="1">
        <v>45236</v>
      </c>
      <c r="B254">
        <v>369.02</v>
      </c>
      <c r="C254">
        <v>368.3</v>
      </c>
      <c r="D254">
        <v>369.59</v>
      </c>
      <c r="E254">
        <v>366.72</v>
      </c>
      <c r="F254" t="s">
        <v>249</v>
      </c>
      <c r="G254" s="2">
        <v>4.1000000000000003E-3</v>
      </c>
    </row>
    <row r="255" spans="1:7" x14ac:dyDescent="0.35">
      <c r="A255" s="1">
        <v>45233</v>
      </c>
      <c r="B255">
        <v>367.52</v>
      </c>
      <c r="C255">
        <v>364.56</v>
      </c>
      <c r="D255">
        <v>368.83</v>
      </c>
      <c r="E255">
        <v>364.33</v>
      </c>
      <c r="F255" t="s">
        <v>250</v>
      </c>
      <c r="G255" s="2">
        <v>1.17E-2</v>
      </c>
    </row>
    <row r="256" spans="1:7" x14ac:dyDescent="0.35">
      <c r="A256" s="1">
        <v>45232</v>
      </c>
      <c r="B256">
        <v>363.25</v>
      </c>
      <c r="C256">
        <v>361.35</v>
      </c>
      <c r="D256">
        <v>363.49</v>
      </c>
      <c r="E256">
        <v>360.11</v>
      </c>
      <c r="F256" t="s">
        <v>251</v>
      </c>
      <c r="G256" s="2">
        <v>1.8200000000000001E-2</v>
      </c>
    </row>
    <row r="257" spans="1:7" x14ac:dyDescent="0.35">
      <c r="A257" s="1">
        <v>45231</v>
      </c>
      <c r="B257">
        <v>356.77</v>
      </c>
      <c r="C257">
        <v>351.54</v>
      </c>
      <c r="D257">
        <v>357.34</v>
      </c>
      <c r="E257">
        <v>351.44</v>
      </c>
      <c r="F257" t="s">
        <v>252</v>
      </c>
      <c r="G257" s="2">
        <v>1.7399999999999999E-2</v>
      </c>
    </row>
    <row r="258" spans="1:7" x14ac:dyDescent="0.35">
      <c r="A258" s="1">
        <v>45230</v>
      </c>
      <c r="B258">
        <v>350.69</v>
      </c>
      <c r="C258">
        <v>349.05</v>
      </c>
      <c r="D258">
        <v>351.07</v>
      </c>
      <c r="E258">
        <v>346.44</v>
      </c>
      <c r="F258" t="s">
        <v>253</v>
      </c>
      <c r="G258" s="2">
        <v>4.7999999999999996E-3</v>
      </c>
    </row>
    <row r="259" spans="1:7" x14ac:dyDescent="0.35">
      <c r="A259" s="1">
        <v>45229</v>
      </c>
      <c r="B259">
        <v>349.02</v>
      </c>
      <c r="C259">
        <v>347.65</v>
      </c>
      <c r="D259">
        <v>350.36</v>
      </c>
      <c r="E259">
        <v>346.27</v>
      </c>
      <c r="F259" t="s">
        <v>166</v>
      </c>
      <c r="G259" s="2">
        <v>1.1299999999999999E-2</v>
      </c>
    </row>
    <row r="260" spans="1:7" x14ac:dyDescent="0.35">
      <c r="A260" s="1">
        <v>45226</v>
      </c>
      <c r="B260">
        <v>345.13</v>
      </c>
      <c r="C260">
        <v>346.25</v>
      </c>
      <c r="D260">
        <v>348.66</v>
      </c>
      <c r="E260">
        <v>343.9</v>
      </c>
      <c r="F260" t="s">
        <v>254</v>
      </c>
      <c r="G260" s="2">
        <v>4.7999999999999996E-3</v>
      </c>
    </row>
    <row r="261" spans="1:7" x14ac:dyDescent="0.35">
      <c r="A261" s="1">
        <v>45225</v>
      </c>
      <c r="B261">
        <v>343.48</v>
      </c>
      <c r="C261">
        <v>348.94</v>
      </c>
      <c r="D261">
        <v>349.89</v>
      </c>
      <c r="E261">
        <v>342.17</v>
      </c>
      <c r="F261" t="s">
        <v>255</v>
      </c>
      <c r="G261" s="2">
        <v>-1.9099999999999999E-2</v>
      </c>
    </row>
    <row r="262" spans="1:7" x14ac:dyDescent="0.35">
      <c r="A262" s="1">
        <v>45224</v>
      </c>
      <c r="B262">
        <v>350.16</v>
      </c>
      <c r="C262">
        <v>356.51</v>
      </c>
      <c r="D262">
        <v>356.69</v>
      </c>
      <c r="E262">
        <v>349.57</v>
      </c>
      <c r="F262" t="s">
        <v>256</v>
      </c>
      <c r="G262" s="2">
        <v>-2.4500000000000001E-2</v>
      </c>
    </row>
    <row r="263" spans="1:7" x14ac:dyDescent="0.35">
      <c r="A263" s="1">
        <v>45223</v>
      </c>
      <c r="B263">
        <v>358.94</v>
      </c>
      <c r="C263">
        <v>357.32</v>
      </c>
      <c r="D263">
        <v>359.72</v>
      </c>
      <c r="E263">
        <v>355.6</v>
      </c>
      <c r="F263" t="s">
        <v>257</v>
      </c>
      <c r="G263" s="2">
        <v>9.7000000000000003E-3</v>
      </c>
    </row>
    <row r="264" spans="1:7" x14ac:dyDescent="0.35">
      <c r="A264" s="1">
        <v>45222</v>
      </c>
      <c r="B264">
        <v>355.48</v>
      </c>
      <c r="C264">
        <v>353.07</v>
      </c>
      <c r="D264">
        <v>359.07</v>
      </c>
      <c r="E264">
        <v>350.94</v>
      </c>
      <c r="F264" t="s">
        <v>258</v>
      </c>
      <c r="G264" s="2">
        <v>3.0000000000000001E-3</v>
      </c>
    </row>
    <row r="265" spans="1:7" x14ac:dyDescent="0.35">
      <c r="A265" s="1">
        <v>45219</v>
      </c>
      <c r="B265">
        <v>354.41</v>
      </c>
      <c r="C265">
        <v>359.27</v>
      </c>
      <c r="D265">
        <v>359.85</v>
      </c>
      <c r="E265">
        <v>354.18</v>
      </c>
      <c r="F265" t="s">
        <v>259</v>
      </c>
      <c r="G265" s="2">
        <v>-1.49E-2</v>
      </c>
    </row>
    <row r="266" spans="1:7" x14ac:dyDescent="0.35">
      <c r="A266" s="1">
        <v>45218</v>
      </c>
      <c r="B266">
        <v>359.78</v>
      </c>
      <c r="C266">
        <v>364.62</v>
      </c>
      <c r="D266">
        <v>365.83</v>
      </c>
      <c r="E266">
        <v>358.97</v>
      </c>
      <c r="F266" t="s">
        <v>260</v>
      </c>
      <c r="G266" s="2">
        <v>-9.4000000000000004E-3</v>
      </c>
    </row>
    <row r="267" spans="1:7" x14ac:dyDescent="0.35">
      <c r="A267" s="1">
        <v>45217</v>
      </c>
      <c r="B267">
        <v>363.18</v>
      </c>
      <c r="C267">
        <v>365.48</v>
      </c>
      <c r="D267">
        <v>367.72</v>
      </c>
      <c r="E267">
        <v>361.83</v>
      </c>
      <c r="F267" t="s">
        <v>261</v>
      </c>
      <c r="G267" s="2">
        <v>-1.3100000000000001E-2</v>
      </c>
    </row>
    <row r="268" spans="1:7" x14ac:dyDescent="0.35">
      <c r="A268" s="1">
        <v>45216</v>
      </c>
      <c r="B268">
        <v>368.01</v>
      </c>
      <c r="C268">
        <v>365.62</v>
      </c>
      <c r="D268">
        <v>369.73</v>
      </c>
      <c r="E268">
        <v>363.47</v>
      </c>
      <c r="F268" t="s">
        <v>262</v>
      </c>
      <c r="G268" s="2">
        <v>-3.3E-3</v>
      </c>
    </row>
    <row r="269" spans="1:7" x14ac:dyDescent="0.35">
      <c r="A269" s="1">
        <v>45215</v>
      </c>
      <c r="B269">
        <v>369.22</v>
      </c>
      <c r="C269">
        <v>366.43</v>
      </c>
      <c r="D269">
        <v>370.29</v>
      </c>
      <c r="E269">
        <v>366.28</v>
      </c>
      <c r="F269" t="s">
        <v>263</v>
      </c>
      <c r="G269" s="2">
        <v>1.1299999999999999E-2</v>
      </c>
    </row>
    <row r="270" spans="1:7" x14ac:dyDescent="0.35">
      <c r="A270" s="1">
        <v>45212</v>
      </c>
      <c r="B270">
        <v>365.09</v>
      </c>
      <c r="C270">
        <v>370.38</v>
      </c>
      <c r="D270">
        <v>370.97</v>
      </c>
      <c r="E270">
        <v>363.67</v>
      </c>
      <c r="F270" t="s">
        <v>264</v>
      </c>
      <c r="G270" s="2">
        <v>-1.26E-2</v>
      </c>
    </row>
    <row r="271" spans="1:7" x14ac:dyDescent="0.35">
      <c r="A271" s="1">
        <v>45211</v>
      </c>
      <c r="B271">
        <v>369.74</v>
      </c>
      <c r="C271">
        <v>371.53</v>
      </c>
      <c r="D271">
        <v>373.54</v>
      </c>
      <c r="E271">
        <v>367.31</v>
      </c>
      <c r="F271" t="s">
        <v>228</v>
      </c>
      <c r="G271" s="2">
        <v>-3.5000000000000001E-3</v>
      </c>
    </row>
    <row r="272" spans="1:7" x14ac:dyDescent="0.35">
      <c r="A272" s="1">
        <v>45210</v>
      </c>
      <c r="B272">
        <v>371.03</v>
      </c>
      <c r="C272">
        <v>369.75</v>
      </c>
      <c r="D272">
        <v>371.22</v>
      </c>
      <c r="E272">
        <v>368</v>
      </c>
      <c r="F272" t="s">
        <v>265</v>
      </c>
      <c r="G272" s="2">
        <v>7.1000000000000004E-3</v>
      </c>
    </row>
    <row r="273" spans="1:7" x14ac:dyDescent="0.35">
      <c r="A273" s="1">
        <v>45209</v>
      </c>
      <c r="B273">
        <v>368.4</v>
      </c>
      <c r="C273">
        <v>366.71</v>
      </c>
      <c r="D273">
        <v>371.09</v>
      </c>
      <c r="E273">
        <v>366.2</v>
      </c>
      <c r="F273" t="s">
        <v>266</v>
      </c>
      <c r="G273" s="2">
        <v>5.4999999999999997E-3</v>
      </c>
    </row>
    <row r="274" spans="1:7" x14ac:dyDescent="0.35">
      <c r="A274" s="1">
        <v>45208</v>
      </c>
      <c r="B274">
        <v>366.37</v>
      </c>
      <c r="C274">
        <v>362.11</v>
      </c>
      <c r="D274">
        <v>366.92</v>
      </c>
      <c r="E274">
        <v>360.59</v>
      </c>
      <c r="F274" t="s">
        <v>267</v>
      </c>
      <c r="G274" s="2">
        <v>5.1000000000000004E-3</v>
      </c>
    </row>
    <row r="275" spans="1:7" x14ac:dyDescent="0.35">
      <c r="A275" s="1">
        <v>45205</v>
      </c>
      <c r="B275">
        <v>364.51</v>
      </c>
      <c r="C275">
        <v>355.46</v>
      </c>
      <c r="D275">
        <v>365.72</v>
      </c>
      <c r="E275">
        <v>354.66</v>
      </c>
      <c r="F275" t="s">
        <v>268</v>
      </c>
      <c r="G275" s="2">
        <v>1.6799999999999999E-2</v>
      </c>
    </row>
    <row r="276" spans="1:7" x14ac:dyDescent="0.35">
      <c r="A276" s="1">
        <v>45204</v>
      </c>
      <c r="B276">
        <v>358.5</v>
      </c>
      <c r="C276">
        <v>359.55</v>
      </c>
      <c r="D276">
        <v>359.96</v>
      </c>
      <c r="E276">
        <v>354.95</v>
      </c>
      <c r="F276" t="s">
        <v>269</v>
      </c>
      <c r="G276" s="2">
        <v>-2.8999999999999998E-3</v>
      </c>
    </row>
    <row r="277" spans="1:7" x14ac:dyDescent="0.35">
      <c r="A277" s="1">
        <v>45203</v>
      </c>
      <c r="B277">
        <v>359.56</v>
      </c>
      <c r="C277">
        <v>355.58</v>
      </c>
      <c r="D277">
        <v>360.42</v>
      </c>
      <c r="E277">
        <v>355.11</v>
      </c>
      <c r="F277" t="s">
        <v>270</v>
      </c>
      <c r="G277" s="2">
        <v>1.3599999999999999E-2</v>
      </c>
    </row>
    <row r="278" spans="1:7" x14ac:dyDescent="0.35">
      <c r="A278" s="1">
        <v>45202</v>
      </c>
      <c r="B278">
        <v>354.73</v>
      </c>
      <c r="C278">
        <v>358.59</v>
      </c>
      <c r="D278">
        <v>360.82</v>
      </c>
      <c r="E278">
        <v>353.09</v>
      </c>
      <c r="F278" t="s">
        <v>271</v>
      </c>
      <c r="G278" s="2">
        <v>-1.7500000000000002E-2</v>
      </c>
    </row>
    <row r="279" spans="1:7" x14ac:dyDescent="0.35">
      <c r="A279" s="1">
        <v>45201</v>
      </c>
      <c r="B279">
        <v>361.07</v>
      </c>
      <c r="C279">
        <v>358.35</v>
      </c>
      <c r="D279">
        <v>362.49</v>
      </c>
      <c r="E279">
        <v>357.73</v>
      </c>
      <c r="F279" t="s">
        <v>272</v>
      </c>
      <c r="G279" s="2">
        <v>8.3000000000000001E-3</v>
      </c>
    </row>
    <row r="280" spans="1:7" x14ac:dyDescent="0.35">
      <c r="A280" s="1">
        <v>45198</v>
      </c>
      <c r="B280">
        <v>358.08</v>
      </c>
      <c r="C280">
        <v>361.35</v>
      </c>
      <c r="D280">
        <v>362.76</v>
      </c>
      <c r="E280">
        <v>356.83</v>
      </c>
      <c r="F280" t="s">
        <v>273</v>
      </c>
      <c r="G280" s="2">
        <v>6.9999999999999999E-4</v>
      </c>
    </row>
    <row r="281" spans="1:7" x14ac:dyDescent="0.35">
      <c r="A281" s="1">
        <v>45197</v>
      </c>
      <c r="B281">
        <v>357.82</v>
      </c>
      <c r="C281">
        <v>353.92</v>
      </c>
      <c r="D281">
        <v>359.98</v>
      </c>
      <c r="E281">
        <v>353.05</v>
      </c>
      <c r="F281" t="s">
        <v>274</v>
      </c>
      <c r="G281" s="2">
        <v>8.3999999999999995E-3</v>
      </c>
    </row>
    <row r="282" spans="1:7" x14ac:dyDescent="0.35">
      <c r="A282" s="1">
        <v>45196</v>
      </c>
      <c r="B282">
        <v>354.85</v>
      </c>
      <c r="C282">
        <v>355.19</v>
      </c>
      <c r="D282">
        <v>356.79</v>
      </c>
      <c r="E282">
        <v>351.18</v>
      </c>
      <c r="F282" t="s">
        <v>275</v>
      </c>
      <c r="G282" s="2">
        <v>2.3E-3</v>
      </c>
    </row>
    <row r="283" spans="1:7" x14ac:dyDescent="0.35">
      <c r="A283" s="1">
        <v>45195</v>
      </c>
      <c r="B283">
        <v>354.02</v>
      </c>
      <c r="C283">
        <v>356.8</v>
      </c>
      <c r="D283">
        <v>357.35</v>
      </c>
      <c r="E283">
        <v>353.02</v>
      </c>
      <c r="F283" t="s">
        <v>145</v>
      </c>
      <c r="G283" s="2">
        <v>-1.4999999999999999E-2</v>
      </c>
    </row>
    <row r="284" spans="1:7" x14ac:dyDescent="0.35">
      <c r="A284" s="1">
        <v>45194</v>
      </c>
      <c r="B284">
        <v>359.42</v>
      </c>
      <c r="C284">
        <v>356.74</v>
      </c>
      <c r="D284">
        <v>359.51</v>
      </c>
      <c r="E284">
        <v>355.74</v>
      </c>
      <c r="F284" t="s">
        <v>276</v>
      </c>
      <c r="G284" s="2">
        <v>4.7000000000000002E-3</v>
      </c>
    </row>
    <row r="285" spans="1:7" x14ac:dyDescent="0.35">
      <c r="A285" s="1">
        <v>45191</v>
      </c>
      <c r="B285">
        <v>357.72</v>
      </c>
      <c r="C285">
        <v>359.44</v>
      </c>
      <c r="D285">
        <v>361.61</v>
      </c>
      <c r="E285">
        <v>357.4</v>
      </c>
      <c r="F285" t="s">
        <v>277</v>
      </c>
      <c r="G285" s="2">
        <v>1E-4</v>
      </c>
    </row>
    <row r="286" spans="1:7" x14ac:dyDescent="0.35">
      <c r="A286" s="1">
        <v>45190</v>
      </c>
      <c r="B286">
        <v>357.67</v>
      </c>
      <c r="C286">
        <v>360.61</v>
      </c>
      <c r="D286">
        <v>361.41</v>
      </c>
      <c r="E286">
        <v>357.5</v>
      </c>
      <c r="F286" t="s">
        <v>278</v>
      </c>
      <c r="G286" s="2">
        <v>-1.83E-2</v>
      </c>
    </row>
    <row r="287" spans="1:7" x14ac:dyDescent="0.35">
      <c r="A287" s="1">
        <v>45189</v>
      </c>
      <c r="B287">
        <v>364.35</v>
      </c>
      <c r="C287">
        <v>370.76</v>
      </c>
      <c r="D287">
        <v>371.12</v>
      </c>
      <c r="E287">
        <v>364.27</v>
      </c>
      <c r="F287" t="s">
        <v>279</v>
      </c>
      <c r="G287" s="2">
        <v>-1.44E-2</v>
      </c>
    </row>
    <row r="288" spans="1:7" x14ac:dyDescent="0.35">
      <c r="A288" s="1">
        <v>45188</v>
      </c>
      <c r="B288">
        <v>369.68</v>
      </c>
      <c r="C288">
        <v>369.13</v>
      </c>
      <c r="D288">
        <v>370.49</v>
      </c>
      <c r="E288">
        <v>366.61</v>
      </c>
      <c r="F288" t="s">
        <v>280</v>
      </c>
      <c r="G288" s="2">
        <v>-2.0999999999999999E-3</v>
      </c>
    </row>
    <row r="289" spans="1:7" x14ac:dyDescent="0.35">
      <c r="A289" s="1">
        <v>45187</v>
      </c>
      <c r="B289">
        <v>370.47</v>
      </c>
      <c r="C289">
        <v>369.13</v>
      </c>
      <c r="D289">
        <v>371.59</v>
      </c>
      <c r="E289">
        <v>368.84</v>
      </c>
      <c r="F289" t="s">
        <v>281</v>
      </c>
      <c r="G289" s="2">
        <v>-4.0000000000000002E-4</v>
      </c>
    </row>
    <row r="290" spans="1:7" x14ac:dyDescent="0.35">
      <c r="A290" s="1">
        <v>45184</v>
      </c>
      <c r="B290">
        <v>370.62</v>
      </c>
      <c r="C290">
        <v>375.71</v>
      </c>
      <c r="D290">
        <v>376.12</v>
      </c>
      <c r="E290">
        <v>369.67</v>
      </c>
      <c r="F290" t="s">
        <v>282</v>
      </c>
      <c r="G290" s="2">
        <v>-1.7100000000000001E-2</v>
      </c>
    </row>
    <row r="291" spans="1:7" x14ac:dyDescent="0.35">
      <c r="A291" s="1">
        <v>45183</v>
      </c>
      <c r="B291">
        <v>377.07</v>
      </c>
      <c r="C291">
        <v>375.79</v>
      </c>
      <c r="D291">
        <v>378.07</v>
      </c>
      <c r="E291">
        <v>373.69</v>
      </c>
      <c r="F291" t="s">
        <v>283</v>
      </c>
      <c r="G291" s="2">
        <v>8.2000000000000007E-3</v>
      </c>
    </row>
    <row r="292" spans="1:7" x14ac:dyDescent="0.35">
      <c r="A292" s="1">
        <v>45182</v>
      </c>
      <c r="B292">
        <v>374.01</v>
      </c>
      <c r="C292">
        <v>372.83</v>
      </c>
      <c r="D292">
        <v>375.64</v>
      </c>
      <c r="E292">
        <v>371.68</v>
      </c>
      <c r="F292" t="s">
        <v>284</v>
      </c>
      <c r="G292" s="2">
        <v>3.8E-3</v>
      </c>
    </row>
    <row r="293" spans="1:7" x14ac:dyDescent="0.35">
      <c r="A293" s="1">
        <v>45181</v>
      </c>
      <c r="B293">
        <v>372.59</v>
      </c>
      <c r="C293">
        <v>375.07</v>
      </c>
      <c r="D293">
        <v>376.75</v>
      </c>
      <c r="E293">
        <v>372.3</v>
      </c>
      <c r="F293" t="s">
        <v>285</v>
      </c>
      <c r="G293" s="2">
        <v>-1.11E-2</v>
      </c>
    </row>
    <row r="294" spans="1:7" x14ac:dyDescent="0.35">
      <c r="A294" s="1">
        <v>45180</v>
      </c>
      <c r="B294">
        <v>376.77</v>
      </c>
      <c r="C294">
        <v>375.46</v>
      </c>
      <c r="D294">
        <v>377.29</v>
      </c>
      <c r="E294">
        <v>373.46</v>
      </c>
      <c r="F294" t="s">
        <v>286</v>
      </c>
      <c r="G294" s="2">
        <v>1.18E-2</v>
      </c>
    </row>
    <row r="295" spans="1:7" x14ac:dyDescent="0.35">
      <c r="A295" s="1">
        <v>45177</v>
      </c>
      <c r="B295">
        <v>372.38</v>
      </c>
      <c r="C295">
        <v>371.81</v>
      </c>
      <c r="D295">
        <v>374.65</v>
      </c>
      <c r="E295">
        <v>371.4</v>
      </c>
      <c r="F295" t="s">
        <v>190</v>
      </c>
      <c r="G295" s="2">
        <v>1.4E-3</v>
      </c>
    </row>
    <row r="296" spans="1:7" x14ac:dyDescent="0.35">
      <c r="A296" s="1">
        <v>45176</v>
      </c>
      <c r="B296">
        <v>371.86</v>
      </c>
      <c r="C296">
        <v>370.02</v>
      </c>
      <c r="D296">
        <v>372.65</v>
      </c>
      <c r="E296">
        <v>368.96</v>
      </c>
      <c r="F296" t="s">
        <v>287</v>
      </c>
      <c r="G296" s="2">
        <v>-7.1999999999999998E-3</v>
      </c>
    </row>
    <row r="297" spans="1:7" x14ac:dyDescent="0.35">
      <c r="A297" s="1">
        <v>45175</v>
      </c>
      <c r="B297">
        <v>374.54</v>
      </c>
      <c r="C297">
        <v>377.08</v>
      </c>
      <c r="D297">
        <v>377.43</v>
      </c>
      <c r="E297">
        <v>372.5</v>
      </c>
      <c r="F297" t="s">
        <v>161</v>
      </c>
      <c r="G297" s="2">
        <v>-8.8000000000000005E-3</v>
      </c>
    </row>
    <row r="298" spans="1:7" x14ac:dyDescent="0.35">
      <c r="A298" s="1">
        <v>45174</v>
      </c>
      <c r="B298">
        <v>377.87</v>
      </c>
      <c r="C298">
        <v>376.57</v>
      </c>
      <c r="D298">
        <v>379.11</v>
      </c>
      <c r="E298">
        <v>375.63</v>
      </c>
      <c r="F298" t="s">
        <v>288</v>
      </c>
      <c r="G298" s="2">
        <v>1.2999999999999999E-3</v>
      </c>
    </row>
    <row r="299" spans="1:7" x14ac:dyDescent="0.35">
      <c r="A299" s="1">
        <v>45170</v>
      </c>
      <c r="B299">
        <v>377.39</v>
      </c>
      <c r="C299">
        <v>380.2</v>
      </c>
      <c r="D299">
        <v>380.63</v>
      </c>
      <c r="E299">
        <v>375.88</v>
      </c>
      <c r="F299" t="s">
        <v>289</v>
      </c>
      <c r="G299" s="2">
        <v>-1.1000000000000001E-3</v>
      </c>
    </row>
    <row r="300" spans="1:7" x14ac:dyDescent="0.35">
      <c r="A300" s="1">
        <v>45169</v>
      </c>
      <c r="B300">
        <v>377.79</v>
      </c>
      <c r="C300">
        <v>376.74</v>
      </c>
      <c r="D300">
        <v>379.52</v>
      </c>
      <c r="E300">
        <v>376.67</v>
      </c>
      <c r="F300" t="s">
        <v>290</v>
      </c>
      <c r="G300" s="2">
        <v>3.0000000000000001E-3</v>
      </c>
    </row>
    <row r="301" spans="1:7" x14ac:dyDescent="0.35">
      <c r="A301" s="1">
        <v>45168</v>
      </c>
      <c r="B301">
        <v>376.66</v>
      </c>
      <c r="C301">
        <v>374.68</v>
      </c>
      <c r="D301">
        <v>377.25</v>
      </c>
      <c r="E301">
        <v>373.66</v>
      </c>
      <c r="F301" t="s">
        <v>291</v>
      </c>
      <c r="G301" s="2">
        <v>5.5999999999999999E-3</v>
      </c>
    </row>
    <row r="302" spans="1:7" x14ac:dyDescent="0.35">
      <c r="A302" s="1">
        <v>45167</v>
      </c>
      <c r="B302">
        <v>374.57</v>
      </c>
      <c r="C302">
        <v>366.37</v>
      </c>
      <c r="D302">
        <v>374.93</v>
      </c>
      <c r="E302">
        <v>366.04</v>
      </c>
      <c r="F302" t="s">
        <v>292</v>
      </c>
      <c r="G302" s="2">
        <v>2.18E-2</v>
      </c>
    </row>
    <row r="303" spans="1:7" x14ac:dyDescent="0.35">
      <c r="A303" s="1">
        <v>45166</v>
      </c>
      <c r="B303">
        <v>366.57</v>
      </c>
      <c r="C303">
        <v>366.8</v>
      </c>
      <c r="D303">
        <v>367.52</v>
      </c>
      <c r="E303">
        <v>364.06</v>
      </c>
      <c r="F303" t="s">
        <v>293</v>
      </c>
      <c r="G303" s="2">
        <v>7.4999999999999997E-3</v>
      </c>
    </row>
    <row r="304" spans="1:7" x14ac:dyDescent="0.35">
      <c r="A304" s="1">
        <v>45163</v>
      </c>
      <c r="B304">
        <v>363.83</v>
      </c>
      <c r="C304">
        <v>361.88</v>
      </c>
      <c r="D304">
        <v>365.55</v>
      </c>
      <c r="E304">
        <v>358.39</v>
      </c>
      <c r="F304" t="s">
        <v>294</v>
      </c>
      <c r="G304" s="2">
        <v>7.7999999999999996E-3</v>
      </c>
    </row>
    <row r="305" spans="1:7" x14ac:dyDescent="0.35">
      <c r="A305" s="1">
        <v>45162</v>
      </c>
      <c r="B305">
        <v>361.03</v>
      </c>
      <c r="C305">
        <v>372.44</v>
      </c>
      <c r="D305">
        <v>372.54</v>
      </c>
      <c r="E305">
        <v>360.82</v>
      </c>
      <c r="F305" t="s">
        <v>295</v>
      </c>
      <c r="G305" s="2">
        <v>-2.1399999999999999E-2</v>
      </c>
    </row>
    <row r="306" spans="1:7" x14ac:dyDescent="0.35">
      <c r="A306" s="1">
        <v>45161</v>
      </c>
      <c r="B306">
        <v>368.92</v>
      </c>
      <c r="C306">
        <v>364.39</v>
      </c>
      <c r="D306">
        <v>370.03</v>
      </c>
      <c r="E306">
        <v>364.17</v>
      </c>
      <c r="F306" t="s">
        <v>296</v>
      </c>
      <c r="G306" s="2">
        <v>1.5800000000000002E-2</v>
      </c>
    </row>
    <row r="307" spans="1:7" x14ac:dyDescent="0.35">
      <c r="A307" s="1">
        <v>45160</v>
      </c>
      <c r="B307">
        <v>363.19</v>
      </c>
      <c r="C307">
        <v>366.36</v>
      </c>
      <c r="D307">
        <v>366.37</v>
      </c>
      <c r="E307">
        <v>362.49</v>
      </c>
      <c r="F307" t="s">
        <v>297</v>
      </c>
      <c r="G307" s="2">
        <v>-1.4E-3</v>
      </c>
    </row>
    <row r="308" spans="1:7" x14ac:dyDescent="0.35">
      <c r="A308" s="1">
        <v>45159</v>
      </c>
      <c r="B308">
        <v>363.71</v>
      </c>
      <c r="C308">
        <v>359.43</v>
      </c>
      <c r="D308">
        <v>364.4</v>
      </c>
      <c r="E308">
        <v>358.96</v>
      </c>
      <c r="F308" t="s">
        <v>298</v>
      </c>
      <c r="G308" s="2">
        <v>1.61E-2</v>
      </c>
    </row>
    <row r="309" spans="1:7" x14ac:dyDescent="0.35">
      <c r="A309" s="1">
        <v>45156</v>
      </c>
      <c r="B309">
        <v>357.94</v>
      </c>
      <c r="C309">
        <v>355.07</v>
      </c>
      <c r="D309">
        <v>359.22</v>
      </c>
      <c r="E309">
        <v>354.52</v>
      </c>
      <c r="F309" t="s">
        <v>299</v>
      </c>
      <c r="G309" s="2">
        <v>-1.2999999999999999E-3</v>
      </c>
    </row>
    <row r="310" spans="1:7" x14ac:dyDescent="0.35">
      <c r="A310" s="1">
        <v>45155</v>
      </c>
      <c r="B310">
        <v>358.39</v>
      </c>
      <c r="C310">
        <v>363.77</v>
      </c>
      <c r="D310">
        <v>364.12</v>
      </c>
      <c r="E310">
        <v>357.97</v>
      </c>
      <c r="F310" t="s">
        <v>300</v>
      </c>
      <c r="G310" s="2">
        <v>-1.09E-2</v>
      </c>
    </row>
    <row r="311" spans="1:7" x14ac:dyDescent="0.35">
      <c r="A311" s="1">
        <v>45154</v>
      </c>
      <c r="B311">
        <v>362.35</v>
      </c>
      <c r="C311">
        <v>365.68</v>
      </c>
      <c r="D311">
        <v>367.24</v>
      </c>
      <c r="E311">
        <v>362.25</v>
      </c>
      <c r="F311" t="s">
        <v>301</v>
      </c>
      <c r="G311" s="2">
        <v>-1.06E-2</v>
      </c>
    </row>
    <row r="312" spans="1:7" x14ac:dyDescent="0.35">
      <c r="A312" s="1">
        <v>45153</v>
      </c>
      <c r="B312">
        <v>366.23</v>
      </c>
      <c r="C312">
        <v>369.17</v>
      </c>
      <c r="D312">
        <v>369.97</v>
      </c>
      <c r="E312">
        <v>365.55</v>
      </c>
      <c r="F312" t="s">
        <v>302</v>
      </c>
      <c r="G312" s="2">
        <v>-1.06E-2</v>
      </c>
    </row>
    <row r="313" spans="1:7" x14ac:dyDescent="0.35">
      <c r="A313" s="1">
        <v>45152</v>
      </c>
      <c r="B313">
        <v>370.16</v>
      </c>
      <c r="C313">
        <v>365.24</v>
      </c>
      <c r="D313">
        <v>370.28</v>
      </c>
      <c r="E313">
        <v>364.51</v>
      </c>
      <c r="F313" t="s">
        <v>303</v>
      </c>
      <c r="G313" s="2">
        <v>1.12E-2</v>
      </c>
    </row>
    <row r="314" spans="1:7" x14ac:dyDescent="0.35">
      <c r="A314" s="1">
        <v>45149</v>
      </c>
      <c r="B314">
        <v>366.05</v>
      </c>
      <c r="C314">
        <v>365.8</v>
      </c>
      <c r="D314">
        <v>367.81</v>
      </c>
      <c r="E314">
        <v>364.5</v>
      </c>
      <c r="F314" t="s">
        <v>304</v>
      </c>
      <c r="G314" s="2">
        <v>-6.4000000000000003E-3</v>
      </c>
    </row>
    <row r="315" spans="1:7" x14ac:dyDescent="0.35">
      <c r="A315" s="1">
        <v>45148</v>
      </c>
      <c r="B315">
        <v>368.4</v>
      </c>
      <c r="C315">
        <v>370.78</v>
      </c>
      <c r="D315">
        <v>374.16</v>
      </c>
      <c r="E315">
        <v>366.84</v>
      </c>
      <c r="F315" t="s">
        <v>305</v>
      </c>
      <c r="G315" s="2">
        <v>1.8E-3</v>
      </c>
    </row>
    <row r="316" spans="1:7" x14ac:dyDescent="0.35">
      <c r="A316" s="1">
        <v>45147</v>
      </c>
      <c r="B316">
        <v>367.72</v>
      </c>
      <c r="C316">
        <v>372.09</v>
      </c>
      <c r="D316">
        <v>372.25</v>
      </c>
      <c r="E316">
        <v>366.95</v>
      </c>
      <c r="F316" t="s">
        <v>306</v>
      </c>
      <c r="G316" s="2">
        <v>-1.0999999999999999E-2</v>
      </c>
    </row>
    <row r="317" spans="1:7" x14ac:dyDescent="0.35">
      <c r="A317" s="1">
        <v>45146</v>
      </c>
      <c r="B317">
        <v>371.8</v>
      </c>
      <c r="C317">
        <v>372.44</v>
      </c>
      <c r="D317">
        <v>372.46</v>
      </c>
      <c r="E317">
        <v>368.63</v>
      </c>
      <c r="F317" t="s">
        <v>307</v>
      </c>
      <c r="G317" s="2">
        <v>-8.5000000000000006E-3</v>
      </c>
    </row>
    <row r="318" spans="1:7" x14ac:dyDescent="0.35">
      <c r="A318" s="1">
        <v>45145</v>
      </c>
      <c r="B318">
        <v>374.99</v>
      </c>
      <c r="C318">
        <v>373.68</v>
      </c>
      <c r="D318">
        <v>375.09</v>
      </c>
      <c r="E318">
        <v>371.32</v>
      </c>
      <c r="F318" t="s">
        <v>308</v>
      </c>
      <c r="G318" s="2">
        <v>8.5000000000000006E-3</v>
      </c>
    </row>
    <row r="319" spans="1:7" x14ac:dyDescent="0.35">
      <c r="A319" s="1">
        <v>45142</v>
      </c>
      <c r="B319">
        <v>371.84</v>
      </c>
      <c r="C319">
        <v>375.55</v>
      </c>
      <c r="D319">
        <v>377.9</v>
      </c>
      <c r="E319">
        <v>371.33</v>
      </c>
      <c r="F319" t="s">
        <v>309</v>
      </c>
      <c r="G319" s="2">
        <v>-4.7000000000000002E-3</v>
      </c>
    </row>
    <row r="320" spans="1:7" x14ac:dyDescent="0.35">
      <c r="A320" s="1">
        <v>45141</v>
      </c>
      <c r="B320">
        <v>373.59</v>
      </c>
      <c r="C320">
        <v>371.74</v>
      </c>
      <c r="D320">
        <v>375.75</v>
      </c>
      <c r="E320">
        <v>371.57</v>
      </c>
      <c r="F320" t="s">
        <v>310</v>
      </c>
      <c r="G320" s="2">
        <v>-1.6000000000000001E-3</v>
      </c>
    </row>
    <row r="321" spans="1:7" x14ac:dyDescent="0.35">
      <c r="A321" s="1">
        <v>45140</v>
      </c>
      <c r="B321">
        <v>374.19</v>
      </c>
      <c r="C321">
        <v>379.06</v>
      </c>
      <c r="D321">
        <v>379.06</v>
      </c>
      <c r="E321">
        <v>372.93</v>
      </c>
      <c r="F321" t="s">
        <v>311</v>
      </c>
      <c r="G321" s="2">
        <v>-2.1899999999999999E-2</v>
      </c>
    </row>
    <row r="322" spans="1:7" x14ac:dyDescent="0.35">
      <c r="A322" s="1">
        <v>45139</v>
      </c>
      <c r="B322">
        <v>382.59</v>
      </c>
      <c r="C322">
        <v>382.11</v>
      </c>
      <c r="D322">
        <v>383.36</v>
      </c>
      <c r="E322">
        <v>380.49</v>
      </c>
      <c r="F322" t="s">
        <v>312</v>
      </c>
      <c r="G322" s="2">
        <v>-2.3E-3</v>
      </c>
    </row>
    <row r="323" spans="1:7" x14ac:dyDescent="0.35">
      <c r="A323" s="1">
        <v>45138</v>
      </c>
      <c r="B323">
        <v>383.48</v>
      </c>
      <c r="C323">
        <v>383.59</v>
      </c>
      <c r="D323">
        <v>384.68</v>
      </c>
      <c r="E323">
        <v>382.14</v>
      </c>
      <c r="F323" t="s">
        <v>313</v>
      </c>
      <c r="G323" s="2">
        <v>5.0000000000000001E-4</v>
      </c>
    </row>
    <row r="324" spans="1:7" x14ac:dyDescent="0.35">
      <c r="A324" s="1">
        <v>45135</v>
      </c>
      <c r="B324">
        <v>383.28</v>
      </c>
      <c r="C324">
        <v>380.54</v>
      </c>
      <c r="D324">
        <v>384.32</v>
      </c>
      <c r="E324">
        <v>380.02</v>
      </c>
      <c r="F324" t="s">
        <v>314</v>
      </c>
      <c r="G324" s="2">
        <v>1.8200000000000001E-2</v>
      </c>
    </row>
    <row r="325" spans="1:7" x14ac:dyDescent="0.35">
      <c r="A325" s="1">
        <v>45134</v>
      </c>
      <c r="B325">
        <v>376.42</v>
      </c>
      <c r="C325">
        <v>382.87</v>
      </c>
      <c r="D325">
        <v>384.51</v>
      </c>
      <c r="E325">
        <v>375.11</v>
      </c>
      <c r="F325" t="s">
        <v>315</v>
      </c>
      <c r="G325" s="2">
        <v>-2.3999999999999998E-3</v>
      </c>
    </row>
    <row r="326" spans="1:7" x14ac:dyDescent="0.35">
      <c r="A326" s="1">
        <v>45133</v>
      </c>
      <c r="B326">
        <v>377.32</v>
      </c>
      <c r="C326">
        <v>377.52</v>
      </c>
      <c r="D326">
        <v>379.04</v>
      </c>
      <c r="E326">
        <v>374.98</v>
      </c>
      <c r="F326" t="s">
        <v>257</v>
      </c>
      <c r="G326" s="2">
        <v>-3.3E-3</v>
      </c>
    </row>
    <row r="327" spans="1:7" x14ac:dyDescent="0.35">
      <c r="A327" s="1">
        <v>45132</v>
      </c>
      <c r="B327">
        <v>378.58</v>
      </c>
      <c r="C327">
        <v>376.75</v>
      </c>
      <c r="D327">
        <v>380.27</v>
      </c>
      <c r="E327">
        <v>376.73</v>
      </c>
      <c r="F327" t="s">
        <v>316</v>
      </c>
      <c r="G327" s="2">
        <v>6.7999999999999996E-3</v>
      </c>
    </row>
    <row r="328" spans="1:7" x14ac:dyDescent="0.35">
      <c r="A328" s="1">
        <v>45131</v>
      </c>
      <c r="B328">
        <v>376.03</v>
      </c>
      <c r="C328">
        <v>376.42</v>
      </c>
      <c r="D328">
        <v>377.38</v>
      </c>
      <c r="E328">
        <v>374.14</v>
      </c>
      <c r="F328" t="s">
        <v>317</v>
      </c>
      <c r="G328" s="2">
        <v>1.6000000000000001E-3</v>
      </c>
    </row>
    <row r="329" spans="1:7" x14ac:dyDescent="0.35">
      <c r="A329" s="1">
        <v>45128</v>
      </c>
      <c r="B329">
        <v>375.43</v>
      </c>
      <c r="C329">
        <v>378.98</v>
      </c>
      <c r="D329">
        <v>379.72</v>
      </c>
      <c r="E329">
        <v>374.99</v>
      </c>
      <c r="F329" t="s">
        <v>318</v>
      </c>
      <c r="G329" s="2">
        <v>-3.0000000000000001E-3</v>
      </c>
    </row>
    <row r="330" spans="1:7" x14ac:dyDescent="0.35">
      <c r="A330" s="1">
        <v>45127</v>
      </c>
      <c r="B330">
        <v>376.56</v>
      </c>
      <c r="C330">
        <v>382.41</v>
      </c>
      <c r="D330">
        <v>383.89</v>
      </c>
      <c r="E330">
        <v>375.52</v>
      </c>
      <c r="F330" t="s">
        <v>319</v>
      </c>
      <c r="G330" s="2">
        <v>-2.3099999999999999E-2</v>
      </c>
    </row>
    <row r="331" spans="1:7" x14ac:dyDescent="0.35">
      <c r="A331" s="1">
        <v>45126</v>
      </c>
      <c r="B331">
        <v>385.45</v>
      </c>
      <c r="C331">
        <v>386.62</v>
      </c>
      <c r="D331">
        <v>387.78</v>
      </c>
      <c r="E331">
        <v>384.1</v>
      </c>
      <c r="F331" t="s">
        <v>320</v>
      </c>
      <c r="G331" s="2">
        <v>-2.0000000000000001E-4</v>
      </c>
    </row>
    <row r="332" spans="1:7" x14ac:dyDescent="0.35">
      <c r="A332" s="1">
        <v>45125</v>
      </c>
      <c r="B332">
        <v>385.54</v>
      </c>
      <c r="C332">
        <v>381.76</v>
      </c>
      <c r="D332">
        <v>386.93</v>
      </c>
      <c r="E332">
        <v>379.8</v>
      </c>
      <c r="F332" t="s">
        <v>321</v>
      </c>
      <c r="G332" s="2">
        <v>8.2000000000000007E-3</v>
      </c>
    </row>
    <row r="333" spans="1:7" x14ac:dyDescent="0.35">
      <c r="A333" s="1">
        <v>45124</v>
      </c>
      <c r="B333">
        <v>382.41</v>
      </c>
      <c r="C333">
        <v>379.6</v>
      </c>
      <c r="D333">
        <v>383.3</v>
      </c>
      <c r="E333">
        <v>379.11</v>
      </c>
      <c r="F333" t="s">
        <v>322</v>
      </c>
      <c r="G333" s="2">
        <v>9.2999999999999992E-3</v>
      </c>
    </row>
    <row r="334" spans="1:7" x14ac:dyDescent="0.35">
      <c r="A334" s="1">
        <v>45121</v>
      </c>
      <c r="B334">
        <v>378.87</v>
      </c>
      <c r="C334">
        <v>379.39</v>
      </c>
      <c r="D334">
        <v>382.66</v>
      </c>
      <c r="E334">
        <v>377.98</v>
      </c>
      <c r="F334" t="s">
        <v>323</v>
      </c>
      <c r="G334" s="2">
        <v>-2.0000000000000001E-4</v>
      </c>
    </row>
    <row r="335" spans="1:7" x14ac:dyDescent="0.35">
      <c r="A335" s="1">
        <v>45120</v>
      </c>
      <c r="B335">
        <v>378.95</v>
      </c>
      <c r="C335">
        <v>375.85</v>
      </c>
      <c r="D335">
        <v>379.79</v>
      </c>
      <c r="E335">
        <v>375.26</v>
      </c>
      <c r="F335" t="s">
        <v>324</v>
      </c>
      <c r="G335" s="2">
        <v>1.7000000000000001E-2</v>
      </c>
    </row>
    <row r="336" spans="1:7" x14ac:dyDescent="0.35">
      <c r="A336" s="1">
        <v>45119</v>
      </c>
      <c r="B336">
        <v>372.62</v>
      </c>
      <c r="C336">
        <v>372.14</v>
      </c>
      <c r="D336">
        <v>373.99</v>
      </c>
      <c r="E336">
        <v>370.11</v>
      </c>
      <c r="F336" t="s">
        <v>309</v>
      </c>
      <c r="G336" s="2">
        <v>1.26E-2</v>
      </c>
    </row>
    <row r="337" spans="1:7" x14ac:dyDescent="0.35">
      <c r="A337" s="1">
        <v>45118</v>
      </c>
      <c r="B337">
        <v>367.98</v>
      </c>
      <c r="C337">
        <v>366.6</v>
      </c>
      <c r="D337">
        <v>368.44</v>
      </c>
      <c r="E337">
        <v>364.43</v>
      </c>
      <c r="F337" t="s">
        <v>325</v>
      </c>
      <c r="G337" s="2">
        <v>4.8999999999999998E-3</v>
      </c>
    </row>
    <row r="338" spans="1:7" x14ac:dyDescent="0.35">
      <c r="A338" s="1">
        <v>45117</v>
      </c>
      <c r="B338">
        <v>366.17</v>
      </c>
      <c r="C338">
        <v>365.77</v>
      </c>
      <c r="D338">
        <v>366.86</v>
      </c>
      <c r="E338">
        <v>363.22</v>
      </c>
      <c r="F338" t="s">
        <v>326</v>
      </c>
      <c r="G338" s="2">
        <v>2.9999999999999997E-4</v>
      </c>
    </row>
    <row r="339" spans="1:7" x14ac:dyDescent="0.35">
      <c r="A339" s="1">
        <v>45114</v>
      </c>
      <c r="B339">
        <v>366.05</v>
      </c>
      <c r="C339">
        <v>367.04</v>
      </c>
      <c r="D339">
        <v>370.29</v>
      </c>
      <c r="E339">
        <v>365.82</v>
      </c>
      <c r="F339" t="s">
        <v>327</v>
      </c>
      <c r="G339" s="2">
        <v>-3.3E-3</v>
      </c>
    </row>
    <row r="340" spans="1:7" x14ac:dyDescent="0.35">
      <c r="A340" s="1">
        <v>45113</v>
      </c>
      <c r="B340">
        <v>367.27</v>
      </c>
      <c r="C340">
        <v>366.32</v>
      </c>
      <c r="D340">
        <v>367.72</v>
      </c>
      <c r="E340">
        <v>364.33</v>
      </c>
      <c r="F340" t="s">
        <v>328</v>
      </c>
      <c r="G340" s="2">
        <v>-7.6E-3</v>
      </c>
    </row>
    <row r="341" spans="1:7" x14ac:dyDescent="0.35">
      <c r="A341" s="1">
        <v>45112</v>
      </c>
      <c r="B341">
        <v>370.09</v>
      </c>
      <c r="C341">
        <v>368.5</v>
      </c>
      <c r="D341">
        <v>371.81</v>
      </c>
      <c r="E341">
        <v>368.47</v>
      </c>
      <c r="F341" t="s">
        <v>329</v>
      </c>
      <c r="G341" s="2">
        <v>0</v>
      </c>
    </row>
    <row r="342" spans="1:7" x14ac:dyDescent="0.35">
      <c r="A342" s="1">
        <v>45110</v>
      </c>
      <c r="B342">
        <v>370.1</v>
      </c>
      <c r="C342">
        <v>369.88</v>
      </c>
      <c r="D342">
        <v>370.74</v>
      </c>
      <c r="E342">
        <v>368.78</v>
      </c>
      <c r="F342" t="s">
        <v>330</v>
      </c>
      <c r="G342" s="2">
        <v>2.3999999999999998E-3</v>
      </c>
    </row>
    <row r="343" spans="1:7" x14ac:dyDescent="0.35">
      <c r="A343" s="1">
        <v>45107</v>
      </c>
      <c r="B343">
        <v>369.23</v>
      </c>
      <c r="C343">
        <v>367.36</v>
      </c>
      <c r="D343">
        <v>370.3</v>
      </c>
      <c r="E343">
        <v>367.04</v>
      </c>
      <c r="F343" t="s">
        <v>331</v>
      </c>
      <c r="G343" s="2">
        <v>1.54E-2</v>
      </c>
    </row>
    <row r="344" spans="1:7" x14ac:dyDescent="0.35">
      <c r="A344" s="1">
        <v>45106</v>
      </c>
      <c r="B344">
        <v>363.62</v>
      </c>
      <c r="C344">
        <v>364.05</v>
      </c>
      <c r="D344">
        <v>364.7</v>
      </c>
      <c r="E344">
        <v>361.95</v>
      </c>
      <c r="F344" t="s">
        <v>332</v>
      </c>
      <c r="G344" s="2">
        <v>-2E-3</v>
      </c>
    </row>
    <row r="345" spans="1:7" x14ac:dyDescent="0.35">
      <c r="A345" s="1">
        <v>45105</v>
      </c>
      <c r="B345">
        <v>364.35</v>
      </c>
      <c r="C345">
        <v>361.79</v>
      </c>
      <c r="D345">
        <v>366.33</v>
      </c>
      <c r="E345">
        <v>361.71</v>
      </c>
      <c r="F345" t="s">
        <v>333</v>
      </c>
      <c r="G345" s="2">
        <v>2E-3</v>
      </c>
    </row>
    <row r="346" spans="1:7" x14ac:dyDescent="0.35">
      <c r="A346" s="1">
        <v>45104</v>
      </c>
      <c r="B346">
        <v>363.64</v>
      </c>
      <c r="C346">
        <v>359.06</v>
      </c>
      <c r="D346">
        <v>364.38</v>
      </c>
      <c r="E346">
        <v>358.32</v>
      </c>
      <c r="F346" t="s">
        <v>334</v>
      </c>
      <c r="G346" s="2">
        <v>1.72E-2</v>
      </c>
    </row>
    <row r="347" spans="1:7" x14ac:dyDescent="0.35">
      <c r="A347" s="1">
        <v>45103</v>
      </c>
      <c r="B347">
        <v>357.49</v>
      </c>
      <c r="C347">
        <v>361.81</v>
      </c>
      <c r="D347">
        <v>364.65</v>
      </c>
      <c r="E347">
        <v>357.4</v>
      </c>
      <c r="F347" t="s">
        <v>335</v>
      </c>
      <c r="G347" s="2">
        <v>-1.34E-2</v>
      </c>
    </row>
    <row r="348" spans="1:7" x14ac:dyDescent="0.35">
      <c r="A348" s="1">
        <v>45100</v>
      </c>
      <c r="B348">
        <v>362.35</v>
      </c>
      <c r="C348">
        <v>362.02</v>
      </c>
      <c r="D348">
        <v>364.69</v>
      </c>
      <c r="E348">
        <v>360.63</v>
      </c>
      <c r="F348" t="s">
        <v>336</v>
      </c>
      <c r="G348" s="2">
        <v>-9.9000000000000008E-3</v>
      </c>
    </row>
    <row r="349" spans="1:7" x14ac:dyDescent="0.35">
      <c r="A349" s="1">
        <v>45099</v>
      </c>
      <c r="B349">
        <v>365.98</v>
      </c>
      <c r="C349">
        <v>360.44</v>
      </c>
      <c r="D349">
        <v>366.14</v>
      </c>
      <c r="E349">
        <v>360.03</v>
      </c>
      <c r="F349" t="s">
        <v>337</v>
      </c>
      <c r="G349" s="2">
        <v>1.18E-2</v>
      </c>
    </row>
    <row r="350" spans="1:7" x14ac:dyDescent="0.35">
      <c r="A350" s="1">
        <v>45098</v>
      </c>
      <c r="B350">
        <v>361.71</v>
      </c>
      <c r="C350">
        <v>365.55</v>
      </c>
      <c r="D350">
        <v>365.99</v>
      </c>
      <c r="E350">
        <v>360.77</v>
      </c>
      <c r="F350" t="s">
        <v>338</v>
      </c>
      <c r="G350" s="2">
        <v>-1.3599999999999999E-2</v>
      </c>
    </row>
    <row r="351" spans="1:7" x14ac:dyDescent="0.35">
      <c r="A351" s="1">
        <v>45097</v>
      </c>
      <c r="B351">
        <v>366.71</v>
      </c>
      <c r="C351">
        <v>365.76</v>
      </c>
      <c r="D351">
        <v>368.13</v>
      </c>
      <c r="E351">
        <v>363.7</v>
      </c>
      <c r="F351" t="s">
        <v>339</v>
      </c>
      <c r="G351" s="2">
        <v>-2.8E-3</v>
      </c>
    </row>
    <row r="352" spans="1:7" x14ac:dyDescent="0.35">
      <c r="A352" s="1">
        <v>45093</v>
      </c>
      <c r="B352">
        <v>367.74</v>
      </c>
      <c r="C352">
        <v>372.52</v>
      </c>
      <c r="D352">
        <v>372.65</v>
      </c>
      <c r="E352">
        <v>367.29</v>
      </c>
      <c r="F352" t="s">
        <v>340</v>
      </c>
      <c r="G352" s="2">
        <v>-6.3E-3</v>
      </c>
    </row>
    <row r="353" spans="1:7" x14ac:dyDescent="0.35">
      <c r="A353" s="1">
        <v>45092</v>
      </c>
      <c r="B353">
        <v>370.07</v>
      </c>
      <c r="C353">
        <v>364.42</v>
      </c>
      <c r="D353">
        <v>371.57</v>
      </c>
      <c r="E353">
        <v>363.79</v>
      </c>
      <c r="F353" t="s">
        <v>341</v>
      </c>
      <c r="G353" s="2">
        <v>1.1900000000000001E-2</v>
      </c>
    </row>
    <row r="354" spans="1:7" x14ac:dyDescent="0.35">
      <c r="A354" s="1">
        <v>45091</v>
      </c>
      <c r="B354">
        <v>365.71</v>
      </c>
      <c r="C354">
        <v>363.08</v>
      </c>
      <c r="D354">
        <v>366</v>
      </c>
      <c r="E354">
        <v>360.23</v>
      </c>
      <c r="F354" t="s">
        <v>342</v>
      </c>
      <c r="G354" s="2">
        <v>7.3000000000000001E-3</v>
      </c>
    </row>
    <row r="355" spans="1:7" x14ac:dyDescent="0.35">
      <c r="A355" s="1">
        <v>45090</v>
      </c>
      <c r="B355">
        <v>363.07</v>
      </c>
      <c r="C355">
        <v>363.1</v>
      </c>
      <c r="D355">
        <v>363.92</v>
      </c>
      <c r="E355">
        <v>359.84</v>
      </c>
      <c r="F355" t="s">
        <v>343</v>
      </c>
      <c r="G355" s="2">
        <v>7.7000000000000002E-3</v>
      </c>
    </row>
    <row r="356" spans="1:7" x14ac:dyDescent="0.35">
      <c r="A356" s="1">
        <v>45089</v>
      </c>
      <c r="B356">
        <v>360.3</v>
      </c>
      <c r="C356">
        <v>356</v>
      </c>
      <c r="D356">
        <v>360.4</v>
      </c>
      <c r="E356">
        <v>355.01</v>
      </c>
      <c r="F356" t="s">
        <v>344</v>
      </c>
      <c r="G356" s="2">
        <v>1.6899999999999998E-2</v>
      </c>
    </row>
    <row r="357" spans="1:7" x14ac:dyDescent="0.35">
      <c r="A357" s="1">
        <v>45086</v>
      </c>
      <c r="B357">
        <v>354.31</v>
      </c>
      <c r="C357">
        <v>354.44</v>
      </c>
      <c r="D357">
        <v>357.47</v>
      </c>
      <c r="E357">
        <v>352.84</v>
      </c>
      <c r="F357" t="s">
        <v>345</v>
      </c>
      <c r="G357" s="2">
        <v>3.8E-3</v>
      </c>
    </row>
    <row r="358" spans="1:7" x14ac:dyDescent="0.35">
      <c r="A358" s="1">
        <v>45085</v>
      </c>
      <c r="B358">
        <v>352.96</v>
      </c>
      <c r="C358">
        <v>348.94</v>
      </c>
      <c r="D358">
        <v>353.43</v>
      </c>
      <c r="E358">
        <v>348.71</v>
      </c>
      <c r="F358" t="s">
        <v>346</v>
      </c>
      <c r="G358" s="2">
        <v>1.24E-2</v>
      </c>
    </row>
    <row r="359" spans="1:7" x14ac:dyDescent="0.35">
      <c r="A359" s="1">
        <v>45084</v>
      </c>
      <c r="B359">
        <v>348.64</v>
      </c>
      <c r="C359">
        <v>354.94</v>
      </c>
      <c r="D359">
        <v>356.93</v>
      </c>
      <c r="E359">
        <v>348</v>
      </c>
      <c r="F359" t="s">
        <v>347</v>
      </c>
      <c r="G359" s="2">
        <v>-1.7000000000000001E-2</v>
      </c>
    </row>
    <row r="360" spans="1:7" x14ac:dyDescent="0.35">
      <c r="A360" s="1">
        <v>45083</v>
      </c>
      <c r="B360">
        <v>354.65</v>
      </c>
      <c r="C360">
        <v>354.09</v>
      </c>
      <c r="D360">
        <v>355.63</v>
      </c>
      <c r="E360">
        <v>352.74</v>
      </c>
      <c r="F360" t="s">
        <v>285</v>
      </c>
      <c r="G360" s="2">
        <v>-2.0000000000000001E-4</v>
      </c>
    </row>
    <row r="361" spans="1:7" x14ac:dyDescent="0.35">
      <c r="A361" s="1">
        <v>45082</v>
      </c>
      <c r="B361">
        <v>354.71</v>
      </c>
      <c r="C361">
        <v>354.24</v>
      </c>
      <c r="D361">
        <v>357.31</v>
      </c>
      <c r="E361">
        <v>353.66</v>
      </c>
      <c r="F361" t="s">
        <v>348</v>
      </c>
      <c r="G361" s="2">
        <v>6.9999999999999999E-4</v>
      </c>
    </row>
    <row r="362" spans="1:7" x14ac:dyDescent="0.35">
      <c r="A362" s="1">
        <v>45079</v>
      </c>
      <c r="B362">
        <v>354.46</v>
      </c>
      <c r="C362">
        <v>353.61</v>
      </c>
      <c r="D362">
        <v>355.64</v>
      </c>
      <c r="E362">
        <v>351.83</v>
      </c>
      <c r="F362" t="s">
        <v>349</v>
      </c>
      <c r="G362" s="2">
        <v>7.4999999999999997E-3</v>
      </c>
    </row>
    <row r="363" spans="1:7" x14ac:dyDescent="0.35">
      <c r="A363" s="1">
        <v>45078</v>
      </c>
      <c r="B363">
        <v>351.83</v>
      </c>
      <c r="C363">
        <v>347.55</v>
      </c>
      <c r="D363">
        <v>353.17</v>
      </c>
      <c r="E363">
        <v>346.48</v>
      </c>
      <c r="F363" t="s">
        <v>350</v>
      </c>
      <c r="G363" s="2">
        <v>1.1599999999999999E-2</v>
      </c>
    </row>
    <row r="364" spans="1:7" x14ac:dyDescent="0.35">
      <c r="A364" s="1">
        <v>45077</v>
      </c>
      <c r="B364">
        <v>347.81</v>
      </c>
      <c r="C364">
        <v>348.19</v>
      </c>
      <c r="D364">
        <v>350.42</v>
      </c>
      <c r="E364">
        <v>346.33</v>
      </c>
      <c r="F364" t="s">
        <v>351</v>
      </c>
      <c r="G364" s="2">
        <v>-5.7000000000000002E-3</v>
      </c>
    </row>
    <row r="365" spans="1:7" x14ac:dyDescent="0.35">
      <c r="A365" s="1">
        <v>45076</v>
      </c>
      <c r="B365">
        <v>349.8</v>
      </c>
      <c r="C365">
        <v>352.52</v>
      </c>
      <c r="D365">
        <v>353.74</v>
      </c>
      <c r="E365">
        <v>348.35</v>
      </c>
      <c r="F365" t="s">
        <v>352</v>
      </c>
      <c r="G365" s="2">
        <v>4.4999999999999997E-3</v>
      </c>
    </row>
    <row r="366" spans="1:7" x14ac:dyDescent="0.35">
      <c r="A366" s="1">
        <v>45072</v>
      </c>
      <c r="B366">
        <v>348.22</v>
      </c>
      <c r="C366">
        <v>340.58</v>
      </c>
      <c r="D366">
        <v>349.06</v>
      </c>
      <c r="E366">
        <v>340.48</v>
      </c>
      <c r="F366" t="s">
        <v>353</v>
      </c>
      <c r="G366" s="2">
        <v>2.5600000000000001E-2</v>
      </c>
    </row>
    <row r="367" spans="1:7" x14ac:dyDescent="0.35">
      <c r="A367" s="1">
        <v>45071</v>
      </c>
      <c r="B367">
        <v>339.54</v>
      </c>
      <c r="C367">
        <v>338.96</v>
      </c>
      <c r="D367">
        <v>340.83</v>
      </c>
      <c r="E367">
        <v>336.49</v>
      </c>
      <c r="F367" t="s">
        <v>354</v>
      </c>
      <c r="G367" s="2">
        <v>2.4299999999999999E-2</v>
      </c>
    </row>
    <row r="368" spans="1:7" x14ac:dyDescent="0.35">
      <c r="A368" s="1">
        <v>45070</v>
      </c>
      <c r="B368">
        <v>331.48</v>
      </c>
      <c r="C368">
        <v>331.2</v>
      </c>
      <c r="D368">
        <v>332.73</v>
      </c>
      <c r="E368">
        <v>329.39</v>
      </c>
      <c r="F368" t="s">
        <v>355</v>
      </c>
      <c r="G368" s="2">
        <v>-5.1000000000000004E-3</v>
      </c>
    </row>
    <row r="369" spans="1:7" x14ac:dyDescent="0.35">
      <c r="A369" s="1">
        <v>45069</v>
      </c>
      <c r="B369">
        <v>333.18</v>
      </c>
      <c r="C369">
        <v>335.71</v>
      </c>
      <c r="D369">
        <v>336.88</v>
      </c>
      <c r="E369">
        <v>332.83</v>
      </c>
      <c r="F369" t="s">
        <v>356</v>
      </c>
      <c r="G369" s="2">
        <v>-1.2699999999999999E-2</v>
      </c>
    </row>
    <row r="370" spans="1:7" x14ac:dyDescent="0.35">
      <c r="A370" s="1">
        <v>45068</v>
      </c>
      <c r="B370">
        <v>337.46</v>
      </c>
      <c r="C370">
        <v>336.07</v>
      </c>
      <c r="D370">
        <v>338.49</v>
      </c>
      <c r="E370">
        <v>336.06</v>
      </c>
      <c r="F370" t="s">
        <v>357</v>
      </c>
      <c r="G370" s="2">
        <v>3.3999999999999998E-3</v>
      </c>
    </row>
    <row r="371" spans="1:7" x14ac:dyDescent="0.35">
      <c r="A371" s="1">
        <v>45065</v>
      </c>
      <c r="B371">
        <v>336.33</v>
      </c>
      <c r="C371">
        <v>337.31</v>
      </c>
      <c r="D371">
        <v>338.03</v>
      </c>
      <c r="E371">
        <v>335.25</v>
      </c>
      <c r="F371" t="s">
        <v>358</v>
      </c>
      <c r="G371" s="2">
        <v>-2.3E-3</v>
      </c>
    </row>
    <row r="372" spans="1:7" x14ac:dyDescent="0.35">
      <c r="A372" s="1">
        <v>45064</v>
      </c>
      <c r="B372">
        <v>337.09</v>
      </c>
      <c r="C372">
        <v>331.35</v>
      </c>
      <c r="D372">
        <v>337.31</v>
      </c>
      <c r="E372">
        <v>331.33</v>
      </c>
      <c r="F372" t="s">
        <v>359</v>
      </c>
      <c r="G372" s="2">
        <v>1.8599999999999998E-2</v>
      </c>
    </row>
    <row r="373" spans="1:7" x14ac:dyDescent="0.35">
      <c r="A373" s="1">
        <v>45063</v>
      </c>
      <c r="B373">
        <v>330.95</v>
      </c>
      <c r="C373">
        <v>328.07</v>
      </c>
      <c r="D373">
        <v>331.54</v>
      </c>
      <c r="E373">
        <v>326.87</v>
      </c>
      <c r="F373" t="s">
        <v>360</v>
      </c>
      <c r="G373" s="2">
        <v>1.21E-2</v>
      </c>
    </row>
    <row r="374" spans="1:7" x14ac:dyDescent="0.35">
      <c r="A374" s="1">
        <v>45062</v>
      </c>
      <c r="B374">
        <v>326.99</v>
      </c>
      <c r="C374">
        <v>325.89</v>
      </c>
      <c r="D374">
        <v>328.73</v>
      </c>
      <c r="E374">
        <v>325.85000000000002</v>
      </c>
      <c r="F374" t="s">
        <v>361</v>
      </c>
      <c r="G374" s="2">
        <v>1.1000000000000001E-3</v>
      </c>
    </row>
    <row r="375" spans="1:7" x14ac:dyDescent="0.35">
      <c r="A375" s="1">
        <v>45061</v>
      </c>
      <c r="B375">
        <v>326.62</v>
      </c>
      <c r="C375">
        <v>325.33999999999997</v>
      </c>
      <c r="D375">
        <v>326.86</v>
      </c>
      <c r="E375">
        <v>323.79000000000002</v>
      </c>
      <c r="F375" t="s">
        <v>362</v>
      </c>
      <c r="G375" s="2">
        <v>5.4000000000000003E-3</v>
      </c>
    </row>
    <row r="376" spans="1:7" x14ac:dyDescent="0.35">
      <c r="A376" s="1">
        <v>45058</v>
      </c>
      <c r="B376">
        <v>324.86</v>
      </c>
      <c r="C376">
        <v>326.57</v>
      </c>
      <c r="D376">
        <v>327</v>
      </c>
      <c r="E376">
        <v>322.77</v>
      </c>
      <c r="F376" t="s">
        <v>363</v>
      </c>
      <c r="G376" s="2">
        <v>-3.5999999999999999E-3</v>
      </c>
    </row>
    <row r="377" spans="1:7" x14ac:dyDescent="0.35">
      <c r="A377" s="1">
        <v>45057</v>
      </c>
      <c r="B377">
        <v>326.02999999999997</v>
      </c>
      <c r="C377">
        <v>325.52999999999997</v>
      </c>
      <c r="D377">
        <v>326.58</v>
      </c>
      <c r="E377">
        <v>323.95</v>
      </c>
      <c r="F377" t="s">
        <v>364</v>
      </c>
      <c r="G377" s="2">
        <v>3.3E-3</v>
      </c>
    </row>
    <row r="378" spans="1:7" x14ac:dyDescent="0.35">
      <c r="A378" s="1">
        <v>45056</v>
      </c>
      <c r="B378">
        <v>324.97000000000003</v>
      </c>
      <c r="C378">
        <v>323.95</v>
      </c>
      <c r="D378">
        <v>325.83999999999997</v>
      </c>
      <c r="E378">
        <v>321.43</v>
      </c>
      <c r="F378" t="s">
        <v>365</v>
      </c>
      <c r="G378" s="2">
        <v>1.09E-2</v>
      </c>
    </row>
    <row r="379" spans="1:7" x14ac:dyDescent="0.35">
      <c r="A379" s="1">
        <v>45055</v>
      </c>
      <c r="B379">
        <v>321.47000000000003</v>
      </c>
      <c r="C379">
        <v>321.83</v>
      </c>
      <c r="D379">
        <v>322.70999999999998</v>
      </c>
      <c r="E379">
        <v>321.14999999999998</v>
      </c>
      <c r="F379" t="s">
        <v>366</v>
      </c>
      <c r="G379" s="2">
        <v>-6.3E-3</v>
      </c>
    </row>
    <row r="380" spans="1:7" x14ac:dyDescent="0.35">
      <c r="A380" s="1">
        <v>45054</v>
      </c>
      <c r="B380">
        <v>323.52</v>
      </c>
      <c r="C380">
        <v>322.25</v>
      </c>
      <c r="D380">
        <v>323.87</v>
      </c>
      <c r="E380">
        <v>321.14999999999998</v>
      </c>
      <c r="F380" t="s">
        <v>367</v>
      </c>
      <c r="G380" s="2">
        <v>2.5000000000000001E-3</v>
      </c>
    </row>
    <row r="381" spans="1:7" x14ac:dyDescent="0.35">
      <c r="A381" s="1">
        <v>45051</v>
      </c>
      <c r="B381">
        <v>322.72000000000003</v>
      </c>
      <c r="C381">
        <v>318.3</v>
      </c>
      <c r="D381">
        <v>323.58999999999997</v>
      </c>
      <c r="E381">
        <v>316.05</v>
      </c>
      <c r="F381" t="s">
        <v>368</v>
      </c>
      <c r="G381" s="2">
        <v>2.1299999999999999E-2</v>
      </c>
    </row>
    <row r="382" spans="1:7" x14ac:dyDescent="0.35">
      <c r="A382" s="1">
        <v>45050</v>
      </c>
      <c r="B382">
        <v>316</v>
      </c>
      <c r="C382">
        <v>316.89</v>
      </c>
      <c r="D382">
        <v>318.06</v>
      </c>
      <c r="E382">
        <v>314.95</v>
      </c>
      <c r="F382" t="s">
        <v>369</v>
      </c>
      <c r="G382" s="2">
        <v>-3.5000000000000001E-3</v>
      </c>
    </row>
    <row r="383" spans="1:7" x14ac:dyDescent="0.35">
      <c r="A383" s="1">
        <v>45049</v>
      </c>
      <c r="B383">
        <v>317.12</v>
      </c>
      <c r="C383">
        <v>319.58</v>
      </c>
      <c r="D383">
        <v>322.3</v>
      </c>
      <c r="E383">
        <v>317.01</v>
      </c>
      <c r="F383" t="s">
        <v>370</v>
      </c>
      <c r="G383" s="2">
        <v>-6.4999999999999997E-3</v>
      </c>
    </row>
    <row r="384" spans="1:7" x14ac:dyDescent="0.35">
      <c r="A384" s="1">
        <v>45048</v>
      </c>
      <c r="B384">
        <v>319.20999999999998</v>
      </c>
      <c r="C384">
        <v>321.95</v>
      </c>
      <c r="D384">
        <v>322.27999999999997</v>
      </c>
      <c r="E384">
        <v>317.44</v>
      </c>
      <c r="F384" t="s">
        <v>371</v>
      </c>
      <c r="G384" s="2">
        <v>-8.6999999999999994E-3</v>
      </c>
    </row>
    <row r="385" spans="1:7" x14ac:dyDescent="0.35">
      <c r="A385" s="1">
        <v>45047</v>
      </c>
      <c r="B385">
        <v>322.02</v>
      </c>
      <c r="C385">
        <v>321.92</v>
      </c>
      <c r="D385">
        <v>323.45999999999998</v>
      </c>
      <c r="E385">
        <v>320.92</v>
      </c>
      <c r="F385" t="s">
        <v>372</v>
      </c>
      <c r="G385" s="2">
        <v>-1.1000000000000001E-3</v>
      </c>
    </row>
    <row r="386" spans="1:7" x14ac:dyDescent="0.35">
      <c r="A386" s="1">
        <v>45044</v>
      </c>
      <c r="B386">
        <v>322.39</v>
      </c>
      <c r="C386">
        <v>319.94</v>
      </c>
      <c r="D386">
        <v>322.48</v>
      </c>
      <c r="E386">
        <v>318.79000000000002</v>
      </c>
      <c r="F386" t="s">
        <v>373</v>
      </c>
      <c r="G386" s="2">
        <v>6.8999999999999999E-3</v>
      </c>
    </row>
    <row r="387" spans="1:7" x14ac:dyDescent="0.35">
      <c r="A387" s="1">
        <v>45043</v>
      </c>
      <c r="B387">
        <v>320.18</v>
      </c>
      <c r="C387">
        <v>315.52999999999997</v>
      </c>
      <c r="D387">
        <v>320.69</v>
      </c>
      <c r="E387">
        <v>314.88</v>
      </c>
      <c r="F387" t="s">
        <v>374</v>
      </c>
      <c r="G387" s="2">
        <v>2.7199999999999998E-2</v>
      </c>
    </row>
    <row r="388" spans="1:7" x14ac:dyDescent="0.35">
      <c r="A388" s="1">
        <v>45042</v>
      </c>
      <c r="B388">
        <v>311.70999999999998</v>
      </c>
      <c r="C388">
        <v>313.27999999999997</v>
      </c>
      <c r="D388">
        <v>314.77</v>
      </c>
      <c r="E388">
        <v>311.18</v>
      </c>
      <c r="F388" t="s">
        <v>375</v>
      </c>
      <c r="G388" s="2">
        <v>6.1000000000000004E-3</v>
      </c>
    </row>
    <row r="389" spans="1:7" x14ac:dyDescent="0.35">
      <c r="A389" s="1">
        <v>45041</v>
      </c>
      <c r="B389">
        <v>309.83</v>
      </c>
      <c r="C389">
        <v>314.13</v>
      </c>
      <c r="D389">
        <v>314.8</v>
      </c>
      <c r="E389">
        <v>309.73</v>
      </c>
      <c r="F389" t="s">
        <v>376</v>
      </c>
      <c r="G389" s="2">
        <v>-1.89E-2</v>
      </c>
    </row>
    <row r="390" spans="1:7" x14ac:dyDescent="0.35">
      <c r="A390" s="1">
        <v>45040</v>
      </c>
      <c r="B390">
        <v>315.77999999999997</v>
      </c>
      <c r="C390">
        <v>316.20999999999998</v>
      </c>
      <c r="D390">
        <v>317.57</v>
      </c>
      <c r="E390">
        <v>313.58</v>
      </c>
      <c r="F390" t="s">
        <v>377</v>
      </c>
      <c r="G390" s="2">
        <v>-2.0999999999999999E-3</v>
      </c>
    </row>
    <row r="391" spans="1:7" x14ac:dyDescent="0.35">
      <c r="A391" s="1">
        <v>45037</v>
      </c>
      <c r="B391">
        <v>316.44</v>
      </c>
      <c r="C391">
        <v>315.74</v>
      </c>
      <c r="D391">
        <v>317.23</v>
      </c>
      <c r="E391">
        <v>313.94</v>
      </c>
      <c r="F391" t="s">
        <v>378</v>
      </c>
      <c r="G391" s="2">
        <v>1E-3</v>
      </c>
    </row>
    <row r="392" spans="1:7" x14ac:dyDescent="0.35">
      <c r="A392" s="1">
        <v>45036</v>
      </c>
      <c r="B392">
        <v>316.11</v>
      </c>
      <c r="C392">
        <v>315.52</v>
      </c>
      <c r="D392">
        <v>319.10000000000002</v>
      </c>
      <c r="E392">
        <v>314.8</v>
      </c>
      <c r="F392" t="s">
        <v>379</v>
      </c>
      <c r="G392" s="2">
        <v>-7.6E-3</v>
      </c>
    </row>
    <row r="393" spans="1:7" x14ac:dyDescent="0.35">
      <c r="A393" s="1">
        <v>45035</v>
      </c>
      <c r="B393">
        <v>318.54000000000002</v>
      </c>
      <c r="C393">
        <v>316.24</v>
      </c>
      <c r="D393">
        <v>319.62</v>
      </c>
      <c r="E393">
        <v>316.11</v>
      </c>
      <c r="F393" t="s">
        <v>380</v>
      </c>
      <c r="G393" s="2">
        <v>-5.0000000000000001E-4</v>
      </c>
    </row>
    <row r="394" spans="1:7" x14ac:dyDescent="0.35">
      <c r="A394" s="1">
        <v>45034</v>
      </c>
      <c r="B394">
        <v>318.69</v>
      </c>
      <c r="C394">
        <v>320.82</v>
      </c>
      <c r="D394">
        <v>321.25</v>
      </c>
      <c r="E394">
        <v>317.47000000000003</v>
      </c>
      <c r="F394" t="s">
        <v>381</v>
      </c>
      <c r="G394" s="2">
        <v>1E-4</v>
      </c>
    </row>
    <row r="395" spans="1:7" x14ac:dyDescent="0.35">
      <c r="A395" s="1">
        <v>45033</v>
      </c>
      <c r="B395">
        <v>318.67</v>
      </c>
      <c r="C395">
        <v>317.98</v>
      </c>
      <c r="D395">
        <v>319.02999999999997</v>
      </c>
      <c r="E395">
        <v>315.87</v>
      </c>
      <c r="F395" t="s">
        <v>382</v>
      </c>
      <c r="G395" s="2">
        <v>8.0000000000000004E-4</v>
      </c>
    </row>
    <row r="396" spans="1:7" x14ac:dyDescent="0.35">
      <c r="A396" s="1">
        <v>45030</v>
      </c>
      <c r="B396">
        <v>318.39999999999998</v>
      </c>
      <c r="C396">
        <v>317.42</v>
      </c>
      <c r="D396">
        <v>320.19</v>
      </c>
      <c r="E396">
        <v>315.44</v>
      </c>
      <c r="F396" t="s">
        <v>383</v>
      </c>
      <c r="G396" s="2">
        <v>-1.9E-3</v>
      </c>
    </row>
    <row r="397" spans="1:7" x14ac:dyDescent="0.35">
      <c r="A397" s="1">
        <v>45029</v>
      </c>
      <c r="B397">
        <v>319</v>
      </c>
      <c r="C397">
        <v>314.66000000000003</v>
      </c>
      <c r="D397">
        <v>319.48</v>
      </c>
      <c r="E397">
        <v>313.47000000000003</v>
      </c>
      <c r="F397" t="s">
        <v>384</v>
      </c>
      <c r="G397" s="2">
        <v>1.9599999999999999E-2</v>
      </c>
    </row>
    <row r="398" spans="1:7" x14ac:dyDescent="0.35">
      <c r="A398" s="1">
        <v>45028</v>
      </c>
      <c r="B398">
        <v>312.88</v>
      </c>
      <c r="C398">
        <v>317.64999999999998</v>
      </c>
      <c r="D398">
        <v>318.25</v>
      </c>
      <c r="E398">
        <v>312.39999999999998</v>
      </c>
      <c r="F398" t="s">
        <v>385</v>
      </c>
      <c r="G398" s="2">
        <v>-8.8000000000000005E-3</v>
      </c>
    </row>
    <row r="399" spans="1:7" x14ac:dyDescent="0.35">
      <c r="A399" s="1">
        <v>45027</v>
      </c>
      <c r="B399">
        <v>315.66000000000003</v>
      </c>
      <c r="C399">
        <v>317.66000000000003</v>
      </c>
      <c r="D399">
        <v>317.72000000000003</v>
      </c>
      <c r="E399">
        <v>315.14</v>
      </c>
      <c r="F399" t="s">
        <v>386</v>
      </c>
      <c r="G399" s="2">
        <v>-6.4000000000000003E-3</v>
      </c>
    </row>
    <row r="400" spans="1:7" x14ac:dyDescent="0.35">
      <c r="A400" s="1">
        <v>45026</v>
      </c>
      <c r="B400">
        <v>317.7</v>
      </c>
      <c r="C400">
        <v>314.89999999999998</v>
      </c>
      <c r="D400">
        <v>317.75</v>
      </c>
      <c r="E400">
        <v>313.08999999999997</v>
      </c>
      <c r="F400" t="s">
        <v>387</v>
      </c>
      <c r="G400" s="2">
        <v>-5.9999999999999995E-4</v>
      </c>
    </row>
    <row r="401" spans="1:7" x14ac:dyDescent="0.35">
      <c r="A401" s="1">
        <v>45022</v>
      </c>
      <c r="B401">
        <v>317.88</v>
      </c>
      <c r="C401">
        <v>314.08</v>
      </c>
      <c r="D401">
        <v>318.38</v>
      </c>
      <c r="E401">
        <v>312.66000000000003</v>
      </c>
      <c r="F401" t="s">
        <v>388</v>
      </c>
      <c r="G401" s="2">
        <v>6.7000000000000002E-3</v>
      </c>
    </row>
    <row r="402" spans="1:7" x14ac:dyDescent="0.35">
      <c r="A402" s="1">
        <v>45021</v>
      </c>
      <c r="B402">
        <v>315.75</v>
      </c>
      <c r="C402">
        <v>317.93</v>
      </c>
      <c r="D402">
        <v>318.89</v>
      </c>
      <c r="E402">
        <v>313.91000000000003</v>
      </c>
      <c r="F402" t="s">
        <v>389</v>
      </c>
      <c r="G402" s="2">
        <v>-9.9000000000000008E-3</v>
      </c>
    </row>
    <row r="403" spans="1:7" x14ac:dyDescent="0.35">
      <c r="A403" s="1">
        <v>45020</v>
      </c>
      <c r="B403">
        <v>318.89999999999998</v>
      </c>
      <c r="C403">
        <v>320.43</v>
      </c>
      <c r="D403">
        <v>321.45999999999998</v>
      </c>
      <c r="E403">
        <v>317.66000000000003</v>
      </c>
      <c r="F403" t="s">
        <v>390</v>
      </c>
      <c r="G403" s="2">
        <v>-3.3999999999999998E-3</v>
      </c>
    </row>
    <row r="404" spans="1:7" x14ac:dyDescent="0.35">
      <c r="A404" s="1">
        <v>45019</v>
      </c>
      <c r="B404">
        <v>319.98</v>
      </c>
      <c r="C404">
        <v>318.60000000000002</v>
      </c>
      <c r="D404">
        <v>320.25</v>
      </c>
      <c r="E404">
        <v>317.25</v>
      </c>
      <c r="F404" t="s">
        <v>327</v>
      </c>
      <c r="G404" s="2">
        <v>-2.3999999999999998E-3</v>
      </c>
    </row>
    <row r="405" spans="1:7" x14ac:dyDescent="0.35">
      <c r="A405" s="1">
        <v>45016</v>
      </c>
      <c r="B405">
        <v>320.76</v>
      </c>
      <c r="C405">
        <v>315.74</v>
      </c>
      <c r="D405">
        <v>321</v>
      </c>
      <c r="E405">
        <v>315.43</v>
      </c>
      <c r="F405" t="s">
        <v>391</v>
      </c>
      <c r="G405" s="2">
        <v>1.66E-2</v>
      </c>
    </row>
    <row r="406" spans="1:7" x14ac:dyDescent="0.35">
      <c r="A406" s="1">
        <v>45015</v>
      </c>
      <c r="B406">
        <v>315.51</v>
      </c>
      <c r="C406">
        <v>315.07</v>
      </c>
      <c r="D406">
        <v>316.14999999999998</v>
      </c>
      <c r="E406">
        <v>312.64</v>
      </c>
      <c r="F406" t="s">
        <v>392</v>
      </c>
      <c r="G406" s="2">
        <v>9.4999999999999998E-3</v>
      </c>
    </row>
    <row r="407" spans="1:7" x14ac:dyDescent="0.35">
      <c r="A407" s="1">
        <v>45014</v>
      </c>
      <c r="B407">
        <v>312.56</v>
      </c>
      <c r="C407">
        <v>310.72000000000003</v>
      </c>
      <c r="D407">
        <v>313.19</v>
      </c>
      <c r="E407">
        <v>309.89</v>
      </c>
      <c r="F407" t="s">
        <v>393</v>
      </c>
      <c r="G407" s="2">
        <v>1.8200000000000001E-2</v>
      </c>
    </row>
    <row r="408" spans="1:7" x14ac:dyDescent="0.35">
      <c r="A408" s="1">
        <v>45013</v>
      </c>
      <c r="B408">
        <v>306.95999999999998</v>
      </c>
      <c r="C408">
        <v>308.01</v>
      </c>
      <c r="D408">
        <v>308.04000000000002</v>
      </c>
      <c r="E408">
        <v>304.61</v>
      </c>
      <c r="F408" t="s">
        <v>394</v>
      </c>
      <c r="G408" s="2">
        <v>-5.3E-3</v>
      </c>
    </row>
    <row r="409" spans="1:7" x14ac:dyDescent="0.35">
      <c r="A409" s="1">
        <v>45012</v>
      </c>
      <c r="B409">
        <v>308.60000000000002</v>
      </c>
      <c r="C409">
        <v>311.44</v>
      </c>
      <c r="D409">
        <v>312.54000000000002</v>
      </c>
      <c r="E409">
        <v>307.73</v>
      </c>
      <c r="F409" t="s">
        <v>395</v>
      </c>
      <c r="G409" s="2">
        <v>-6.8999999999999999E-3</v>
      </c>
    </row>
    <row r="410" spans="1:7" x14ac:dyDescent="0.35">
      <c r="A410" s="1">
        <v>45009</v>
      </c>
      <c r="B410">
        <v>310.73</v>
      </c>
      <c r="C410">
        <v>309.16000000000003</v>
      </c>
      <c r="D410">
        <v>310.83</v>
      </c>
      <c r="E410">
        <v>306.79000000000002</v>
      </c>
      <c r="F410" t="s">
        <v>396</v>
      </c>
      <c r="G410" s="2">
        <v>3.7000000000000002E-3</v>
      </c>
    </row>
    <row r="411" spans="1:7" x14ac:dyDescent="0.35">
      <c r="A411" s="1">
        <v>45008</v>
      </c>
      <c r="B411">
        <v>309.58999999999997</v>
      </c>
      <c r="C411">
        <v>309.76</v>
      </c>
      <c r="D411">
        <v>313.99</v>
      </c>
      <c r="E411">
        <v>306.85000000000002</v>
      </c>
      <c r="F411" t="s">
        <v>397</v>
      </c>
      <c r="G411" s="2">
        <v>1.1900000000000001E-2</v>
      </c>
    </row>
    <row r="412" spans="1:7" x14ac:dyDescent="0.35">
      <c r="A412" s="1">
        <v>45007</v>
      </c>
      <c r="B412">
        <v>305.95999999999998</v>
      </c>
      <c r="C412">
        <v>310.11</v>
      </c>
      <c r="D412">
        <v>315.08</v>
      </c>
      <c r="E412">
        <v>305.79000000000002</v>
      </c>
      <c r="F412" t="s">
        <v>398</v>
      </c>
      <c r="G412" s="2">
        <v>-1.3599999999999999E-2</v>
      </c>
    </row>
    <row r="413" spans="1:7" x14ac:dyDescent="0.35">
      <c r="A413" s="1">
        <v>45006</v>
      </c>
      <c r="B413">
        <v>310.18</v>
      </c>
      <c r="C413">
        <v>307.77999999999997</v>
      </c>
      <c r="D413">
        <v>310.64</v>
      </c>
      <c r="E413">
        <v>306.23</v>
      </c>
      <c r="F413" t="s">
        <v>399</v>
      </c>
      <c r="G413" s="2">
        <v>1.43E-2</v>
      </c>
    </row>
    <row r="414" spans="1:7" x14ac:dyDescent="0.35">
      <c r="A414" s="1">
        <v>45005</v>
      </c>
      <c r="B414">
        <v>305.81</v>
      </c>
      <c r="C414">
        <v>304.10000000000002</v>
      </c>
      <c r="D414">
        <v>306.14</v>
      </c>
      <c r="E414">
        <v>301.85000000000002</v>
      </c>
      <c r="F414" t="s">
        <v>400</v>
      </c>
      <c r="G414" s="2">
        <v>2E-3</v>
      </c>
    </row>
    <row r="415" spans="1:7" x14ac:dyDescent="0.35">
      <c r="A415" s="1">
        <v>45002</v>
      </c>
      <c r="B415">
        <v>305.2</v>
      </c>
      <c r="C415">
        <v>306.56</v>
      </c>
      <c r="D415">
        <v>308.99</v>
      </c>
      <c r="E415">
        <v>303.20999999999998</v>
      </c>
      <c r="F415" t="s">
        <v>401</v>
      </c>
      <c r="G415" s="2">
        <v>-4.7000000000000002E-3</v>
      </c>
    </row>
    <row r="416" spans="1:7" x14ac:dyDescent="0.35">
      <c r="A416" s="1">
        <v>45001</v>
      </c>
      <c r="B416">
        <v>306.64999999999998</v>
      </c>
      <c r="C416">
        <v>297.83999999999997</v>
      </c>
      <c r="D416">
        <v>307.02</v>
      </c>
      <c r="E416">
        <v>297.02999999999997</v>
      </c>
      <c r="F416" t="s">
        <v>402</v>
      </c>
      <c r="G416" s="2">
        <v>2.64E-2</v>
      </c>
    </row>
    <row r="417" spans="1:7" x14ac:dyDescent="0.35">
      <c r="A417" s="1">
        <v>45000</v>
      </c>
      <c r="B417">
        <v>298.77</v>
      </c>
      <c r="C417">
        <v>294.56</v>
      </c>
      <c r="D417">
        <v>299.11</v>
      </c>
      <c r="E417">
        <v>293.08999999999997</v>
      </c>
      <c r="F417" t="s">
        <v>403</v>
      </c>
      <c r="G417" s="2">
        <v>5.1999999999999998E-3</v>
      </c>
    </row>
    <row r="418" spans="1:7" x14ac:dyDescent="0.35">
      <c r="A418" s="1">
        <v>44999</v>
      </c>
      <c r="B418">
        <v>297.20999999999998</v>
      </c>
      <c r="C418">
        <v>294.16000000000003</v>
      </c>
      <c r="D418">
        <v>297.77</v>
      </c>
      <c r="E418">
        <v>293.3</v>
      </c>
      <c r="F418" t="s">
        <v>404</v>
      </c>
      <c r="G418" s="2">
        <v>2.3E-2</v>
      </c>
    </row>
    <row r="419" spans="1:7" x14ac:dyDescent="0.35">
      <c r="A419" s="1">
        <v>44998</v>
      </c>
      <c r="B419">
        <v>290.54000000000002</v>
      </c>
      <c r="C419">
        <v>286.58</v>
      </c>
      <c r="D419">
        <v>294.32</v>
      </c>
      <c r="E419">
        <v>285.04000000000002</v>
      </c>
      <c r="F419" t="s">
        <v>405</v>
      </c>
      <c r="G419" s="2">
        <v>7.4000000000000003E-3</v>
      </c>
    </row>
    <row r="420" spans="1:7" x14ac:dyDescent="0.35">
      <c r="A420" s="1">
        <v>44995</v>
      </c>
      <c r="B420">
        <v>288.39999999999998</v>
      </c>
      <c r="C420">
        <v>292.68</v>
      </c>
      <c r="D420">
        <v>294.2</v>
      </c>
      <c r="E420">
        <v>287.23</v>
      </c>
      <c r="F420" t="s">
        <v>406</v>
      </c>
      <c r="G420" s="2">
        <v>-1.4E-2</v>
      </c>
    </row>
    <row r="421" spans="1:7" x14ac:dyDescent="0.35">
      <c r="A421" s="1">
        <v>44994</v>
      </c>
      <c r="B421">
        <v>292.51</v>
      </c>
      <c r="C421">
        <v>298.17</v>
      </c>
      <c r="D421">
        <v>300.82</v>
      </c>
      <c r="E421">
        <v>291.68</v>
      </c>
      <c r="F421" t="s">
        <v>407</v>
      </c>
      <c r="G421" s="2">
        <v>-1.7299999999999999E-2</v>
      </c>
    </row>
    <row r="422" spans="1:7" x14ac:dyDescent="0.35">
      <c r="A422" s="1">
        <v>44993</v>
      </c>
      <c r="B422">
        <v>297.66000000000003</v>
      </c>
      <c r="C422">
        <v>296.61</v>
      </c>
      <c r="D422">
        <v>298.27</v>
      </c>
      <c r="E422">
        <v>294.73</v>
      </c>
      <c r="F422" t="s">
        <v>408</v>
      </c>
      <c r="G422" s="2">
        <v>5.0000000000000001E-3</v>
      </c>
    </row>
    <row r="423" spans="1:7" x14ac:dyDescent="0.35">
      <c r="A423" s="1">
        <v>44992</v>
      </c>
      <c r="B423">
        <v>296.18</v>
      </c>
      <c r="C423">
        <v>299.91000000000003</v>
      </c>
      <c r="D423">
        <v>300.85000000000002</v>
      </c>
      <c r="E423">
        <v>295.56</v>
      </c>
      <c r="F423" t="s">
        <v>409</v>
      </c>
      <c r="G423" s="2">
        <v>-1.23E-2</v>
      </c>
    </row>
    <row r="424" spans="1:7" x14ac:dyDescent="0.35">
      <c r="A424" s="1">
        <v>44991</v>
      </c>
      <c r="B424">
        <v>299.86</v>
      </c>
      <c r="C424">
        <v>300.77999999999997</v>
      </c>
      <c r="D424">
        <v>303.83999999999997</v>
      </c>
      <c r="E424">
        <v>299.66000000000003</v>
      </c>
      <c r="F424" t="s">
        <v>410</v>
      </c>
      <c r="G424" s="2">
        <v>1.1000000000000001E-3</v>
      </c>
    </row>
    <row r="425" spans="1:7" x14ac:dyDescent="0.35">
      <c r="A425" s="1">
        <v>44988</v>
      </c>
      <c r="B425">
        <v>299.52</v>
      </c>
      <c r="C425">
        <v>295.23</v>
      </c>
      <c r="D425">
        <v>299.76</v>
      </c>
      <c r="E425">
        <v>294.72000000000003</v>
      </c>
      <c r="F425" t="s">
        <v>411</v>
      </c>
      <c r="G425" s="2">
        <v>2.07E-2</v>
      </c>
    </row>
    <row r="426" spans="1:7" x14ac:dyDescent="0.35">
      <c r="A426" s="1">
        <v>44987</v>
      </c>
      <c r="B426">
        <v>293.45999999999998</v>
      </c>
      <c r="C426">
        <v>288.51</v>
      </c>
      <c r="D426">
        <v>294.27999999999997</v>
      </c>
      <c r="E426">
        <v>288.22000000000003</v>
      </c>
      <c r="F426" t="s">
        <v>412</v>
      </c>
      <c r="G426" s="2">
        <v>8.3000000000000001E-3</v>
      </c>
    </row>
    <row r="427" spans="1:7" x14ac:dyDescent="0.35">
      <c r="A427" s="1">
        <v>44986</v>
      </c>
      <c r="B427">
        <v>291.05</v>
      </c>
      <c r="C427">
        <v>293.11</v>
      </c>
      <c r="D427">
        <v>293.77999999999997</v>
      </c>
      <c r="E427">
        <v>290.05</v>
      </c>
      <c r="F427" t="s">
        <v>413</v>
      </c>
      <c r="G427" s="2">
        <v>-8.0000000000000002E-3</v>
      </c>
    </row>
    <row r="428" spans="1:7" x14ac:dyDescent="0.35">
      <c r="A428" s="1">
        <v>44985</v>
      </c>
      <c r="B428">
        <v>293.41000000000003</v>
      </c>
      <c r="C428">
        <v>293.14999999999998</v>
      </c>
      <c r="D428">
        <v>295.97000000000003</v>
      </c>
      <c r="E428">
        <v>292.81</v>
      </c>
      <c r="F428" t="s">
        <v>414</v>
      </c>
      <c r="G428" s="2">
        <v>-1.2999999999999999E-3</v>
      </c>
    </row>
    <row r="429" spans="1:7" x14ac:dyDescent="0.35">
      <c r="A429" s="1">
        <v>44984</v>
      </c>
      <c r="B429">
        <v>293.79000000000002</v>
      </c>
      <c r="C429">
        <v>294.92</v>
      </c>
      <c r="D429">
        <v>296.33</v>
      </c>
      <c r="E429">
        <v>293.19</v>
      </c>
      <c r="F429" t="s">
        <v>415</v>
      </c>
      <c r="G429" s="2">
        <v>7.1999999999999998E-3</v>
      </c>
    </row>
    <row r="430" spans="1:7" x14ac:dyDescent="0.35">
      <c r="A430" s="1">
        <v>44981</v>
      </c>
      <c r="B430">
        <v>291.7</v>
      </c>
      <c r="C430">
        <v>291.61</v>
      </c>
      <c r="D430">
        <v>292.82</v>
      </c>
      <c r="E430">
        <v>289.89999999999998</v>
      </c>
      <c r="F430" t="s">
        <v>416</v>
      </c>
      <c r="G430" s="2">
        <v>-1.67E-2</v>
      </c>
    </row>
    <row r="431" spans="1:7" x14ac:dyDescent="0.35">
      <c r="A431" s="1">
        <v>44980</v>
      </c>
      <c r="B431">
        <v>296.66000000000003</v>
      </c>
      <c r="C431">
        <v>297.81</v>
      </c>
      <c r="D431">
        <v>297.97000000000003</v>
      </c>
      <c r="E431">
        <v>292.39999999999998</v>
      </c>
      <c r="F431" t="s">
        <v>417</v>
      </c>
      <c r="G431" s="2">
        <v>8.6999999999999994E-3</v>
      </c>
    </row>
    <row r="432" spans="1:7" x14ac:dyDescent="0.35">
      <c r="A432" s="1">
        <v>44979</v>
      </c>
      <c r="B432">
        <v>294.10000000000002</v>
      </c>
      <c r="C432">
        <v>294.47000000000003</v>
      </c>
      <c r="D432">
        <v>296.2</v>
      </c>
      <c r="E432">
        <v>292.41000000000003</v>
      </c>
      <c r="F432" t="s">
        <v>418</v>
      </c>
      <c r="G432" s="2">
        <v>6.9999999999999999E-4</v>
      </c>
    </row>
    <row r="433" spans="1:7" x14ac:dyDescent="0.35">
      <c r="A433" s="1">
        <v>44978</v>
      </c>
      <c r="B433">
        <v>293.88</v>
      </c>
      <c r="C433">
        <v>297.10000000000002</v>
      </c>
      <c r="D433">
        <v>298.57</v>
      </c>
      <c r="E433">
        <v>293.74</v>
      </c>
      <c r="F433" t="s">
        <v>419</v>
      </c>
      <c r="G433" s="2">
        <v>-2.3699999999999999E-2</v>
      </c>
    </row>
    <row r="434" spans="1:7" x14ac:dyDescent="0.35">
      <c r="A434" s="1">
        <v>44974</v>
      </c>
      <c r="B434">
        <v>301</v>
      </c>
      <c r="C434">
        <v>300.91000000000003</v>
      </c>
      <c r="D434">
        <v>301.77</v>
      </c>
      <c r="E434">
        <v>297.94</v>
      </c>
      <c r="F434" t="s">
        <v>420</v>
      </c>
      <c r="G434" s="2">
        <v>-7.1000000000000004E-3</v>
      </c>
    </row>
    <row r="435" spans="1:7" x14ac:dyDescent="0.35">
      <c r="A435" s="1">
        <v>44973</v>
      </c>
      <c r="B435">
        <v>303.14</v>
      </c>
      <c r="C435">
        <v>304.22000000000003</v>
      </c>
      <c r="D435">
        <v>308.27</v>
      </c>
      <c r="E435">
        <v>302.99</v>
      </c>
      <c r="F435" t="s">
        <v>421</v>
      </c>
      <c r="G435" s="2">
        <v>-1.8800000000000001E-2</v>
      </c>
    </row>
    <row r="436" spans="1:7" x14ac:dyDescent="0.35">
      <c r="A436" s="1">
        <v>44972</v>
      </c>
      <c r="B436">
        <v>308.94</v>
      </c>
      <c r="C436">
        <v>304.74</v>
      </c>
      <c r="D436">
        <v>309.11</v>
      </c>
      <c r="E436">
        <v>304.04000000000002</v>
      </c>
      <c r="F436" t="s">
        <v>422</v>
      </c>
      <c r="G436" s="2">
        <v>7.7000000000000002E-3</v>
      </c>
    </row>
    <row r="437" spans="1:7" x14ac:dyDescent="0.35">
      <c r="A437" s="1">
        <v>44971</v>
      </c>
      <c r="B437">
        <v>306.58999999999997</v>
      </c>
      <c r="C437">
        <v>302.73</v>
      </c>
      <c r="D437">
        <v>307.56</v>
      </c>
      <c r="E437">
        <v>300.75</v>
      </c>
      <c r="F437" t="s">
        <v>423</v>
      </c>
      <c r="G437" s="2">
        <v>7.4000000000000003E-3</v>
      </c>
    </row>
    <row r="438" spans="1:7" x14ac:dyDescent="0.35">
      <c r="A438" s="1">
        <v>44970</v>
      </c>
      <c r="B438">
        <v>304.33999999999997</v>
      </c>
      <c r="C438">
        <v>300.97000000000003</v>
      </c>
      <c r="D438">
        <v>304.94</v>
      </c>
      <c r="E438">
        <v>299.77</v>
      </c>
      <c r="F438" t="s">
        <v>424</v>
      </c>
      <c r="G438" s="2">
        <v>1.6E-2</v>
      </c>
    </row>
    <row r="439" spans="1:7" x14ac:dyDescent="0.35">
      <c r="A439" s="1">
        <v>44967</v>
      </c>
      <c r="B439">
        <v>299.54000000000002</v>
      </c>
      <c r="C439">
        <v>299.32</v>
      </c>
      <c r="D439">
        <v>301.41000000000003</v>
      </c>
      <c r="E439">
        <v>297.08999999999997</v>
      </c>
      <c r="F439" t="s">
        <v>425</v>
      </c>
      <c r="G439" s="2">
        <v>-6.6E-3</v>
      </c>
    </row>
    <row r="440" spans="1:7" x14ac:dyDescent="0.35">
      <c r="A440" s="1">
        <v>44966</v>
      </c>
      <c r="B440">
        <v>301.52</v>
      </c>
      <c r="C440">
        <v>308.68</v>
      </c>
      <c r="D440">
        <v>308.83</v>
      </c>
      <c r="E440">
        <v>300.04000000000002</v>
      </c>
      <c r="F440" t="s">
        <v>426</v>
      </c>
      <c r="G440" s="2">
        <v>-8.8000000000000005E-3</v>
      </c>
    </row>
    <row r="441" spans="1:7" x14ac:dyDescent="0.35">
      <c r="A441" s="1">
        <v>44965</v>
      </c>
      <c r="B441">
        <v>304.20999999999998</v>
      </c>
      <c r="C441">
        <v>308.38</v>
      </c>
      <c r="D441">
        <v>309.33999999999997</v>
      </c>
      <c r="E441">
        <v>303.51</v>
      </c>
      <c r="F441" t="s">
        <v>427</v>
      </c>
      <c r="G441" s="2">
        <v>-1.78E-2</v>
      </c>
    </row>
    <row r="442" spans="1:7" x14ac:dyDescent="0.35">
      <c r="A442" s="1">
        <v>44964</v>
      </c>
      <c r="B442">
        <v>309.72000000000003</v>
      </c>
      <c r="C442">
        <v>303.3</v>
      </c>
      <c r="D442">
        <v>310.87</v>
      </c>
      <c r="E442">
        <v>302.16000000000003</v>
      </c>
      <c r="F442" t="s">
        <v>428</v>
      </c>
      <c r="G442" s="2">
        <v>2.07E-2</v>
      </c>
    </row>
    <row r="443" spans="1:7" x14ac:dyDescent="0.35">
      <c r="A443" s="1">
        <v>44963</v>
      </c>
      <c r="B443">
        <v>303.43</v>
      </c>
      <c r="C443">
        <v>303.35000000000002</v>
      </c>
      <c r="D443">
        <v>305.75</v>
      </c>
      <c r="E443">
        <v>302.06</v>
      </c>
      <c r="F443" t="s">
        <v>429</v>
      </c>
      <c r="G443" s="2">
        <v>-8.5000000000000006E-3</v>
      </c>
    </row>
    <row r="444" spans="1:7" x14ac:dyDescent="0.35">
      <c r="A444" s="1">
        <v>44960</v>
      </c>
      <c r="B444">
        <v>306.02</v>
      </c>
      <c r="C444">
        <v>304.77999999999997</v>
      </c>
      <c r="D444">
        <v>312.23</v>
      </c>
      <c r="E444">
        <v>304.38</v>
      </c>
      <c r="F444" t="s">
        <v>430</v>
      </c>
      <c r="G444" s="2">
        <v>-1.78E-2</v>
      </c>
    </row>
    <row r="445" spans="1:7" x14ac:dyDescent="0.35">
      <c r="A445" s="1">
        <v>44959</v>
      </c>
      <c r="B445">
        <v>311.56</v>
      </c>
      <c r="C445">
        <v>307.41000000000003</v>
      </c>
      <c r="D445">
        <v>313.52</v>
      </c>
      <c r="E445">
        <v>306.57</v>
      </c>
      <c r="F445" t="s">
        <v>431</v>
      </c>
      <c r="G445" s="2">
        <v>3.5900000000000001E-2</v>
      </c>
    </row>
    <row r="446" spans="1:7" x14ac:dyDescent="0.35">
      <c r="A446" s="1">
        <v>44958</v>
      </c>
      <c r="B446">
        <v>300.76</v>
      </c>
      <c r="C446">
        <v>294.26</v>
      </c>
      <c r="D446">
        <v>303.27</v>
      </c>
      <c r="E446">
        <v>292.14999999999998</v>
      </c>
      <c r="F446" t="s">
        <v>432</v>
      </c>
      <c r="G446" s="2">
        <v>2.1399999999999999E-2</v>
      </c>
    </row>
    <row r="447" spans="1:7" x14ac:dyDescent="0.35">
      <c r="A447" s="1">
        <v>44957</v>
      </c>
      <c r="B447">
        <v>294.47000000000003</v>
      </c>
      <c r="C447">
        <v>290.16000000000003</v>
      </c>
      <c r="D447">
        <v>294.57</v>
      </c>
      <c r="E447">
        <v>290.05</v>
      </c>
      <c r="F447" t="s">
        <v>433</v>
      </c>
      <c r="G447" s="2">
        <v>1.4999999999999999E-2</v>
      </c>
    </row>
    <row r="448" spans="1:7" x14ac:dyDescent="0.35">
      <c r="A448" s="1">
        <v>44956</v>
      </c>
      <c r="B448">
        <v>290.12</v>
      </c>
      <c r="C448">
        <v>292.77999999999997</v>
      </c>
      <c r="D448">
        <v>294.23</v>
      </c>
      <c r="E448">
        <v>289.74</v>
      </c>
      <c r="F448" t="s">
        <v>434</v>
      </c>
      <c r="G448" s="2">
        <v>-2.0199999999999999E-2</v>
      </c>
    </row>
    <row r="449" spans="1:7" x14ac:dyDescent="0.35">
      <c r="A449" s="1">
        <v>44953</v>
      </c>
      <c r="B449">
        <v>296.10000000000002</v>
      </c>
      <c r="C449">
        <v>291.85000000000002</v>
      </c>
      <c r="D449">
        <v>298.10000000000002</v>
      </c>
      <c r="E449">
        <v>291.73</v>
      </c>
      <c r="F449" t="s">
        <v>435</v>
      </c>
      <c r="G449" s="2">
        <v>0.01</v>
      </c>
    </row>
    <row r="450" spans="1:7" x14ac:dyDescent="0.35">
      <c r="A450" s="1">
        <v>44952</v>
      </c>
      <c r="B450">
        <v>293.19</v>
      </c>
      <c r="C450">
        <v>291.07</v>
      </c>
      <c r="D450">
        <v>293.37</v>
      </c>
      <c r="E450">
        <v>288.37</v>
      </c>
      <c r="F450" t="s">
        <v>436</v>
      </c>
      <c r="G450" s="2">
        <v>1.95E-2</v>
      </c>
    </row>
    <row r="451" spans="1:7" x14ac:dyDescent="0.35">
      <c r="A451" s="1">
        <v>44951</v>
      </c>
      <c r="B451">
        <v>287.58</v>
      </c>
      <c r="C451">
        <v>283.62</v>
      </c>
      <c r="D451">
        <v>288.20999999999998</v>
      </c>
      <c r="E451">
        <v>281.02999999999997</v>
      </c>
      <c r="F451" t="s">
        <v>437</v>
      </c>
      <c r="G451" s="2">
        <v>-2.2000000000000001E-3</v>
      </c>
    </row>
    <row r="452" spans="1:7" x14ac:dyDescent="0.35">
      <c r="A452" s="1">
        <v>44950</v>
      </c>
      <c r="B452">
        <v>288.22000000000003</v>
      </c>
      <c r="C452">
        <v>287.16000000000003</v>
      </c>
      <c r="D452">
        <v>289.39999999999998</v>
      </c>
      <c r="E452">
        <v>286.63</v>
      </c>
      <c r="F452" t="s">
        <v>200</v>
      </c>
      <c r="G452" s="2">
        <v>-2E-3</v>
      </c>
    </row>
    <row r="453" spans="1:7" x14ac:dyDescent="0.35">
      <c r="A453" s="1">
        <v>44949</v>
      </c>
      <c r="B453">
        <v>288.81</v>
      </c>
      <c r="C453">
        <v>283.39</v>
      </c>
      <c r="D453">
        <v>290.06</v>
      </c>
      <c r="E453">
        <v>282.58</v>
      </c>
      <c r="F453" t="s">
        <v>438</v>
      </c>
      <c r="G453" s="2">
        <v>2.2200000000000001E-2</v>
      </c>
    </row>
    <row r="454" spans="1:7" x14ac:dyDescent="0.35">
      <c r="A454" s="1">
        <v>44946</v>
      </c>
      <c r="B454">
        <v>282.52999999999997</v>
      </c>
      <c r="C454">
        <v>276.64</v>
      </c>
      <c r="D454">
        <v>282.87</v>
      </c>
      <c r="E454">
        <v>275.57</v>
      </c>
      <c r="F454" t="s">
        <v>439</v>
      </c>
      <c r="G454" s="2">
        <v>2.7400000000000001E-2</v>
      </c>
    </row>
    <row r="455" spans="1:7" x14ac:dyDescent="0.35">
      <c r="A455" s="1">
        <v>44945</v>
      </c>
      <c r="B455">
        <v>275.01</v>
      </c>
      <c r="C455">
        <v>276.08</v>
      </c>
      <c r="D455">
        <v>277.23</v>
      </c>
      <c r="E455">
        <v>273.75</v>
      </c>
      <c r="F455" t="s">
        <v>440</v>
      </c>
      <c r="G455" s="2">
        <v>-9.7999999999999997E-3</v>
      </c>
    </row>
    <row r="456" spans="1:7" x14ac:dyDescent="0.35">
      <c r="A456" s="1">
        <v>44944</v>
      </c>
      <c r="B456">
        <v>277.73</v>
      </c>
      <c r="C456">
        <v>282.95999999999998</v>
      </c>
      <c r="D456">
        <v>284.54000000000002</v>
      </c>
      <c r="E456">
        <v>277.52</v>
      </c>
      <c r="F456" t="s">
        <v>441</v>
      </c>
      <c r="G456" s="2">
        <v>-1.2999999999999999E-2</v>
      </c>
    </row>
    <row r="457" spans="1:7" x14ac:dyDescent="0.35">
      <c r="A457" s="1">
        <v>44943</v>
      </c>
      <c r="B457">
        <v>281.39</v>
      </c>
      <c r="C457">
        <v>280.62</v>
      </c>
      <c r="D457">
        <v>282.7</v>
      </c>
      <c r="E457">
        <v>279.43</v>
      </c>
      <c r="F457" t="s">
        <v>442</v>
      </c>
      <c r="G457" s="2">
        <v>2E-3</v>
      </c>
    </row>
    <row r="458" spans="1:7" x14ac:dyDescent="0.35">
      <c r="A458" s="1">
        <v>44939</v>
      </c>
      <c r="B458">
        <v>280.82</v>
      </c>
      <c r="C458">
        <v>276.35000000000002</v>
      </c>
      <c r="D458">
        <v>281.07</v>
      </c>
      <c r="E458">
        <v>276.02</v>
      </c>
      <c r="F458" t="s">
        <v>443</v>
      </c>
      <c r="G458" s="2">
        <v>6.8999999999999999E-3</v>
      </c>
    </row>
    <row r="459" spans="1:7" x14ac:dyDescent="0.35">
      <c r="A459" s="1">
        <v>44938</v>
      </c>
      <c r="B459">
        <v>278.89999999999998</v>
      </c>
      <c r="C459">
        <v>277.97000000000003</v>
      </c>
      <c r="D459">
        <v>279.95</v>
      </c>
      <c r="E459">
        <v>273.60000000000002</v>
      </c>
      <c r="F459" t="s">
        <v>444</v>
      </c>
      <c r="G459" s="2">
        <v>5.4000000000000003E-3</v>
      </c>
    </row>
    <row r="460" spans="1:7" x14ac:dyDescent="0.35">
      <c r="A460" s="1">
        <v>44937</v>
      </c>
      <c r="B460">
        <v>277.39999999999998</v>
      </c>
      <c r="C460">
        <v>273.77999999999997</v>
      </c>
      <c r="D460">
        <v>277.51</v>
      </c>
      <c r="E460">
        <v>272.98</v>
      </c>
      <c r="F460" t="s">
        <v>445</v>
      </c>
      <c r="G460" s="2">
        <v>1.7299999999999999E-2</v>
      </c>
    </row>
    <row r="461" spans="1:7" x14ac:dyDescent="0.35">
      <c r="A461" s="1">
        <v>44936</v>
      </c>
      <c r="B461">
        <v>272.69</v>
      </c>
      <c r="C461">
        <v>269.35000000000002</v>
      </c>
      <c r="D461">
        <v>272.8</v>
      </c>
      <c r="E461">
        <v>268.83</v>
      </c>
      <c r="F461" t="s">
        <v>446</v>
      </c>
      <c r="G461" s="2">
        <v>8.5000000000000006E-3</v>
      </c>
    </row>
    <row r="462" spans="1:7" x14ac:dyDescent="0.35">
      <c r="A462" s="1">
        <v>44935</v>
      </c>
      <c r="B462">
        <v>270.39999999999998</v>
      </c>
      <c r="C462">
        <v>270.69</v>
      </c>
      <c r="D462">
        <v>275.14999999999998</v>
      </c>
      <c r="E462">
        <v>269.77999999999997</v>
      </c>
      <c r="F462" t="s">
        <v>218</v>
      </c>
      <c r="G462" s="2">
        <v>6.4999999999999997E-3</v>
      </c>
    </row>
    <row r="463" spans="1:7" x14ac:dyDescent="0.35">
      <c r="A463" s="1">
        <v>44932</v>
      </c>
      <c r="B463">
        <v>268.66000000000003</v>
      </c>
      <c r="C463">
        <v>263.20999999999998</v>
      </c>
      <c r="D463">
        <v>269.8</v>
      </c>
      <c r="E463">
        <v>260.2</v>
      </c>
      <c r="F463" t="s">
        <v>447</v>
      </c>
      <c r="G463" s="2">
        <v>2.76E-2</v>
      </c>
    </row>
    <row r="464" spans="1:7" x14ac:dyDescent="0.35">
      <c r="A464" s="1">
        <v>44931</v>
      </c>
      <c r="B464">
        <v>261.44</v>
      </c>
      <c r="C464">
        <v>263.89999999999998</v>
      </c>
      <c r="D464">
        <v>264.07</v>
      </c>
      <c r="E464">
        <v>261.12</v>
      </c>
      <c r="F464" t="s">
        <v>448</v>
      </c>
      <c r="G464" s="2">
        <v>-1.5699999999999999E-2</v>
      </c>
    </row>
    <row r="465" spans="1:7" x14ac:dyDescent="0.35">
      <c r="A465" s="1">
        <v>44930</v>
      </c>
      <c r="B465">
        <v>265.60000000000002</v>
      </c>
      <c r="C465">
        <v>266.5</v>
      </c>
      <c r="D465">
        <v>267.31</v>
      </c>
      <c r="E465">
        <v>262.39</v>
      </c>
      <c r="F465" t="s">
        <v>441</v>
      </c>
      <c r="G465" s="2">
        <v>4.7999999999999996E-3</v>
      </c>
    </row>
    <row r="466" spans="1:7" x14ac:dyDescent="0.35">
      <c r="A466" s="1">
        <v>44929</v>
      </c>
      <c r="B466">
        <v>264.33999999999997</v>
      </c>
      <c r="C466">
        <v>268.51</v>
      </c>
      <c r="D466">
        <v>270.01</v>
      </c>
      <c r="E466">
        <v>261.99</v>
      </c>
      <c r="F466" t="s">
        <v>449</v>
      </c>
      <c r="G466" s="2">
        <v>-6.7999999999999996E-3</v>
      </c>
    </row>
    <row r="467" spans="1:7" x14ac:dyDescent="0.35">
      <c r="A467" s="1">
        <v>44925</v>
      </c>
      <c r="B467">
        <v>266.14</v>
      </c>
      <c r="C467">
        <v>263.48</v>
      </c>
      <c r="D467">
        <v>266.27</v>
      </c>
      <c r="E467">
        <v>262.14999999999998</v>
      </c>
      <c r="F467" t="s">
        <v>450</v>
      </c>
      <c r="G467" s="2">
        <v>-5.9999999999999995E-4</v>
      </c>
    </row>
    <row r="468" spans="1:7" x14ac:dyDescent="0.35">
      <c r="A468" s="1">
        <v>44924</v>
      </c>
      <c r="B468">
        <v>266.3</v>
      </c>
      <c r="C468">
        <v>262.82</v>
      </c>
      <c r="D468">
        <v>267.26</v>
      </c>
      <c r="E468">
        <v>262.11</v>
      </c>
      <c r="F468" t="s">
        <v>451</v>
      </c>
      <c r="G468" s="2">
        <v>2.4400000000000002E-2</v>
      </c>
    </row>
    <row r="469" spans="1:7" x14ac:dyDescent="0.35">
      <c r="A469" s="1">
        <v>44923</v>
      </c>
      <c r="B469">
        <v>259.95999999999998</v>
      </c>
      <c r="C469">
        <v>263.02999999999997</v>
      </c>
      <c r="D469">
        <v>265.33</v>
      </c>
      <c r="E469">
        <v>259.58999999999997</v>
      </c>
      <c r="F469" t="s">
        <v>452</v>
      </c>
      <c r="G469" s="2">
        <v>-1.32E-2</v>
      </c>
    </row>
    <row r="470" spans="1:7" x14ac:dyDescent="0.35">
      <c r="A470" s="1">
        <v>44922</v>
      </c>
      <c r="B470">
        <v>263.44</v>
      </c>
      <c r="C470">
        <v>266.60000000000002</v>
      </c>
      <c r="D470">
        <v>266.70999999999998</v>
      </c>
      <c r="E470">
        <v>262.89</v>
      </c>
      <c r="F470" t="s">
        <v>453</v>
      </c>
      <c r="G470" s="2">
        <v>-1.41E-2</v>
      </c>
    </row>
    <row r="471" spans="1:7" x14ac:dyDescent="0.35">
      <c r="A471" s="1">
        <v>44918</v>
      </c>
      <c r="B471">
        <v>267.22000000000003</v>
      </c>
      <c r="C471">
        <v>265.33</v>
      </c>
      <c r="D471">
        <v>267.89999999999998</v>
      </c>
      <c r="E471">
        <v>263.39</v>
      </c>
      <c r="F471" t="s">
        <v>454</v>
      </c>
      <c r="G471" s="2">
        <v>2.2000000000000001E-3</v>
      </c>
    </row>
    <row r="472" spans="1:7" x14ac:dyDescent="0.35">
      <c r="A472" s="1">
        <v>44917</v>
      </c>
      <c r="B472">
        <v>266.62</v>
      </c>
      <c r="C472">
        <v>270.24</v>
      </c>
      <c r="D472">
        <v>270.37</v>
      </c>
      <c r="E472">
        <v>262.32</v>
      </c>
      <c r="F472" t="s">
        <v>455</v>
      </c>
      <c r="G472" s="2">
        <v>-2.4500000000000001E-2</v>
      </c>
    </row>
    <row r="473" spans="1:7" x14ac:dyDescent="0.35">
      <c r="A473" s="1">
        <v>44916</v>
      </c>
      <c r="B473">
        <v>273.31</v>
      </c>
      <c r="C473">
        <v>270.45999999999998</v>
      </c>
      <c r="D473">
        <v>274.64</v>
      </c>
      <c r="E473">
        <v>269.60000000000002</v>
      </c>
      <c r="F473" t="s">
        <v>456</v>
      </c>
      <c r="G473" s="2">
        <v>1.4500000000000001E-2</v>
      </c>
    </row>
    <row r="474" spans="1:7" x14ac:dyDescent="0.35">
      <c r="A474" s="1">
        <v>44915</v>
      </c>
      <c r="B474">
        <v>269.39999999999998</v>
      </c>
      <c r="C474">
        <v>268.42</v>
      </c>
      <c r="D474">
        <v>271.18</v>
      </c>
      <c r="E474">
        <v>266.81</v>
      </c>
      <c r="F474" t="s">
        <v>457</v>
      </c>
      <c r="G474" s="2">
        <v>-8.0000000000000004E-4</v>
      </c>
    </row>
    <row r="475" spans="1:7" x14ac:dyDescent="0.35">
      <c r="A475" s="1">
        <v>44914</v>
      </c>
      <c r="B475">
        <v>269.61</v>
      </c>
      <c r="C475">
        <v>273.73</v>
      </c>
      <c r="D475">
        <v>273.82</v>
      </c>
      <c r="E475">
        <v>268.35000000000002</v>
      </c>
      <c r="F475" t="s">
        <v>458</v>
      </c>
      <c r="G475" s="2">
        <v>-1.6400000000000001E-2</v>
      </c>
    </row>
    <row r="476" spans="1:7" x14ac:dyDescent="0.35">
      <c r="A476" s="1">
        <v>44911</v>
      </c>
      <c r="B476">
        <v>274.11</v>
      </c>
      <c r="C476">
        <v>276.05</v>
      </c>
      <c r="D476">
        <v>277.62</v>
      </c>
      <c r="E476">
        <v>272.47000000000003</v>
      </c>
      <c r="F476" t="s">
        <v>459</v>
      </c>
      <c r="G476" s="2">
        <v>-9.4999999999999998E-3</v>
      </c>
    </row>
    <row r="477" spans="1:7" x14ac:dyDescent="0.35">
      <c r="A477" s="1">
        <v>44910</v>
      </c>
      <c r="B477">
        <v>276.74</v>
      </c>
      <c r="C477">
        <v>282.18</v>
      </c>
      <c r="D477">
        <v>282.86</v>
      </c>
      <c r="E477">
        <v>275.52999999999997</v>
      </c>
      <c r="F477" t="s">
        <v>460</v>
      </c>
      <c r="G477" s="2">
        <v>-3.3599999999999998E-2</v>
      </c>
    </row>
    <row r="478" spans="1:7" x14ac:dyDescent="0.35">
      <c r="A478" s="1">
        <v>44909</v>
      </c>
      <c r="B478">
        <v>286.36</v>
      </c>
      <c r="C478">
        <v>287.89999999999998</v>
      </c>
      <c r="D478">
        <v>291.26</v>
      </c>
      <c r="E478">
        <v>283.04000000000002</v>
      </c>
      <c r="F478" t="s">
        <v>461</v>
      </c>
      <c r="G478" s="2">
        <v>-7.4000000000000003E-3</v>
      </c>
    </row>
    <row r="479" spans="1:7" x14ac:dyDescent="0.35">
      <c r="A479" s="1">
        <v>44908</v>
      </c>
      <c r="B479">
        <v>288.5</v>
      </c>
      <c r="C479">
        <v>296.49</v>
      </c>
      <c r="D479">
        <v>296.72000000000003</v>
      </c>
      <c r="E479">
        <v>285.76</v>
      </c>
      <c r="F479" t="s">
        <v>462</v>
      </c>
      <c r="G479" s="2">
        <v>1.0800000000000001E-2</v>
      </c>
    </row>
    <row r="480" spans="1:7" x14ac:dyDescent="0.35">
      <c r="A480" s="1">
        <v>44907</v>
      </c>
      <c r="B480">
        <v>285.43</v>
      </c>
      <c r="C480">
        <v>282.07</v>
      </c>
      <c r="D480">
        <v>285.49</v>
      </c>
      <c r="E480">
        <v>281.01</v>
      </c>
      <c r="F480" t="s">
        <v>290</v>
      </c>
      <c r="G480" s="2">
        <v>1.26E-2</v>
      </c>
    </row>
    <row r="481" spans="1:7" x14ac:dyDescent="0.35">
      <c r="A481" s="1">
        <v>44904</v>
      </c>
      <c r="B481">
        <v>281.89</v>
      </c>
      <c r="C481">
        <v>282.66000000000003</v>
      </c>
      <c r="D481">
        <v>285.49</v>
      </c>
      <c r="E481">
        <v>281.44</v>
      </c>
      <c r="F481" t="s">
        <v>310</v>
      </c>
      <c r="G481" s="2">
        <v>-6.4000000000000003E-3</v>
      </c>
    </row>
    <row r="482" spans="1:7" x14ac:dyDescent="0.35">
      <c r="A482" s="1">
        <v>44903</v>
      </c>
      <c r="B482">
        <v>283.7</v>
      </c>
      <c r="C482">
        <v>281.76</v>
      </c>
      <c r="D482">
        <v>284.69</v>
      </c>
      <c r="E482">
        <v>279.64</v>
      </c>
      <c r="F482" t="s">
        <v>463</v>
      </c>
      <c r="G482" s="2">
        <v>1.18E-2</v>
      </c>
    </row>
    <row r="483" spans="1:7" x14ac:dyDescent="0.35">
      <c r="A483" s="1">
        <v>44902</v>
      </c>
      <c r="B483">
        <v>280.38</v>
      </c>
      <c r="C483">
        <v>280.32</v>
      </c>
      <c r="D483">
        <v>282.42</v>
      </c>
      <c r="E483">
        <v>278.63</v>
      </c>
      <c r="F483" t="s">
        <v>464</v>
      </c>
      <c r="G483" s="2">
        <v>-4.1000000000000003E-3</v>
      </c>
    </row>
    <row r="484" spans="1:7" x14ac:dyDescent="0.35">
      <c r="A484" s="1">
        <v>44901</v>
      </c>
      <c r="B484">
        <v>281.52999999999997</v>
      </c>
      <c r="C484">
        <v>287.33</v>
      </c>
      <c r="D484">
        <v>287.47000000000003</v>
      </c>
      <c r="E484">
        <v>280.11</v>
      </c>
      <c r="F484" t="s">
        <v>465</v>
      </c>
      <c r="G484" s="2">
        <v>-2.07E-2</v>
      </c>
    </row>
    <row r="485" spans="1:7" x14ac:dyDescent="0.35">
      <c r="A485" s="1">
        <v>44900</v>
      </c>
      <c r="B485">
        <v>287.49</v>
      </c>
      <c r="C485">
        <v>290.23</v>
      </c>
      <c r="D485">
        <v>291.52999999999997</v>
      </c>
      <c r="E485">
        <v>286</v>
      </c>
      <c r="F485" t="s">
        <v>466</v>
      </c>
      <c r="G485" s="2">
        <v>-1.6799999999999999E-2</v>
      </c>
    </row>
    <row r="486" spans="1:7" x14ac:dyDescent="0.35">
      <c r="A486" s="1">
        <v>44897</v>
      </c>
      <c r="B486">
        <v>292.39999999999998</v>
      </c>
      <c r="C486">
        <v>288.39</v>
      </c>
      <c r="D486">
        <v>293.3</v>
      </c>
      <c r="E486">
        <v>288.20999999999998</v>
      </c>
      <c r="F486" t="s">
        <v>467</v>
      </c>
      <c r="G486" s="2">
        <v>-4.0000000000000001E-3</v>
      </c>
    </row>
    <row r="487" spans="1:7" x14ac:dyDescent="0.35">
      <c r="A487" s="1">
        <v>44896</v>
      </c>
      <c r="B487">
        <v>293.57</v>
      </c>
      <c r="C487">
        <v>293.54000000000002</v>
      </c>
      <c r="D487">
        <v>295.58999999999997</v>
      </c>
      <c r="E487">
        <v>290.73</v>
      </c>
      <c r="F487" t="s">
        <v>468</v>
      </c>
      <c r="G487" s="2">
        <v>1.1999999999999999E-3</v>
      </c>
    </row>
    <row r="488" spans="1:7" x14ac:dyDescent="0.35">
      <c r="A488" s="1">
        <v>44895</v>
      </c>
      <c r="B488">
        <v>293.20999999999998</v>
      </c>
      <c r="C488">
        <v>280.69</v>
      </c>
      <c r="D488">
        <v>293.32</v>
      </c>
      <c r="E488">
        <v>279.82</v>
      </c>
      <c r="F488" t="s">
        <v>469</v>
      </c>
      <c r="G488" s="2">
        <v>4.5600000000000002E-2</v>
      </c>
    </row>
    <row r="489" spans="1:7" x14ac:dyDescent="0.35">
      <c r="A489" s="1">
        <v>44894</v>
      </c>
      <c r="B489">
        <v>280.42</v>
      </c>
      <c r="C489">
        <v>282.79000000000002</v>
      </c>
      <c r="D489">
        <v>283.2</v>
      </c>
      <c r="E489">
        <v>279.02</v>
      </c>
      <c r="F489" t="s">
        <v>470</v>
      </c>
      <c r="G489" s="2">
        <v>-7.6E-3</v>
      </c>
    </row>
    <row r="490" spans="1:7" x14ac:dyDescent="0.35">
      <c r="A490" s="1">
        <v>44893</v>
      </c>
      <c r="B490">
        <v>282.56</v>
      </c>
      <c r="C490">
        <v>284.75</v>
      </c>
      <c r="D490">
        <v>286.81</v>
      </c>
      <c r="E490">
        <v>281.61</v>
      </c>
      <c r="F490" t="s">
        <v>471</v>
      </c>
      <c r="G490" s="2">
        <v>-1.47E-2</v>
      </c>
    </row>
    <row r="491" spans="1:7" x14ac:dyDescent="0.35">
      <c r="A491" s="1">
        <v>44890</v>
      </c>
      <c r="B491">
        <v>286.77</v>
      </c>
      <c r="C491">
        <v>287.04000000000002</v>
      </c>
      <c r="D491">
        <v>287.76</v>
      </c>
      <c r="E491">
        <v>286.27</v>
      </c>
      <c r="F491" t="s">
        <v>472</v>
      </c>
      <c r="G491" s="2">
        <v>-6.6E-3</v>
      </c>
    </row>
    <row r="492" spans="1:7" x14ac:dyDescent="0.35">
      <c r="A492" s="1">
        <v>44888</v>
      </c>
      <c r="B492">
        <v>288.67</v>
      </c>
      <c r="C492">
        <v>285.82</v>
      </c>
      <c r="D492">
        <v>289.31</v>
      </c>
      <c r="E492">
        <v>285.64</v>
      </c>
      <c r="F492" t="s">
        <v>456</v>
      </c>
      <c r="G492" s="2">
        <v>0.01</v>
      </c>
    </row>
    <row r="493" spans="1:7" x14ac:dyDescent="0.35">
      <c r="A493" s="1">
        <v>44887</v>
      </c>
      <c r="B493">
        <v>285.8</v>
      </c>
      <c r="C493">
        <v>282.49</v>
      </c>
      <c r="D493">
        <v>285.95999999999998</v>
      </c>
      <c r="E493">
        <v>280.31</v>
      </c>
      <c r="F493" t="s">
        <v>135</v>
      </c>
      <c r="G493" s="2">
        <v>1.44E-2</v>
      </c>
    </row>
    <row r="494" spans="1:7" x14ac:dyDescent="0.35">
      <c r="A494" s="1">
        <v>44886</v>
      </c>
      <c r="B494">
        <v>281.74</v>
      </c>
      <c r="C494">
        <v>283.25</v>
      </c>
      <c r="D494">
        <v>284.43</v>
      </c>
      <c r="E494">
        <v>280.89</v>
      </c>
      <c r="F494" t="s">
        <v>65</v>
      </c>
      <c r="G494" s="2">
        <v>-1.03E-2</v>
      </c>
    </row>
    <row r="495" spans="1:7" x14ac:dyDescent="0.35">
      <c r="A495" s="1">
        <v>44883</v>
      </c>
      <c r="B495">
        <v>284.67</v>
      </c>
      <c r="C495">
        <v>287.74</v>
      </c>
      <c r="D495">
        <v>287.83999999999997</v>
      </c>
      <c r="E495">
        <v>282.17</v>
      </c>
      <c r="F495" t="s">
        <v>473</v>
      </c>
      <c r="G495" s="2">
        <v>0</v>
      </c>
    </row>
    <row r="496" spans="1:7" x14ac:dyDescent="0.35">
      <c r="A496" s="1">
        <v>44882</v>
      </c>
      <c r="B496">
        <v>284.66000000000003</v>
      </c>
      <c r="C496">
        <v>280.73</v>
      </c>
      <c r="D496">
        <v>286.17</v>
      </c>
      <c r="E496">
        <v>280.57</v>
      </c>
      <c r="F496" t="s">
        <v>474</v>
      </c>
      <c r="G496" s="2">
        <v>-2.2000000000000001E-3</v>
      </c>
    </row>
    <row r="497" spans="1:7" x14ac:dyDescent="0.35">
      <c r="A497" s="1">
        <v>44881</v>
      </c>
      <c r="B497">
        <v>285.29000000000002</v>
      </c>
      <c r="C497">
        <v>287.24</v>
      </c>
      <c r="D497">
        <v>289.33</v>
      </c>
      <c r="E497">
        <v>284.45</v>
      </c>
      <c r="F497" t="s">
        <v>475</v>
      </c>
      <c r="G497" s="2">
        <v>-1.3599999999999999E-2</v>
      </c>
    </row>
    <row r="498" spans="1:7" x14ac:dyDescent="0.35">
      <c r="A498" s="1">
        <v>44880</v>
      </c>
      <c r="B498">
        <v>289.24</v>
      </c>
      <c r="C498">
        <v>292.06</v>
      </c>
      <c r="D498">
        <v>293.11</v>
      </c>
      <c r="E498">
        <v>285.82</v>
      </c>
      <c r="F498" t="s">
        <v>476</v>
      </c>
      <c r="G498" s="2">
        <v>1.38E-2</v>
      </c>
    </row>
    <row r="499" spans="1:7" x14ac:dyDescent="0.35">
      <c r="A499" s="1">
        <v>44879</v>
      </c>
      <c r="B499">
        <v>285.29000000000002</v>
      </c>
      <c r="C499">
        <v>285.70999999999998</v>
      </c>
      <c r="D499">
        <v>289.06</v>
      </c>
      <c r="E499">
        <v>284.29000000000002</v>
      </c>
      <c r="F499" t="s">
        <v>477</v>
      </c>
      <c r="G499" s="2">
        <v>-8.8000000000000005E-3</v>
      </c>
    </row>
    <row r="500" spans="1:7" x14ac:dyDescent="0.35">
      <c r="A500" s="1">
        <v>44876</v>
      </c>
      <c r="B500">
        <v>287.81</v>
      </c>
      <c r="C500">
        <v>282.41000000000003</v>
      </c>
      <c r="D500">
        <v>288.49</v>
      </c>
      <c r="E500">
        <v>281.04000000000002</v>
      </c>
      <c r="F500" t="s">
        <v>478</v>
      </c>
      <c r="G500" s="2">
        <v>1.84E-2</v>
      </c>
    </row>
    <row r="501" spans="1:7" x14ac:dyDescent="0.35">
      <c r="A501" s="1">
        <v>44875</v>
      </c>
      <c r="B501">
        <v>282.60000000000002</v>
      </c>
      <c r="C501">
        <v>275.87</v>
      </c>
      <c r="D501">
        <v>282.89999999999998</v>
      </c>
      <c r="E501">
        <v>273.70999999999998</v>
      </c>
      <c r="F501" t="s">
        <v>479</v>
      </c>
      <c r="G501" s="2">
        <v>7.3800000000000004E-2</v>
      </c>
    </row>
    <row r="502" spans="1:7" x14ac:dyDescent="0.35">
      <c r="A502" s="1">
        <v>44874</v>
      </c>
      <c r="B502">
        <v>263.18</v>
      </c>
      <c r="C502">
        <v>267.62</v>
      </c>
      <c r="D502">
        <v>268.42</v>
      </c>
      <c r="E502">
        <v>262.89</v>
      </c>
      <c r="F502" t="s">
        <v>480</v>
      </c>
      <c r="G502" s="2">
        <v>-2.3099999999999999E-2</v>
      </c>
    </row>
    <row r="503" spans="1:7" x14ac:dyDescent="0.35">
      <c r="A503" s="1">
        <v>44873</v>
      </c>
      <c r="B503">
        <v>269.39999999999998</v>
      </c>
      <c r="C503">
        <v>269</v>
      </c>
      <c r="D503">
        <v>272.70999999999998</v>
      </c>
      <c r="E503">
        <v>265.38</v>
      </c>
      <c r="F503" t="s">
        <v>481</v>
      </c>
      <c r="G503" s="2">
        <v>7.3000000000000001E-3</v>
      </c>
    </row>
    <row r="504" spans="1:7" x14ac:dyDescent="0.35">
      <c r="A504" s="1">
        <v>44872</v>
      </c>
      <c r="B504">
        <v>267.45</v>
      </c>
      <c r="C504">
        <v>265.61</v>
      </c>
      <c r="D504">
        <v>268</v>
      </c>
      <c r="E504">
        <v>263.43</v>
      </c>
      <c r="F504" t="s">
        <v>482</v>
      </c>
      <c r="G504" s="2">
        <v>1.0999999999999999E-2</v>
      </c>
    </row>
    <row r="505" spans="1:7" x14ac:dyDescent="0.35">
      <c r="A505" s="1">
        <v>44869</v>
      </c>
      <c r="B505">
        <v>264.54000000000002</v>
      </c>
      <c r="C505">
        <v>265.39</v>
      </c>
      <c r="D505">
        <v>266.47000000000003</v>
      </c>
      <c r="E505">
        <v>258.94</v>
      </c>
      <c r="F505" t="s">
        <v>483</v>
      </c>
      <c r="G505" s="2">
        <v>1.61E-2</v>
      </c>
    </row>
    <row r="506" spans="1:7" x14ac:dyDescent="0.35">
      <c r="A506" s="1">
        <v>44868</v>
      </c>
      <c r="B506">
        <v>260.35000000000002</v>
      </c>
      <c r="C506">
        <v>262.87</v>
      </c>
      <c r="D506">
        <v>264.36</v>
      </c>
      <c r="E506">
        <v>259.95999999999998</v>
      </c>
      <c r="F506" t="s">
        <v>484</v>
      </c>
      <c r="G506" s="2">
        <v>-1.95E-2</v>
      </c>
    </row>
    <row r="507" spans="1:7" x14ac:dyDescent="0.35">
      <c r="A507" s="1">
        <v>44867</v>
      </c>
      <c r="B507">
        <v>265.54000000000002</v>
      </c>
      <c r="C507">
        <v>274.94</v>
      </c>
      <c r="D507">
        <v>278.06</v>
      </c>
      <c r="E507">
        <v>265.47000000000003</v>
      </c>
      <c r="F507" t="s">
        <v>485</v>
      </c>
      <c r="G507" s="2">
        <v>-3.4299999999999997E-2</v>
      </c>
    </row>
    <row r="508" spans="1:7" x14ac:dyDescent="0.35">
      <c r="A508" s="1">
        <v>44866</v>
      </c>
      <c r="B508">
        <v>274.97000000000003</v>
      </c>
      <c r="C508">
        <v>281.35000000000002</v>
      </c>
      <c r="D508">
        <v>281.92</v>
      </c>
      <c r="E508">
        <v>274.60000000000002</v>
      </c>
      <c r="F508" t="s">
        <v>269</v>
      </c>
      <c r="G508" s="2">
        <v>-1.0200000000000001E-2</v>
      </c>
    </row>
    <row r="509" spans="1:7" x14ac:dyDescent="0.35">
      <c r="A509" s="1">
        <v>44865</v>
      </c>
      <c r="B509">
        <v>277.8</v>
      </c>
      <c r="C509">
        <v>278.77</v>
      </c>
      <c r="D509">
        <v>279.61</v>
      </c>
      <c r="E509">
        <v>275.85000000000002</v>
      </c>
      <c r="F509" t="s">
        <v>486</v>
      </c>
      <c r="G509" s="2">
        <v>-1.1599999999999999E-2</v>
      </c>
    </row>
    <row r="510" spans="1:7" x14ac:dyDescent="0.35">
      <c r="A510" s="1">
        <v>44862</v>
      </c>
      <c r="B510">
        <v>281.07</v>
      </c>
      <c r="C510">
        <v>272.08999999999997</v>
      </c>
      <c r="D510">
        <v>281.55</v>
      </c>
      <c r="E510">
        <v>271.92</v>
      </c>
      <c r="F510" t="s">
        <v>487</v>
      </c>
      <c r="G510" s="2">
        <v>3.0599999999999999E-2</v>
      </c>
    </row>
    <row r="511" spans="1:7" x14ac:dyDescent="0.35">
      <c r="A511" s="1">
        <v>44861</v>
      </c>
      <c r="B511">
        <v>272.73</v>
      </c>
      <c r="C511">
        <v>276.64</v>
      </c>
      <c r="D511">
        <v>278.13</v>
      </c>
      <c r="E511">
        <v>272.2</v>
      </c>
      <c r="F511" t="s">
        <v>488</v>
      </c>
      <c r="G511" s="2">
        <v>-1.8200000000000001E-2</v>
      </c>
    </row>
    <row r="512" spans="1:7" x14ac:dyDescent="0.35">
      <c r="A512" s="1">
        <v>44860</v>
      </c>
      <c r="B512">
        <v>277.77999999999997</v>
      </c>
      <c r="C512">
        <v>278.31</v>
      </c>
      <c r="D512">
        <v>283.83</v>
      </c>
      <c r="E512">
        <v>277.27999999999997</v>
      </c>
      <c r="F512" t="s">
        <v>489</v>
      </c>
      <c r="G512" s="2">
        <v>-2.2100000000000002E-2</v>
      </c>
    </row>
    <row r="513" spans="1:7" x14ac:dyDescent="0.35">
      <c r="A513" s="1">
        <v>44859</v>
      </c>
      <c r="B513">
        <v>284.06</v>
      </c>
      <c r="C513">
        <v>279.26</v>
      </c>
      <c r="D513">
        <v>284.45</v>
      </c>
      <c r="E513">
        <v>277.75</v>
      </c>
      <c r="F513" t="s">
        <v>490</v>
      </c>
      <c r="G513" s="2">
        <v>2.07E-2</v>
      </c>
    </row>
    <row r="514" spans="1:7" x14ac:dyDescent="0.35">
      <c r="A514" s="1">
        <v>44858</v>
      </c>
      <c r="B514">
        <v>278.3</v>
      </c>
      <c r="C514">
        <v>275.55</v>
      </c>
      <c r="D514">
        <v>279.25</v>
      </c>
      <c r="E514">
        <v>271.83</v>
      </c>
      <c r="F514" t="s">
        <v>491</v>
      </c>
      <c r="G514" s="2">
        <v>1.0999999999999999E-2</v>
      </c>
    </row>
    <row r="515" spans="1:7" x14ac:dyDescent="0.35">
      <c r="A515" s="1">
        <v>44855</v>
      </c>
      <c r="B515">
        <v>275.27999999999997</v>
      </c>
      <c r="C515">
        <v>267.83999999999997</v>
      </c>
      <c r="D515">
        <v>275.82</v>
      </c>
      <c r="E515">
        <v>266.68</v>
      </c>
      <c r="F515" t="s">
        <v>492</v>
      </c>
      <c r="G515" s="2">
        <v>2.3400000000000001E-2</v>
      </c>
    </row>
    <row r="516" spans="1:7" x14ac:dyDescent="0.35">
      <c r="A516" s="1">
        <v>44854</v>
      </c>
      <c r="B516">
        <v>268.97000000000003</v>
      </c>
      <c r="C516">
        <v>269.44</v>
      </c>
      <c r="D516">
        <v>274.7</v>
      </c>
      <c r="E516">
        <v>267.77999999999997</v>
      </c>
      <c r="F516" t="s">
        <v>439</v>
      </c>
      <c r="G516" s="2">
        <v>-5.1000000000000004E-3</v>
      </c>
    </row>
    <row r="517" spans="1:7" x14ac:dyDescent="0.35">
      <c r="A517" s="1">
        <v>44853</v>
      </c>
      <c r="B517">
        <v>270.35000000000002</v>
      </c>
      <c r="C517">
        <v>269.79000000000002</v>
      </c>
      <c r="D517">
        <v>273.54000000000002</v>
      </c>
      <c r="E517">
        <v>267.93</v>
      </c>
      <c r="F517" t="s">
        <v>493</v>
      </c>
      <c r="G517" s="2">
        <v>-3.5999999999999999E-3</v>
      </c>
    </row>
    <row r="518" spans="1:7" x14ac:dyDescent="0.35">
      <c r="A518" s="1">
        <v>44852</v>
      </c>
      <c r="B518">
        <v>271.33999999999997</v>
      </c>
      <c r="C518">
        <v>276.38</v>
      </c>
      <c r="D518">
        <v>277.06</v>
      </c>
      <c r="E518">
        <v>268.60000000000002</v>
      </c>
      <c r="F518" t="s">
        <v>494</v>
      </c>
      <c r="G518" s="2">
        <v>7.9000000000000008E-3</v>
      </c>
    </row>
    <row r="519" spans="1:7" x14ac:dyDescent="0.35">
      <c r="A519" s="1">
        <v>44851</v>
      </c>
      <c r="B519">
        <v>269.20999999999998</v>
      </c>
      <c r="C519">
        <v>266.7</v>
      </c>
      <c r="D519">
        <v>270.10000000000002</v>
      </c>
      <c r="E519">
        <v>266.60000000000002</v>
      </c>
      <c r="F519" t="s">
        <v>495</v>
      </c>
      <c r="G519" s="2">
        <v>3.3000000000000002E-2</v>
      </c>
    </row>
    <row r="520" spans="1:7" x14ac:dyDescent="0.35">
      <c r="A520" s="1">
        <v>44848</v>
      </c>
      <c r="B520">
        <v>260.60000000000002</v>
      </c>
      <c r="C520">
        <v>271.06</v>
      </c>
      <c r="D520">
        <v>271.67</v>
      </c>
      <c r="E520">
        <v>260</v>
      </c>
      <c r="F520" t="s">
        <v>496</v>
      </c>
      <c r="G520" s="2">
        <v>-3.0099999999999998E-2</v>
      </c>
    </row>
    <row r="521" spans="1:7" x14ac:dyDescent="0.35">
      <c r="A521" s="1">
        <v>44847</v>
      </c>
      <c r="B521">
        <v>268.68</v>
      </c>
      <c r="C521">
        <v>255.03</v>
      </c>
      <c r="D521">
        <v>270.02999999999997</v>
      </c>
      <c r="E521">
        <v>254.13</v>
      </c>
      <c r="F521" t="s">
        <v>497</v>
      </c>
      <c r="G521" s="2">
        <v>2.35E-2</v>
      </c>
    </row>
    <row r="522" spans="1:7" x14ac:dyDescent="0.35">
      <c r="A522" s="1">
        <v>44846</v>
      </c>
      <c r="B522">
        <v>262.52</v>
      </c>
      <c r="C522">
        <v>263.26</v>
      </c>
      <c r="D522">
        <v>265.22000000000003</v>
      </c>
      <c r="E522">
        <v>261.81</v>
      </c>
      <c r="F522" t="s">
        <v>498</v>
      </c>
      <c r="G522" s="2">
        <v>-2.9999999999999997E-4</v>
      </c>
    </row>
    <row r="523" spans="1:7" x14ac:dyDescent="0.35">
      <c r="A523" s="1">
        <v>44845</v>
      </c>
      <c r="B523">
        <v>262.61</v>
      </c>
      <c r="C523">
        <v>264.56</v>
      </c>
      <c r="D523">
        <v>267.49</v>
      </c>
      <c r="E523">
        <v>260.89</v>
      </c>
      <c r="F523" t="s">
        <v>499</v>
      </c>
      <c r="G523" s="2">
        <v>-1.37E-2</v>
      </c>
    </row>
    <row r="524" spans="1:7" x14ac:dyDescent="0.35">
      <c r="A524" s="1">
        <v>44844</v>
      </c>
      <c r="B524">
        <v>266.27</v>
      </c>
      <c r="C524">
        <v>269.16000000000003</v>
      </c>
      <c r="D524">
        <v>269.56</v>
      </c>
      <c r="E524">
        <v>263.5</v>
      </c>
      <c r="F524" t="s">
        <v>500</v>
      </c>
      <c r="G524" s="2">
        <v>-0.01</v>
      </c>
    </row>
    <row r="525" spans="1:7" x14ac:dyDescent="0.35">
      <c r="A525" s="1">
        <v>44841</v>
      </c>
      <c r="B525">
        <v>268.95999999999998</v>
      </c>
      <c r="C525">
        <v>274.88</v>
      </c>
      <c r="D525">
        <v>275.01</v>
      </c>
      <c r="E525">
        <v>267.60000000000002</v>
      </c>
      <c r="F525" t="s">
        <v>501</v>
      </c>
      <c r="G525" s="2">
        <v>-3.8100000000000002E-2</v>
      </c>
    </row>
    <row r="526" spans="1:7" x14ac:dyDescent="0.35">
      <c r="A526" s="1">
        <v>44840</v>
      </c>
      <c r="B526">
        <v>279.61</v>
      </c>
      <c r="C526">
        <v>280.81</v>
      </c>
      <c r="D526">
        <v>284.02999999999997</v>
      </c>
      <c r="E526">
        <v>279.27999999999997</v>
      </c>
      <c r="F526" t="s">
        <v>502</v>
      </c>
      <c r="G526" s="2">
        <v>-7.9000000000000008E-3</v>
      </c>
    </row>
    <row r="527" spans="1:7" x14ac:dyDescent="0.35">
      <c r="A527" s="1">
        <v>44839</v>
      </c>
      <c r="B527">
        <v>281.83</v>
      </c>
      <c r="C527">
        <v>278.13</v>
      </c>
      <c r="D527">
        <v>283.66000000000003</v>
      </c>
      <c r="E527">
        <v>275.27999999999997</v>
      </c>
      <c r="F527" t="s">
        <v>503</v>
      </c>
      <c r="G527" s="2">
        <v>-5.0000000000000001E-4</v>
      </c>
    </row>
    <row r="528" spans="1:7" x14ac:dyDescent="0.35">
      <c r="A528" s="1">
        <v>44838</v>
      </c>
      <c r="B528">
        <v>281.98</v>
      </c>
      <c r="C528">
        <v>278.83999999999997</v>
      </c>
      <c r="D528">
        <v>282.7</v>
      </c>
      <c r="E528">
        <v>278.83999999999997</v>
      </c>
      <c r="F528" t="s">
        <v>504</v>
      </c>
      <c r="G528" s="2">
        <v>3.1399999999999997E-2</v>
      </c>
    </row>
    <row r="529" spans="1:7" x14ac:dyDescent="0.35">
      <c r="A529" s="1">
        <v>44837</v>
      </c>
      <c r="B529">
        <v>273.39</v>
      </c>
      <c r="C529">
        <v>268.93</v>
      </c>
      <c r="D529">
        <v>275.02</v>
      </c>
      <c r="E529">
        <v>267.39</v>
      </c>
      <c r="F529" t="s">
        <v>505</v>
      </c>
      <c r="G529" s="2">
        <v>2.35E-2</v>
      </c>
    </row>
    <row r="530" spans="1:7" x14ac:dyDescent="0.35">
      <c r="A530" s="1">
        <v>44834</v>
      </c>
      <c r="B530">
        <v>267.12</v>
      </c>
      <c r="C530">
        <v>270.89</v>
      </c>
      <c r="D530">
        <v>275.05</v>
      </c>
      <c r="E530">
        <v>266.95999999999998</v>
      </c>
      <c r="F530" t="s">
        <v>506</v>
      </c>
      <c r="G530" s="2">
        <v>-1.7000000000000001E-2</v>
      </c>
    </row>
    <row r="531" spans="1:7" x14ac:dyDescent="0.35">
      <c r="A531" s="1">
        <v>44833</v>
      </c>
      <c r="B531">
        <v>271.73</v>
      </c>
      <c r="C531">
        <v>275.72000000000003</v>
      </c>
      <c r="D531">
        <v>276.11</v>
      </c>
      <c r="E531">
        <v>268.7</v>
      </c>
      <c r="F531" t="s">
        <v>507</v>
      </c>
      <c r="G531" s="2">
        <v>-2.8799999999999999E-2</v>
      </c>
    </row>
    <row r="532" spans="1:7" x14ac:dyDescent="0.35">
      <c r="A532" s="1">
        <v>44832</v>
      </c>
      <c r="B532">
        <v>279.79000000000002</v>
      </c>
      <c r="C532">
        <v>274.32</v>
      </c>
      <c r="D532">
        <v>281.10000000000002</v>
      </c>
      <c r="E532">
        <v>272.8</v>
      </c>
      <c r="F532" t="s">
        <v>508</v>
      </c>
      <c r="G532" s="2">
        <v>1.9900000000000001E-2</v>
      </c>
    </row>
    <row r="533" spans="1:7" x14ac:dyDescent="0.35">
      <c r="A533" s="1">
        <v>44831</v>
      </c>
      <c r="B533">
        <v>274.33999999999997</v>
      </c>
      <c r="C533">
        <v>277.66000000000003</v>
      </c>
      <c r="D533">
        <v>280.06</v>
      </c>
      <c r="E533">
        <v>271.97000000000003</v>
      </c>
      <c r="F533" t="s">
        <v>494</v>
      </c>
      <c r="G533" s="2">
        <v>4.0000000000000002E-4</v>
      </c>
    </row>
    <row r="534" spans="1:7" x14ac:dyDescent="0.35">
      <c r="A534" s="1">
        <v>44830</v>
      </c>
      <c r="B534">
        <v>274.23</v>
      </c>
      <c r="C534">
        <v>274.89</v>
      </c>
      <c r="D534">
        <v>279.33999999999997</v>
      </c>
      <c r="E534">
        <v>273.42</v>
      </c>
      <c r="F534" t="s">
        <v>509</v>
      </c>
      <c r="G534" s="2">
        <v>-4.1000000000000003E-3</v>
      </c>
    </row>
    <row r="535" spans="1:7" x14ac:dyDescent="0.35">
      <c r="A535" s="1">
        <v>44827</v>
      </c>
      <c r="B535">
        <v>275.37</v>
      </c>
      <c r="C535">
        <v>277.39999999999998</v>
      </c>
      <c r="D535">
        <v>277.7</v>
      </c>
      <c r="E535">
        <v>271.88</v>
      </c>
      <c r="F535" t="s">
        <v>510</v>
      </c>
      <c r="G535" s="2">
        <v>-1.6299999999999999E-2</v>
      </c>
    </row>
    <row r="536" spans="1:7" x14ac:dyDescent="0.35">
      <c r="A536" s="1">
        <v>44826</v>
      </c>
      <c r="B536">
        <v>279.92</v>
      </c>
      <c r="C536">
        <v>281.85000000000002</v>
      </c>
      <c r="D536">
        <v>282.88</v>
      </c>
      <c r="E536">
        <v>278.67</v>
      </c>
      <c r="F536" t="s">
        <v>511</v>
      </c>
      <c r="G536" s="2">
        <v>-1.23E-2</v>
      </c>
    </row>
    <row r="537" spans="1:7" x14ac:dyDescent="0.35">
      <c r="A537" s="1">
        <v>44825</v>
      </c>
      <c r="B537">
        <v>283.41000000000003</v>
      </c>
      <c r="C537">
        <v>289.44</v>
      </c>
      <c r="D537">
        <v>293.8</v>
      </c>
      <c r="E537">
        <v>283.27</v>
      </c>
      <c r="F537" t="s">
        <v>512</v>
      </c>
      <c r="G537" s="2">
        <v>-1.7899999999999999E-2</v>
      </c>
    </row>
    <row r="538" spans="1:7" x14ac:dyDescent="0.35">
      <c r="A538" s="1">
        <v>44824</v>
      </c>
      <c r="B538">
        <v>288.58</v>
      </c>
      <c r="C538">
        <v>288.33999999999997</v>
      </c>
      <c r="D538">
        <v>290.92</v>
      </c>
      <c r="E538">
        <v>286.23</v>
      </c>
      <c r="F538" t="s">
        <v>513</v>
      </c>
      <c r="G538" s="2">
        <v>-8.0000000000000002E-3</v>
      </c>
    </row>
    <row r="539" spans="1:7" x14ac:dyDescent="0.35">
      <c r="A539" s="1">
        <v>44823</v>
      </c>
      <c r="B539">
        <v>290.89999999999998</v>
      </c>
      <c r="C539">
        <v>285.95</v>
      </c>
      <c r="D539">
        <v>291.06</v>
      </c>
      <c r="E539">
        <v>285.89</v>
      </c>
      <c r="F539" t="s">
        <v>514</v>
      </c>
      <c r="G539" s="2">
        <v>6.0000000000000001E-3</v>
      </c>
    </row>
    <row r="540" spans="1:7" x14ac:dyDescent="0.35">
      <c r="A540" s="1">
        <v>44820</v>
      </c>
      <c r="B540">
        <v>289.17</v>
      </c>
      <c r="C540">
        <v>287.57</v>
      </c>
      <c r="D540">
        <v>289.57</v>
      </c>
      <c r="E540">
        <v>285.47000000000003</v>
      </c>
      <c r="F540" t="s">
        <v>515</v>
      </c>
      <c r="G540" s="2">
        <v>-6.1000000000000004E-3</v>
      </c>
    </row>
    <row r="541" spans="1:7" x14ac:dyDescent="0.35">
      <c r="A541" s="1">
        <v>44819</v>
      </c>
      <c r="B541">
        <v>290.95</v>
      </c>
      <c r="C541">
        <v>293.92</v>
      </c>
      <c r="D541">
        <v>296.37</v>
      </c>
      <c r="E541">
        <v>289.31</v>
      </c>
      <c r="F541" t="s">
        <v>516</v>
      </c>
      <c r="G541" s="2">
        <v>-1.67E-2</v>
      </c>
    </row>
    <row r="542" spans="1:7" x14ac:dyDescent="0.35">
      <c r="A542" s="1">
        <v>44818</v>
      </c>
      <c r="B542">
        <v>295.87</v>
      </c>
      <c r="C542">
        <v>294.70999999999998</v>
      </c>
      <c r="D542">
        <v>296.77</v>
      </c>
      <c r="E542">
        <v>292.91000000000003</v>
      </c>
      <c r="F542" t="s">
        <v>517</v>
      </c>
      <c r="G542" s="2">
        <v>7.9000000000000008E-3</v>
      </c>
    </row>
    <row r="543" spans="1:7" x14ac:dyDescent="0.35">
      <c r="A543" s="1">
        <v>44817</v>
      </c>
      <c r="B543">
        <v>293.55</v>
      </c>
      <c r="C543">
        <v>301.64</v>
      </c>
      <c r="D543">
        <v>302.86</v>
      </c>
      <c r="E543">
        <v>292.63</v>
      </c>
      <c r="F543" t="s">
        <v>518</v>
      </c>
      <c r="G543" s="2">
        <v>-5.4800000000000001E-2</v>
      </c>
    </row>
    <row r="544" spans="1:7" x14ac:dyDescent="0.35">
      <c r="A544" s="1">
        <v>44816</v>
      </c>
      <c r="B544">
        <v>310.58</v>
      </c>
      <c r="C544">
        <v>308.33999999999997</v>
      </c>
      <c r="D544">
        <v>310.92</v>
      </c>
      <c r="E544">
        <v>308.02</v>
      </c>
      <c r="F544" t="s">
        <v>519</v>
      </c>
      <c r="G544" s="2">
        <v>1.1900000000000001E-2</v>
      </c>
    </row>
    <row r="545" spans="1:7" x14ac:dyDescent="0.35">
      <c r="A545" s="1">
        <v>44813</v>
      </c>
      <c r="B545">
        <v>306.93</v>
      </c>
      <c r="C545">
        <v>302.67</v>
      </c>
      <c r="D545">
        <v>307.44</v>
      </c>
      <c r="E545">
        <v>300.36</v>
      </c>
      <c r="F545" t="s">
        <v>520</v>
      </c>
      <c r="G545" s="2">
        <v>2.1899999999999999E-2</v>
      </c>
    </row>
    <row r="546" spans="1:7" x14ac:dyDescent="0.35">
      <c r="A546" s="1">
        <v>44812</v>
      </c>
      <c r="B546">
        <v>300.36</v>
      </c>
      <c r="C546">
        <v>296.69</v>
      </c>
      <c r="D546">
        <v>301.70999999999998</v>
      </c>
      <c r="E546">
        <v>295.29000000000002</v>
      </c>
      <c r="F546" t="s">
        <v>521</v>
      </c>
      <c r="G546" s="2">
        <v>5.1999999999999998E-3</v>
      </c>
    </row>
    <row r="547" spans="1:7" x14ac:dyDescent="0.35">
      <c r="A547" s="1">
        <v>44811</v>
      </c>
      <c r="B547">
        <v>298.81</v>
      </c>
      <c r="C547">
        <v>293.39</v>
      </c>
      <c r="D547">
        <v>299.83</v>
      </c>
      <c r="E547">
        <v>293.12</v>
      </c>
      <c r="F547" t="s">
        <v>522</v>
      </c>
      <c r="G547" s="2">
        <v>2.0199999999999999E-2</v>
      </c>
    </row>
    <row r="548" spans="1:7" x14ac:dyDescent="0.35">
      <c r="A548" s="1">
        <v>44810</v>
      </c>
      <c r="B548">
        <v>292.89999999999998</v>
      </c>
      <c r="C548">
        <v>295.5</v>
      </c>
      <c r="D548">
        <v>296.44</v>
      </c>
      <c r="E548">
        <v>290.72000000000003</v>
      </c>
      <c r="F548" t="s">
        <v>523</v>
      </c>
      <c r="G548" s="2">
        <v>-7.1999999999999998E-3</v>
      </c>
    </row>
    <row r="549" spans="1:7" x14ac:dyDescent="0.35">
      <c r="A549" s="1">
        <v>44806</v>
      </c>
      <c r="B549">
        <v>295.02</v>
      </c>
      <c r="C549">
        <v>302.18</v>
      </c>
      <c r="D549">
        <v>303.58999999999997</v>
      </c>
      <c r="E549">
        <v>293.37</v>
      </c>
      <c r="F549" t="s">
        <v>524</v>
      </c>
      <c r="G549" s="2">
        <v>-1.41E-2</v>
      </c>
    </row>
    <row r="550" spans="1:7" x14ac:dyDescent="0.35">
      <c r="A550" s="1">
        <v>44805</v>
      </c>
      <c r="B550">
        <v>299.24</v>
      </c>
      <c r="C550">
        <v>296.56</v>
      </c>
      <c r="D550">
        <v>299.62</v>
      </c>
      <c r="E550">
        <v>292.8</v>
      </c>
      <c r="F550" t="s">
        <v>525</v>
      </c>
      <c r="G550" s="2">
        <v>4.0000000000000002E-4</v>
      </c>
    </row>
    <row r="551" spans="1:7" x14ac:dyDescent="0.35">
      <c r="A551" s="1">
        <v>44804</v>
      </c>
      <c r="B551">
        <v>299.11</v>
      </c>
      <c r="C551">
        <v>303.83</v>
      </c>
      <c r="D551">
        <v>304.75</v>
      </c>
      <c r="E551">
        <v>299</v>
      </c>
      <c r="F551" t="s">
        <v>526</v>
      </c>
      <c r="G551" s="2">
        <v>-5.7999999999999996E-3</v>
      </c>
    </row>
    <row r="552" spans="1:7" x14ac:dyDescent="0.35">
      <c r="A552" s="1">
        <v>44803</v>
      </c>
      <c r="B552">
        <v>300.86</v>
      </c>
      <c r="C552">
        <v>305.94</v>
      </c>
      <c r="D552">
        <v>306.57</v>
      </c>
      <c r="E552">
        <v>298.27999999999997</v>
      </c>
      <c r="F552" t="s">
        <v>527</v>
      </c>
      <c r="G552" s="2">
        <v>-1.11E-2</v>
      </c>
    </row>
    <row r="553" spans="1:7" x14ac:dyDescent="0.35">
      <c r="A553" s="1">
        <v>44802</v>
      </c>
      <c r="B553">
        <v>304.25</v>
      </c>
      <c r="C553">
        <v>304.45999999999998</v>
      </c>
      <c r="D553">
        <v>307.06</v>
      </c>
      <c r="E553">
        <v>303.12</v>
      </c>
      <c r="F553" t="s">
        <v>528</v>
      </c>
      <c r="G553" s="2">
        <v>-9.9000000000000008E-3</v>
      </c>
    </row>
    <row r="554" spans="1:7" x14ac:dyDescent="0.35">
      <c r="A554" s="1">
        <v>44799</v>
      </c>
      <c r="B554">
        <v>307.27999999999997</v>
      </c>
      <c r="C554">
        <v>320.11</v>
      </c>
      <c r="D554">
        <v>321.33999999999997</v>
      </c>
      <c r="E554">
        <v>307.19</v>
      </c>
      <c r="F554" t="s">
        <v>529</v>
      </c>
      <c r="G554" s="2">
        <v>-4.1000000000000002E-2</v>
      </c>
    </row>
    <row r="555" spans="1:7" x14ac:dyDescent="0.35">
      <c r="A555" s="1">
        <v>44798</v>
      </c>
      <c r="B555">
        <v>320.41000000000003</v>
      </c>
      <c r="C555">
        <v>316.66000000000003</v>
      </c>
      <c r="D555">
        <v>320.43</v>
      </c>
      <c r="E555">
        <v>315.58999999999997</v>
      </c>
      <c r="F555" t="s">
        <v>530</v>
      </c>
      <c r="G555" s="2">
        <v>1.77E-2</v>
      </c>
    </row>
    <row r="556" spans="1:7" x14ac:dyDescent="0.35">
      <c r="A556" s="1">
        <v>44797</v>
      </c>
      <c r="B556">
        <v>314.83999999999997</v>
      </c>
      <c r="C556">
        <v>313.45</v>
      </c>
      <c r="D556">
        <v>316.7</v>
      </c>
      <c r="E556">
        <v>312.83</v>
      </c>
      <c r="F556" t="s">
        <v>531</v>
      </c>
      <c r="G556" s="2">
        <v>2.8999999999999998E-3</v>
      </c>
    </row>
    <row r="557" spans="1:7" x14ac:dyDescent="0.35">
      <c r="A557" s="1">
        <v>44796</v>
      </c>
      <c r="B557">
        <v>313.94</v>
      </c>
      <c r="C557">
        <v>313.95999999999998</v>
      </c>
      <c r="D557">
        <v>316.83</v>
      </c>
      <c r="E557">
        <v>313.17</v>
      </c>
      <c r="F557" t="s">
        <v>532</v>
      </c>
      <c r="G557" s="2">
        <v>-8.0000000000000004E-4</v>
      </c>
    </row>
    <row r="558" spans="1:7" x14ac:dyDescent="0.35">
      <c r="A558" s="1">
        <v>44795</v>
      </c>
      <c r="B558">
        <v>314.2</v>
      </c>
      <c r="C558">
        <v>318.33</v>
      </c>
      <c r="D558">
        <v>318.57</v>
      </c>
      <c r="E558">
        <v>313.37</v>
      </c>
      <c r="F558" t="s">
        <v>533</v>
      </c>
      <c r="G558" s="2">
        <v>-2.63E-2</v>
      </c>
    </row>
    <row r="559" spans="1:7" x14ac:dyDescent="0.35">
      <c r="A559" s="1">
        <v>44792</v>
      </c>
      <c r="B559">
        <v>322.69</v>
      </c>
      <c r="C559">
        <v>326</v>
      </c>
      <c r="D559">
        <v>326.67</v>
      </c>
      <c r="E559">
        <v>321.91000000000003</v>
      </c>
      <c r="F559" t="s">
        <v>296</v>
      </c>
      <c r="G559" s="2">
        <v>-1.95E-2</v>
      </c>
    </row>
    <row r="560" spans="1:7" x14ac:dyDescent="0.35">
      <c r="A560" s="1">
        <v>44791</v>
      </c>
      <c r="B560">
        <v>329.11</v>
      </c>
      <c r="C560">
        <v>328.27</v>
      </c>
      <c r="D560">
        <v>330.32</v>
      </c>
      <c r="E560">
        <v>326.62</v>
      </c>
      <c r="F560" t="s">
        <v>534</v>
      </c>
      <c r="G560" s="2">
        <v>2.3999999999999998E-3</v>
      </c>
    </row>
    <row r="561" spans="1:7" x14ac:dyDescent="0.35">
      <c r="A561" s="1">
        <v>44790</v>
      </c>
      <c r="B561">
        <v>328.32</v>
      </c>
      <c r="C561">
        <v>328.9</v>
      </c>
      <c r="D561">
        <v>331.26</v>
      </c>
      <c r="E561">
        <v>326.19</v>
      </c>
      <c r="F561" t="s">
        <v>535</v>
      </c>
      <c r="G561" s="2">
        <v>-1.14E-2</v>
      </c>
    </row>
    <row r="562" spans="1:7" x14ac:dyDescent="0.35">
      <c r="A562" s="1">
        <v>44789</v>
      </c>
      <c r="B562">
        <v>332.11</v>
      </c>
      <c r="C562">
        <v>331.88</v>
      </c>
      <c r="D562">
        <v>334.25</v>
      </c>
      <c r="E562">
        <v>328.99</v>
      </c>
      <c r="F562" t="s">
        <v>536</v>
      </c>
      <c r="G562" s="2">
        <v>-2.3E-3</v>
      </c>
    </row>
    <row r="563" spans="1:7" x14ac:dyDescent="0.35">
      <c r="A563" s="1">
        <v>44788</v>
      </c>
      <c r="B563">
        <v>332.89</v>
      </c>
      <c r="C563">
        <v>329.25</v>
      </c>
      <c r="D563">
        <v>333.39</v>
      </c>
      <c r="E563">
        <v>329.23</v>
      </c>
      <c r="F563" t="s">
        <v>537</v>
      </c>
      <c r="G563" s="2">
        <v>8.0999999999999996E-3</v>
      </c>
    </row>
    <row r="564" spans="1:7" x14ac:dyDescent="0.35">
      <c r="A564" s="1">
        <v>44785</v>
      </c>
      <c r="B564">
        <v>330.22</v>
      </c>
      <c r="C564">
        <v>326</v>
      </c>
      <c r="D564">
        <v>330.41</v>
      </c>
      <c r="E564">
        <v>324.93</v>
      </c>
      <c r="F564" t="s">
        <v>538</v>
      </c>
      <c r="G564" s="2">
        <v>1.95E-2</v>
      </c>
    </row>
    <row r="565" spans="1:7" x14ac:dyDescent="0.35">
      <c r="A565" s="1">
        <v>44784</v>
      </c>
      <c r="B565">
        <v>323.91000000000003</v>
      </c>
      <c r="C565">
        <v>328.13</v>
      </c>
      <c r="D565">
        <v>330.19</v>
      </c>
      <c r="E565">
        <v>323.19</v>
      </c>
      <c r="F565" t="s">
        <v>269</v>
      </c>
      <c r="G565" s="2">
        <v>-5.7000000000000002E-3</v>
      </c>
    </row>
    <row r="566" spans="1:7" x14ac:dyDescent="0.35">
      <c r="A566" s="1">
        <v>44783</v>
      </c>
      <c r="B566">
        <v>325.76</v>
      </c>
      <c r="C566">
        <v>324.42</v>
      </c>
      <c r="D566">
        <v>326.06</v>
      </c>
      <c r="E566">
        <v>321.89</v>
      </c>
      <c r="F566" t="s">
        <v>539</v>
      </c>
      <c r="G566" s="2">
        <v>2.7900000000000001E-2</v>
      </c>
    </row>
    <row r="567" spans="1:7" x14ac:dyDescent="0.35">
      <c r="A567" s="1">
        <v>44782</v>
      </c>
      <c r="B567">
        <v>316.91000000000003</v>
      </c>
      <c r="C567">
        <v>318.60000000000002</v>
      </c>
      <c r="D567">
        <v>318.86</v>
      </c>
      <c r="E567">
        <v>315.25</v>
      </c>
      <c r="F567" t="s">
        <v>540</v>
      </c>
      <c r="G567" s="2">
        <v>-1.1299999999999999E-2</v>
      </c>
    </row>
    <row r="568" spans="1:7" x14ac:dyDescent="0.35">
      <c r="A568" s="1">
        <v>44781</v>
      </c>
      <c r="B568">
        <v>320.54000000000002</v>
      </c>
      <c r="C568">
        <v>322.52</v>
      </c>
      <c r="D568">
        <v>326.3</v>
      </c>
      <c r="E568">
        <v>319.04000000000002</v>
      </c>
      <c r="F568" t="s">
        <v>541</v>
      </c>
      <c r="G568" s="2">
        <v>-3.2000000000000002E-3</v>
      </c>
    </row>
    <row r="569" spans="1:7" x14ac:dyDescent="0.35">
      <c r="A569" s="1">
        <v>44778</v>
      </c>
      <c r="B569">
        <v>321.58</v>
      </c>
      <c r="C569">
        <v>319.02</v>
      </c>
      <c r="D569">
        <v>323.66000000000003</v>
      </c>
      <c r="E569">
        <v>318.22000000000003</v>
      </c>
      <c r="F569" t="s">
        <v>179</v>
      </c>
      <c r="G569" s="2">
        <v>-8.2000000000000007E-3</v>
      </c>
    </row>
    <row r="570" spans="1:7" x14ac:dyDescent="0.35">
      <c r="A570" s="1">
        <v>44777</v>
      </c>
      <c r="B570">
        <v>324.23</v>
      </c>
      <c r="C570">
        <v>322.8</v>
      </c>
      <c r="D570">
        <v>324.55</v>
      </c>
      <c r="E570">
        <v>320.60000000000002</v>
      </c>
      <c r="F570" t="s">
        <v>542</v>
      </c>
      <c r="G570" s="2">
        <v>4.7000000000000002E-3</v>
      </c>
    </row>
    <row r="571" spans="1:7" x14ac:dyDescent="0.35">
      <c r="A571" s="1">
        <v>44776</v>
      </c>
      <c r="B571">
        <v>322.72000000000003</v>
      </c>
      <c r="C571">
        <v>315.88</v>
      </c>
      <c r="D571">
        <v>323.56</v>
      </c>
      <c r="E571">
        <v>315.82</v>
      </c>
      <c r="F571" t="s">
        <v>412</v>
      </c>
      <c r="G571" s="2">
        <v>2.7199999999999998E-2</v>
      </c>
    </row>
    <row r="572" spans="1:7" x14ac:dyDescent="0.35">
      <c r="A572" s="1">
        <v>44775</v>
      </c>
      <c r="B572">
        <v>314.16000000000003</v>
      </c>
      <c r="C572">
        <v>312.76</v>
      </c>
      <c r="D572">
        <v>318.38</v>
      </c>
      <c r="E572">
        <v>311.68</v>
      </c>
      <c r="F572" t="s">
        <v>543</v>
      </c>
      <c r="G572" s="2">
        <v>-3.0000000000000001E-3</v>
      </c>
    </row>
    <row r="573" spans="1:7" x14ac:dyDescent="0.35">
      <c r="A573" s="1">
        <v>44774</v>
      </c>
      <c r="B573">
        <v>315.10000000000002</v>
      </c>
      <c r="C573">
        <v>313.49</v>
      </c>
      <c r="D573">
        <v>318.64</v>
      </c>
      <c r="E573">
        <v>312.37</v>
      </c>
      <c r="F573" t="s">
        <v>544</v>
      </c>
      <c r="G573" s="2">
        <v>-5.9999999999999995E-4</v>
      </c>
    </row>
    <row r="574" spans="1:7" x14ac:dyDescent="0.35">
      <c r="A574" s="1">
        <v>44771</v>
      </c>
      <c r="B574">
        <v>315.29000000000002</v>
      </c>
      <c r="C574">
        <v>311.22000000000003</v>
      </c>
      <c r="D574">
        <v>316.22000000000003</v>
      </c>
      <c r="E574">
        <v>309.77</v>
      </c>
      <c r="F574" t="s">
        <v>545</v>
      </c>
      <c r="G574" s="2">
        <v>1.8200000000000001E-2</v>
      </c>
    </row>
    <row r="575" spans="1:7" x14ac:dyDescent="0.35">
      <c r="A575" s="1">
        <v>44770</v>
      </c>
      <c r="B575">
        <v>309.64999999999998</v>
      </c>
      <c r="C575">
        <v>306.43</v>
      </c>
      <c r="D575">
        <v>310.23</v>
      </c>
      <c r="E575">
        <v>302.58999999999997</v>
      </c>
      <c r="F575" t="s">
        <v>546</v>
      </c>
      <c r="G575" s="2">
        <v>9.7999999999999997E-3</v>
      </c>
    </row>
    <row r="576" spans="1:7" x14ac:dyDescent="0.35">
      <c r="A576" s="1">
        <v>44769</v>
      </c>
      <c r="B576">
        <v>306.64999999999998</v>
      </c>
      <c r="C576">
        <v>298.88</v>
      </c>
      <c r="D576">
        <v>308.38</v>
      </c>
      <c r="E576">
        <v>298.3</v>
      </c>
      <c r="F576" t="s">
        <v>547</v>
      </c>
      <c r="G576" s="2">
        <v>4.2200000000000001E-2</v>
      </c>
    </row>
    <row r="577" spans="1:7" x14ac:dyDescent="0.35">
      <c r="A577" s="1">
        <v>44768</v>
      </c>
      <c r="B577">
        <v>294.22000000000003</v>
      </c>
      <c r="C577">
        <v>298.37</v>
      </c>
      <c r="D577">
        <v>298.63</v>
      </c>
      <c r="E577">
        <v>293.39</v>
      </c>
      <c r="F577" t="s">
        <v>548</v>
      </c>
      <c r="G577" s="2">
        <v>-1.9599999999999999E-2</v>
      </c>
    </row>
    <row r="578" spans="1:7" x14ac:dyDescent="0.35">
      <c r="A578" s="1">
        <v>44767</v>
      </c>
      <c r="B578">
        <v>300.11</v>
      </c>
      <c r="C578">
        <v>301.86</v>
      </c>
      <c r="D578">
        <v>302.33999999999997</v>
      </c>
      <c r="E578">
        <v>298.06</v>
      </c>
      <c r="F578" t="s">
        <v>549</v>
      </c>
      <c r="G578" s="2">
        <v>-5.7000000000000002E-3</v>
      </c>
    </row>
    <row r="579" spans="1:7" x14ac:dyDescent="0.35">
      <c r="A579" s="1">
        <v>44764</v>
      </c>
      <c r="B579">
        <v>301.83</v>
      </c>
      <c r="C579">
        <v>306.27</v>
      </c>
      <c r="D579">
        <v>308.39</v>
      </c>
      <c r="E579">
        <v>299.95999999999998</v>
      </c>
      <c r="F579" t="s">
        <v>550</v>
      </c>
      <c r="G579" s="2">
        <v>-1.7500000000000002E-2</v>
      </c>
    </row>
    <row r="580" spans="1:7" x14ac:dyDescent="0.35">
      <c r="A580" s="1">
        <v>44763</v>
      </c>
      <c r="B580">
        <v>307.22000000000003</v>
      </c>
      <c r="C580">
        <v>303.33999999999997</v>
      </c>
      <c r="D580">
        <v>307.27</v>
      </c>
      <c r="E580">
        <v>300.62</v>
      </c>
      <c r="F580" t="s">
        <v>551</v>
      </c>
      <c r="G580" s="2">
        <v>1.44E-2</v>
      </c>
    </row>
    <row r="581" spans="1:7" x14ac:dyDescent="0.35">
      <c r="A581" s="1">
        <v>44762</v>
      </c>
      <c r="B581">
        <v>302.87</v>
      </c>
      <c r="C581">
        <v>298.57</v>
      </c>
      <c r="D581">
        <v>304.08</v>
      </c>
      <c r="E581">
        <v>297.77999999999997</v>
      </c>
      <c r="F581" t="s">
        <v>552</v>
      </c>
      <c r="G581" s="2">
        <v>1.5900000000000001E-2</v>
      </c>
    </row>
    <row r="582" spans="1:7" x14ac:dyDescent="0.35">
      <c r="A582" s="1">
        <v>44761</v>
      </c>
      <c r="B582">
        <v>298.14</v>
      </c>
      <c r="C582">
        <v>292.95999999999998</v>
      </c>
      <c r="D582">
        <v>298.44</v>
      </c>
      <c r="E582">
        <v>291.32</v>
      </c>
      <c r="F582" t="s">
        <v>553</v>
      </c>
      <c r="G582" s="2">
        <v>3.0700000000000002E-2</v>
      </c>
    </row>
    <row r="583" spans="1:7" x14ac:dyDescent="0.35">
      <c r="A583" s="1">
        <v>44760</v>
      </c>
      <c r="B583">
        <v>289.25</v>
      </c>
      <c r="C583">
        <v>294.57</v>
      </c>
      <c r="D583">
        <v>296</v>
      </c>
      <c r="E583">
        <v>288.05</v>
      </c>
      <c r="F583" t="s">
        <v>554</v>
      </c>
      <c r="G583" s="2">
        <v>-8.5000000000000006E-3</v>
      </c>
    </row>
    <row r="584" spans="1:7" x14ac:dyDescent="0.35">
      <c r="A584" s="1">
        <v>44757</v>
      </c>
      <c r="B584">
        <v>291.72000000000003</v>
      </c>
      <c r="C584">
        <v>289.58</v>
      </c>
      <c r="D584">
        <v>291.83</v>
      </c>
      <c r="E584">
        <v>287.93</v>
      </c>
      <c r="F584" t="s">
        <v>555</v>
      </c>
      <c r="G584" s="2">
        <v>1.8100000000000002E-2</v>
      </c>
    </row>
    <row r="585" spans="1:7" x14ac:dyDescent="0.35">
      <c r="A585" s="1">
        <v>44756</v>
      </c>
      <c r="B585">
        <v>286.52</v>
      </c>
      <c r="C585">
        <v>282.83999999999997</v>
      </c>
      <c r="D585">
        <v>287.41000000000003</v>
      </c>
      <c r="E585">
        <v>279.64999999999998</v>
      </c>
      <c r="F585" t="s">
        <v>556</v>
      </c>
      <c r="G585" s="2">
        <v>3.5999999999999999E-3</v>
      </c>
    </row>
    <row r="586" spans="1:7" x14ac:dyDescent="0.35">
      <c r="A586" s="1">
        <v>44755</v>
      </c>
      <c r="B586">
        <v>285.5</v>
      </c>
      <c r="C586">
        <v>280.45</v>
      </c>
      <c r="D586">
        <v>287.89999999999998</v>
      </c>
      <c r="E586">
        <v>279.87</v>
      </c>
      <c r="F586" t="s">
        <v>557</v>
      </c>
      <c r="G586" s="2">
        <v>-2.0999999999999999E-3</v>
      </c>
    </row>
    <row r="587" spans="1:7" x14ac:dyDescent="0.35">
      <c r="A587" s="1">
        <v>44754</v>
      </c>
      <c r="B587">
        <v>286.08999999999997</v>
      </c>
      <c r="C587">
        <v>290.17</v>
      </c>
      <c r="D587">
        <v>292.13</v>
      </c>
      <c r="E587">
        <v>284.45999999999998</v>
      </c>
      <c r="F587" t="s">
        <v>558</v>
      </c>
      <c r="G587" s="2">
        <v>-9.7000000000000003E-3</v>
      </c>
    </row>
    <row r="588" spans="1:7" x14ac:dyDescent="0.35">
      <c r="A588" s="1">
        <v>44753</v>
      </c>
      <c r="B588">
        <v>288.89</v>
      </c>
      <c r="C588">
        <v>292.73</v>
      </c>
      <c r="D588">
        <v>292.95999999999998</v>
      </c>
      <c r="E588">
        <v>287.99</v>
      </c>
      <c r="F588" t="s">
        <v>559</v>
      </c>
      <c r="G588" s="2">
        <v>-2.1299999999999999E-2</v>
      </c>
    </row>
    <row r="589" spans="1:7" x14ac:dyDescent="0.35">
      <c r="A589" s="1">
        <v>44750</v>
      </c>
      <c r="B589">
        <v>295.19</v>
      </c>
      <c r="C589">
        <v>291.93</v>
      </c>
      <c r="D589">
        <v>296.58999999999997</v>
      </c>
      <c r="E589">
        <v>290.97000000000003</v>
      </c>
      <c r="F589" t="s">
        <v>560</v>
      </c>
      <c r="G589" s="2">
        <v>1.1999999999999999E-3</v>
      </c>
    </row>
    <row r="590" spans="1:7" x14ac:dyDescent="0.35">
      <c r="A590" s="1">
        <v>44749</v>
      </c>
      <c r="B590">
        <v>294.83</v>
      </c>
      <c r="C590">
        <v>289.48</v>
      </c>
      <c r="D590">
        <v>295.54000000000002</v>
      </c>
      <c r="E590">
        <v>289.48</v>
      </c>
      <c r="F590" t="s">
        <v>561</v>
      </c>
      <c r="G590" s="2">
        <v>2.1399999999999999E-2</v>
      </c>
    </row>
    <row r="591" spans="1:7" x14ac:dyDescent="0.35">
      <c r="A591" s="1">
        <v>44748</v>
      </c>
      <c r="B591">
        <v>288.64999999999998</v>
      </c>
      <c r="C591">
        <v>287.2</v>
      </c>
      <c r="D591">
        <v>290.8</v>
      </c>
      <c r="E591">
        <v>285.44</v>
      </c>
      <c r="F591" t="s">
        <v>562</v>
      </c>
      <c r="G591" s="2">
        <v>6.4000000000000003E-3</v>
      </c>
    </row>
    <row r="592" spans="1:7" x14ac:dyDescent="0.35">
      <c r="A592" s="1">
        <v>44747</v>
      </c>
      <c r="B592">
        <v>286.81</v>
      </c>
      <c r="C592">
        <v>278.16000000000003</v>
      </c>
      <c r="D592">
        <v>286.93</v>
      </c>
      <c r="E592">
        <v>276.60000000000002</v>
      </c>
      <c r="F592" t="s">
        <v>563</v>
      </c>
      <c r="G592" s="2">
        <v>1.7100000000000001E-2</v>
      </c>
    </row>
    <row r="593" spans="1:7" x14ac:dyDescent="0.35">
      <c r="A593" s="1">
        <v>44743</v>
      </c>
      <c r="B593">
        <v>281.98</v>
      </c>
      <c r="C593">
        <v>278.8</v>
      </c>
      <c r="D593">
        <v>282.38</v>
      </c>
      <c r="E593">
        <v>276.88</v>
      </c>
      <c r="F593" t="s">
        <v>564</v>
      </c>
      <c r="G593" s="2">
        <v>6.6E-3</v>
      </c>
    </row>
    <row r="594" spans="1:7" x14ac:dyDescent="0.35">
      <c r="A594" s="1">
        <v>44742</v>
      </c>
      <c r="B594">
        <v>280.13</v>
      </c>
      <c r="C594">
        <v>280.60000000000002</v>
      </c>
      <c r="D594">
        <v>283.8</v>
      </c>
      <c r="E594">
        <v>275.64</v>
      </c>
      <c r="F594" t="s">
        <v>565</v>
      </c>
      <c r="G594" s="2">
        <v>-1.24E-2</v>
      </c>
    </row>
    <row r="595" spans="1:7" x14ac:dyDescent="0.35">
      <c r="A595" s="1">
        <v>44741</v>
      </c>
      <c r="B595">
        <v>283.64999999999998</v>
      </c>
      <c r="C595">
        <v>283.25</v>
      </c>
      <c r="D595">
        <v>285.19</v>
      </c>
      <c r="E595">
        <v>280.69</v>
      </c>
      <c r="F595" t="s">
        <v>566</v>
      </c>
      <c r="G595" s="2">
        <v>8.9999999999999998E-4</v>
      </c>
    </row>
    <row r="596" spans="1:7" x14ac:dyDescent="0.35">
      <c r="A596" s="1">
        <v>44740</v>
      </c>
      <c r="B596">
        <v>283.39</v>
      </c>
      <c r="C596">
        <v>292.85000000000002</v>
      </c>
      <c r="D596">
        <v>295.49</v>
      </c>
      <c r="E596">
        <v>283.2</v>
      </c>
      <c r="F596" t="s">
        <v>567</v>
      </c>
      <c r="G596" s="2">
        <v>-3.0499999999999999E-2</v>
      </c>
    </row>
    <row r="597" spans="1:7" x14ac:dyDescent="0.35">
      <c r="A597" s="1">
        <v>44739</v>
      </c>
      <c r="B597">
        <v>292.3</v>
      </c>
      <c r="C597">
        <v>295.83999999999997</v>
      </c>
      <c r="D597">
        <v>296.42</v>
      </c>
      <c r="E597">
        <v>291.14</v>
      </c>
      <c r="F597" t="s">
        <v>568</v>
      </c>
      <c r="G597" s="2">
        <v>-7.3000000000000001E-3</v>
      </c>
    </row>
    <row r="598" spans="1:7" x14ac:dyDescent="0.35">
      <c r="A598" s="1">
        <v>44736</v>
      </c>
      <c r="B598">
        <v>294.45999999999998</v>
      </c>
      <c r="C598">
        <v>287.58999999999997</v>
      </c>
      <c r="D598">
        <v>294.89</v>
      </c>
      <c r="E598">
        <v>287.35000000000002</v>
      </c>
      <c r="F598" t="s">
        <v>569</v>
      </c>
      <c r="G598" s="2">
        <v>3.4299999999999997E-2</v>
      </c>
    </row>
    <row r="599" spans="1:7" x14ac:dyDescent="0.35">
      <c r="A599" s="1">
        <v>44735</v>
      </c>
      <c r="B599">
        <v>284.7</v>
      </c>
      <c r="C599">
        <v>283.06</v>
      </c>
      <c r="D599">
        <v>285.57</v>
      </c>
      <c r="E599">
        <v>280.16000000000003</v>
      </c>
      <c r="F599" t="s">
        <v>570</v>
      </c>
      <c r="G599" s="2">
        <v>1.49E-2</v>
      </c>
    </row>
    <row r="600" spans="1:7" x14ac:dyDescent="0.35">
      <c r="A600" s="1">
        <v>44734</v>
      </c>
      <c r="B600">
        <v>280.52</v>
      </c>
      <c r="C600">
        <v>278.37</v>
      </c>
      <c r="D600">
        <v>285.02999999999997</v>
      </c>
      <c r="E600">
        <v>277.76</v>
      </c>
      <c r="F600" t="s">
        <v>571</v>
      </c>
      <c r="G600" s="2">
        <v>-1.5E-3</v>
      </c>
    </row>
    <row r="601" spans="1:7" x14ac:dyDescent="0.35">
      <c r="A601" s="1">
        <v>44733</v>
      </c>
      <c r="B601">
        <v>280.93</v>
      </c>
      <c r="C601">
        <v>278.60000000000002</v>
      </c>
      <c r="D601">
        <v>283.3</v>
      </c>
      <c r="E601">
        <v>278.49</v>
      </c>
      <c r="F601" t="s">
        <v>272</v>
      </c>
      <c r="G601" s="2">
        <v>2.3199999999999998E-2</v>
      </c>
    </row>
    <row r="602" spans="1:7" x14ac:dyDescent="0.35">
      <c r="A602" s="1">
        <v>44729</v>
      </c>
      <c r="B602">
        <v>274.55</v>
      </c>
      <c r="C602">
        <v>272.04000000000002</v>
      </c>
      <c r="D602">
        <v>277.04000000000002</v>
      </c>
      <c r="E602">
        <v>270.37</v>
      </c>
      <c r="F602" t="s">
        <v>572</v>
      </c>
      <c r="G602" s="2">
        <v>1.2200000000000001E-2</v>
      </c>
    </row>
    <row r="603" spans="1:7" x14ac:dyDescent="0.35">
      <c r="A603" s="1">
        <v>44728</v>
      </c>
      <c r="B603">
        <v>271.25</v>
      </c>
      <c r="C603">
        <v>275.45</v>
      </c>
      <c r="D603">
        <v>275.92</v>
      </c>
      <c r="E603">
        <v>269.14</v>
      </c>
      <c r="F603" t="s">
        <v>573</v>
      </c>
      <c r="G603" s="2">
        <v>-4.0300000000000002E-2</v>
      </c>
    </row>
    <row r="604" spans="1:7" x14ac:dyDescent="0.35">
      <c r="A604" s="1">
        <v>44727</v>
      </c>
      <c r="B604">
        <v>282.64999999999998</v>
      </c>
      <c r="C604">
        <v>279.27</v>
      </c>
      <c r="D604">
        <v>286.68</v>
      </c>
      <c r="E604">
        <v>276.45999999999998</v>
      </c>
      <c r="F604" t="s">
        <v>574</v>
      </c>
      <c r="G604" s="2">
        <v>2.4899999999999999E-2</v>
      </c>
    </row>
    <row r="605" spans="1:7" x14ac:dyDescent="0.35">
      <c r="A605" s="1">
        <v>44726</v>
      </c>
      <c r="B605">
        <v>275.77</v>
      </c>
      <c r="C605">
        <v>277.51</v>
      </c>
      <c r="D605">
        <v>278.51</v>
      </c>
      <c r="E605">
        <v>273.19</v>
      </c>
      <c r="F605" t="s">
        <v>575</v>
      </c>
      <c r="G605" s="2">
        <v>1.8E-3</v>
      </c>
    </row>
    <row r="606" spans="1:7" x14ac:dyDescent="0.35">
      <c r="A606" s="1">
        <v>44725</v>
      </c>
      <c r="B606">
        <v>275.27</v>
      </c>
      <c r="C606">
        <v>279.60000000000002</v>
      </c>
      <c r="D606">
        <v>282.19</v>
      </c>
      <c r="E606">
        <v>274.39</v>
      </c>
      <c r="F606" t="s">
        <v>576</v>
      </c>
      <c r="G606" s="2">
        <v>-4.65E-2</v>
      </c>
    </row>
    <row r="607" spans="1:7" x14ac:dyDescent="0.35">
      <c r="A607" s="1">
        <v>44722</v>
      </c>
      <c r="B607">
        <v>288.69</v>
      </c>
      <c r="C607">
        <v>293.5</v>
      </c>
      <c r="D607">
        <v>294.72000000000003</v>
      </c>
      <c r="E607">
        <v>288.23</v>
      </c>
      <c r="F607" t="s">
        <v>577</v>
      </c>
      <c r="G607" s="2">
        <v>-3.5299999999999998E-2</v>
      </c>
    </row>
    <row r="608" spans="1:7" x14ac:dyDescent="0.35">
      <c r="A608" s="1">
        <v>44721</v>
      </c>
      <c r="B608">
        <v>299.24</v>
      </c>
      <c r="C608">
        <v>305.75</v>
      </c>
      <c r="D608">
        <v>308.89</v>
      </c>
      <c r="E608">
        <v>299.07</v>
      </c>
      <c r="F608" t="s">
        <v>578</v>
      </c>
      <c r="G608" s="2">
        <v>-2.6800000000000001E-2</v>
      </c>
    </row>
    <row r="609" spans="1:7" x14ac:dyDescent="0.35">
      <c r="A609" s="1">
        <v>44720</v>
      </c>
      <c r="B609">
        <v>307.48</v>
      </c>
      <c r="C609">
        <v>308.89</v>
      </c>
      <c r="D609">
        <v>311.56</v>
      </c>
      <c r="E609">
        <v>306.61</v>
      </c>
      <c r="F609" t="s">
        <v>579</v>
      </c>
      <c r="G609" s="2">
        <v>-7.1999999999999998E-3</v>
      </c>
    </row>
    <row r="610" spans="1:7" x14ac:dyDescent="0.35">
      <c r="A610" s="1">
        <v>44719</v>
      </c>
      <c r="B610">
        <v>309.70999999999998</v>
      </c>
      <c r="C610">
        <v>303.64999999999998</v>
      </c>
      <c r="D610">
        <v>310.51</v>
      </c>
      <c r="E610">
        <v>302.52999999999997</v>
      </c>
      <c r="F610" t="s">
        <v>580</v>
      </c>
      <c r="G610" s="2">
        <v>8.6E-3</v>
      </c>
    </row>
    <row r="611" spans="1:7" x14ac:dyDescent="0.35">
      <c r="A611" s="1">
        <v>44718</v>
      </c>
      <c r="B611">
        <v>307.06</v>
      </c>
      <c r="C611">
        <v>310.58999999999997</v>
      </c>
      <c r="D611">
        <v>312.19</v>
      </c>
      <c r="E611">
        <v>305.45999999999998</v>
      </c>
      <c r="F611" t="s">
        <v>581</v>
      </c>
      <c r="G611" s="2">
        <v>3.3E-3</v>
      </c>
    </row>
    <row r="612" spans="1:7" x14ac:dyDescent="0.35">
      <c r="A612" s="1">
        <v>44715</v>
      </c>
      <c r="B612">
        <v>306.04000000000002</v>
      </c>
      <c r="C612">
        <v>308.87</v>
      </c>
      <c r="D612">
        <v>310.31</v>
      </c>
      <c r="E612">
        <v>304.76</v>
      </c>
      <c r="F612" t="s">
        <v>582</v>
      </c>
      <c r="G612" s="2">
        <v>-2.5999999999999999E-2</v>
      </c>
    </row>
    <row r="613" spans="1:7" x14ac:dyDescent="0.35">
      <c r="A613" s="1">
        <v>44714</v>
      </c>
      <c r="B613">
        <v>314.20999999999998</v>
      </c>
      <c r="C613">
        <v>304.69</v>
      </c>
      <c r="D613">
        <v>314.39</v>
      </c>
      <c r="E613">
        <v>303.24</v>
      </c>
      <c r="F613" t="s">
        <v>583</v>
      </c>
      <c r="G613" s="2">
        <v>2.7400000000000001E-2</v>
      </c>
    </row>
    <row r="614" spans="1:7" x14ac:dyDescent="0.35">
      <c r="A614" s="1">
        <v>44713</v>
      </c>
      <c r="B614">
        <v>305.83999999999997</v>
      </c>
      <c r="C614">
        <v>310.31</v>
      </c>
      <c r="D614">
        <v>312.49</v>
      </c>
      <c r="E614">
        <v>303.57</v>
      </c>
      <c r="F614" t="s">
        <v>584</v>
      </c>
      <c r="G614" s="2">
        <v>-7.4000000000000003E-3</v>
      </c>
    </row>
    <row r="615" spans="1:7" x14ac:dyDescent="0.35">
      <c r="A615" s="1">
        <v>44712</v>
      </c>
      <c r="B615">
        <v>308.12</v>
      </c>
      <c r="C615">
        <v>308.91000000000003</v>
      </c>
      <c r="D615">
        <v>311.17</v>
      </c>
      <c r="E615">
        <v>304.17</v>
      </c>
      <c r="F615" t="s">
        <v>585</v>
      </c>
      <c r="G615" s="2">
        <v>-2.7000000000000001E-3</v>
      </c>
    </row>
    <row r="616" spans="1:7" x14ac:dyDescent="0.35">
      <c r="A616" s="1">
        <v>44708</v>
      </c>
      <c r="B616">
        <v>308.94</v>
      </c>
      <c r="C616">
        <v>302.38</v>
      </c>
      <c r="D616">
        <v>309.08999999999997</v>
      </c>
      <c r="E616">
        <v>302.26</v>
      </c>
      <c r="F616" t="s">
        <v>586</v>
      </c>
      <c r="G616" s="2">
        <v>3.27E-2</v>
      </c>
    </row>
    <row r="617" spans="1:7" x14ac:dyDescent="0.35">
      <c r="A617" s="1">
        <v>44707</v>
      </c>
      <c r="B617">
        <v>299.17</v>
      </c>
      <c r="C617">
        <v>290.29000000000002</v>
      </c>
      <c r="D617">
        <v>300.76</v>
      </c>
      <c r="E617">
        <v>290</v>
      </c>
      <c r="F617" t="s">
        <v>587</v>
      </c>
      <c r="G617" s="2">
        <v>2.7699999999999999E-2</v>
      </c>
    </row>
    <row r="618" spans="1:7" x14ac:dyDescent="0.35">
      <c r="A618" s="1">
        <v>44706</v>
      </c>
      <c r="B618">
        <v>291.11</v>
      </c>
      <c r="C618">
        <v>285.56</v>
      </c>
      <c r="D618">
        <v>293.24</v>
      </c>
      <c r="E618">
        <v>285.35000000000002</v>
      </c>
      <c r="F618" t="s">
        <v>588</v>
      </c>
      <c r="G618" s="2">
        <v>1.4E-2</v>
      </c>
    </row>
    <row r="619" spans="1:7" x14ac:dyDescent="0.35">
      <c r="A619" s="1">
        <v>44705</v>
      </c>
      <c r="B619">
        <v>287.08999999999997</v>
      </c>
      <c r="C619">
        <v>287.97000000000003</v>
      </c>
      <c r="D619">
        <v>288.70999999999998</v>
      </c>
      <c r="E619">
        <v>282.10000000000002</v>
      </c>
      <c r="F619" t="s">
        <v>589</v>
      </c>
      <c r="G619" s="2">
        <v>-2.1299999999999999E-2</v>
      </c>
    </row>
    <row r="620" spans="1:7" x14ac:dyDescent="0.35">
      <c r="A620" s="1">
        <v>44704</v>
      </c>
      <c r="B620">
        <v>293.33</v>
      </c>
      <c r="C620">
        <v>289.60000000000002</v>
      </c>
      <c r="D620">
        <v>293.72000000000003</v>
      </c>
      <c r="E620">
        <v>287.14</v>
      </c>
      <c r="F620" t="s">
        <v>590</v>
      </c>
      <c r="G620" s="2">
        <v>1.66E-2</v>
      </c>
    </row>
    <row r="621" spans="1:7" x14ac:dyDescent="0.35">
      <c r="A621" s="1">
        <v>44701</v>
      </c>
      <c r="B621">
        <v>288.52999999999997</v>
      </c>
      <c r="C621">
        <v>292.98</v>
      </c>
      <c r="D621">
        <v>293.64999999999998</v>
      </c>
      <c r="E621">
        <v>280.06</v>
      </c>
      <c r="F621" t="s">
        <v>591</v>
      </c>
      <c r="G621" s="2">
        <v>-3.0999999999999999E-3</v>
      </c>
    </row>
    <row r="622" spans="1:7" x14ac:dyDescent="0.35">
      <c r="A622" s="1">
        <v>44700</v>
      </c>
      <c r="B622">
        <v>289.43</v>
      </c>
      <c r="C622">
        <v>289.14</v>
      </c>
      <c r="D622">
        <v>294.24</v>
      </c>
      <c r="E622">
        <v>287.43</v>
      </c>
      <c r="F622" t="s">
        <v>515</v>
      </c>
      <c r="G622" s="2">
        <v>-5.4000000000000003E-3</v>
      </c>
    </row>
    <row r="623" spans="1:7" x14ac:dyDescent="0.35">
      <c r="A623" s="1">
        <v>44699</v>
      </c>
      <c r="B623">
        <v>290.99</v>
      </c>
      <c r="C623">
        <v>301.38</v>
      </c>
      <c r="D623">
        <v>302.08999999999997</v>
      </c>
      <c r="E623">
        <v>289.7</v>
      </c>
      <c r="F623" t="s">
        <v>592</v>
      </c>
      <c r="G623" s="2">
        <v>-4.9099999999999998E-2</v>
      </c>
    </row>
    <row r="624" spans="1:7" x14ac:dyDescent="0.35">
      <c r="A624" s="1">
        <v>44698</v>
      </c>
      <c r="B624">
        <v>306.01</v>
      </c>
      <c r="C624">
        <v>304.29000000000002</v>
      </c>
      <c r="D624">
        <v>306.39999999999998</v>
      </c>
      <c r="E624">
        <v>300.39</v>
      </c>
      <c r="F624" t="s">
        <v>593</v>
      </c>
      <c r="G624" s="2">
        <v>2.5899999999999999E-2</v>
      </c>
    </row>
    <row r="625" spans="1:7" x14ac:dyDescent="0.35">
      <c r="A625" s="1">
        <v>44697</v>
      </c>
      <c r="B625">
        <v>298.27999999999997</v>
      </c>
      <c r="C625">
        <v>299.99</v>
      </c>
      <c r="D625">
        <v>302.10000000000002</v>
      </c>
      <c r="E625">
        <v>296.97000000000003</v>
      </c>
      <c r="F625" t="s">
        <v>594</v>
      </c>
      <c r="G625" s="2">
        <v>-1.1599999999999999E-2</v>
      </c>
    </row>
    <row r="626" spans="1:7" x14ac:dyDescent="0.35">
      <c r="A626" s="1">
        <v>44694</v>
      </c>
      <c r="B626">
        <v>301.77999999999997</v>
      </c>
      <c r="C626">
        <v>295.56</v>
      </c>
      <c r="D626">
        <v>302.83999999999997</v>
      </c>
      <c r="E626">
        <v>293.93</v>
      </c>
      <c r="F626" t="s">
        <v>595</v>
      </c>
      <c r="G626" s="2">
        <v>3.6999999999999998E-2</v>
      </c>
    </row>
    <row r="627" spans="1:7" x14ac:dyDescent="0.35">
      <c r="A627" s="1">
        <v>44693</v>
      </c>
      <c r="B627">
        <v>291</v>
      </c>
      <c r="C627">
        <v>287.3</v>
      </c>
      <c r="D627">
        <v>295.58999999999997</v>
      </c>
      <c r="E627">
        <v>284.79000000000002</v>
      </c>
      <c r="F627" t="s">
        <v>596</v>
      </c>
      <c r="G627" s="2">
        <v>-2.3999999999999998E-3</v>
      </c>
    </row>
    <row r="628" spans="1:7" x14ac:dyDescent="0.35">
      <c r="A628" s="1">
        <v>44692</v>
      </c>
      <c r="B628">
        <v>291.69</v>
      </c>
      <c r="C628">
        <v>298.27999999999997</v>
      </c>
      <c r="D628">
        <v>303.93</v>
      </c>
      <c r="E628">
        <v>290.8</v>
      </c>
      <c r="F628" t="s">
        <v>597</v>
      </c>
      <c r="G628" s="2">
        <v>-2.9600000000000001E-2</v>
      </c>
    </row>
    <row r="629" spans="1:7" x14ac:dyDescent="0.35">
      <c r="A629" s="1">
        <v>44691</v>
      </c>
      <c r="B629">
        <v>300.60000000000002</v>
      </c>
      <c r="C629">
        <v>304.35000000000002</v>
      </c>
      <c r="D629">
        <v>305.60000000000002</v>
      </c>
      <c r="E629">
        <v>296.41000000000003</v>
      </c>
      <c r="F629" t="s">
        <v>598</v>
      </c>
      <c r="G629" s="2">
        <v>1.2200000000000001E-2</v>
      </c>
    </row>
    <row r="630" spans="1:7" x14ac:dyDescent="0.35">
      <c r="A630" s="1">
        <v>44690</v>
      </c>
      <c r="B630">
        <v>296.99</v>
      </c>
      <c r="C630">
        <v>303.32</v>
      </c>
      <c r="D630">
        <v>309.19</v>
      </c>
      <c r="E630">
        <v>295.56</v>
      </c>
      <c r="F630" t="s">
        <v>599</v>
      </c>
      <c r="G630" s="2">
        <v>-3.9100000000000003E-2</v>
      </c>
    </row>
    <row r="631" spans="1:7" x14ac:dyDescent="0.35">
      <c r="A631" s="1">
        <v>44687</v>
      </c>
      <c r="B631">
        <v>309.08999999999997</v>
      </c>
      <c r="C631">
        <v>310.79000000000002</v>
      </c>
      <c r="D631">
        <v>314.92</v>
      </c>
      <c r="E631">
        <v>304.94</v>
      </c>
      <c r="F631" t="s">
        <v>600</v>
      </c>
      <c r="G631" s="2">
        <v>-1.2E-2</v>
      </c>
    </row>
    <row r="632" spans="1:7" x14ac:dyDescent="0.35">
      <c r="A632" s="1">
        <v>44686</v>
      </c>
      <c r="B632">
        <v>312.83999999999997</v>
      </c>
      <c r="C632">
        <v>325</v>
      </c>
      <c r="D632">
        <v>325.08</v>
      </c>
      <c r="E632">
        <v>309.45999999999998</v>
      </c>
      <c r="F632" t="s">
        <v>601</v>
      </c>
      <c r="G632" s="2">
        <v>-5.04E-2</v>
      </c>
    </row>
    <row r="633" spans="1:7" x14ac:dyDescent="0.35">
      <c r="A633" s="1">
        <v>44685</v>
      </c>
      <c r="B633">
        <v>329.43</v>
      </c>
      <c r="C633">
        <v>319.14</v>
      </c>
      <c r="D633">
        <v>330.12</v>
      </c>
      <c r="E633">
        <v>313.73</v>
      </c>
      <c r="F633" t="s">
        <v>602</v>
      </c>
      <c r="G633" s="2">
        <v>3.3799999999999997E-2</v>
      </c>
    </row>
    <row r="634" spans="1:7" x14ac:dyDescent="0.35">
      <c r="A634" s="1">
        <v>44684</v>
      </c>
      <c r="B634">
        <v>318.64999999999998</v>
      </c>
      <c r="C634">
        <v>318.33</v>
      </c>
      <c r="D634">
        <v>321</v>
      </c>
      <c r="E634">
        <v>315.81</v>
      </c>
      <c r="F634" t="s">
        <v>603</v>
      </c>
      <c r="G634" s="2">
        <v>1.1000000000000001E-3</v>
      </c>
    </row>
    <row r="635" spans="1:7" x14ac:dyDescent="0.35">
      <c r="A635" s="1">
        <v>44683</v>
      </c>
      <c r="B635">
        <v>318.31</v>
      </c>
      <c r="C635">
        <v>312.67</v>
      </c>
      <c r="D635">
        <v>318.55</v>
      </c>
      <c r="E635">
        <v>309.48</v>
      </c>
      <c r="F635" t="s">
        <v>604</v>
      </c>
      <c r="G635" s="2">
        <v>1.67E-2</v>
      </c>
    </row>
    <row r="636" spans="1:7" x14ac:dyDescent="0.35">
      <c r="A636" s="1">
        <v>44680</v>
      </c>
      <c r="B636">
        <v>313.08999999999997</v>
      </c>
      <c r="C636">
        <v>323.52999999999997</v>
      </c>
      <c r="D636">
        <v>327.05</v>
      </c>
      <c r="E636">
        <v>312.44</v>
      </c>
      <c r="F636" t="s">
        <v>605</v>
      </c>
      <c r="G636" s="2">
        <v>-4.4999999999999998E-2</v>
      </c>
    </row>
    <row r="637" spans="1:7" x14ac:dyDescent="0.35">
      <c r="A637" s="1">
        <v>44679</v>
      </c>
      <c r="B637">
        <v>327.84</v>
      </c>
      <c r="C637">
        <v>321.68</v>
      </c>
      <c r="D637">
        <v>329.72</v>
      </c>
      <c r="E637">
        <v>317.35000000000002</v>
      </c>
      <c r="F637" t="s">
        <v>606</v>
      </c>
      <c r="G637" s="2">
        <v>3.5499999999999997E-2</v>
      </c>
    </row>
    <row r="638" spans="1:7" x14ac:dyDescent="0.35">
      <c r="A638" s="1">
        <v>44678</v>
      </c>
      <c r="B638">
        <v>316.58999999999997</v>
      </c>
      <c r="C638">
        <v>317.07</v>
      </c>
      <c r="D638">
        <v>322.70999999999998</v>
      </c>
      <c r="E638">
        <v>314.83</v>
      </c>
      <c r="F638" t="s">
        <v>607</v>
      </c>
      <c r="G638" s="2">
        <v>-1.1999999999999999E-3</v>
      </c>
    </row>
    <row r="639" spans="1:7" x14ac:dyDescent="0.35">
      <c r="A639" s="1">
        <v>44677</v>
      </c>
      <c r="B639">
        <v>316.97000000000003</v>
      </c>
      <c r="C639">
        <v>327.3</v>
      </c>
      <c r="D639">
        <v>327.49</v>
      </c>
      <c r="E639">
        <v>316.69</v>
      </c>
      <c r="F639" t="s">
        <v>608</v>
      </c>
      <c r="G639" s="2">
        <v>-3.78E-2</v>
      </c>
    </row>
    <row r="640" spans="1:7" x14ac:dyDescent="0.35">
      <c r="A640" s="1">
        <v>44676</v>
      </c>
      <c r="B640">
        <v>329.41</v>
      </c>
      <c r="C640">
        <v>323.56</v>
      </c>
      <c r="D640">
        <v>329.73</v>
      </c>
      <c r="E640">
        <v>322.26</v>
      </c>
      <c r="F640" t="s">
        <v>609</v>
      </c>
      <c r="G640" s="2">
        <v>1.29E-2</v>
      </c>
    </row>
    <row r="641" spans="1:7" x14ac:dyDescent="0.35">
      <c r="A641" s="1">
        <v>44673</v>
      </c>
      <c r="B641">
        <v>325.23</v>
      </c>
      <c r="C641">
        <v>334.13</v>
      </c>
      <c r="D641">
        <v>335.38</v>
      </c>
      <c r="E641">
        <v>324.79000000000002</v>
      </c>
      <c r="F641" t="s">
        <v>610</v>
      </c>
      <c r="G641" s="2">
        <v>-2.6200000000000001E-2</v>
      </c>
    </row>
    <row r="642" spans="1:7" x14ac:dyDescent="0.35">
      <c r="A642" s="1">
        <v>44672</v>
      </c>
      <c r="B642">
        <v>333.97</v>
      </c>
      <c r="C642">
        <v>345.01</v>
      </c>
      <c r="D642">
        <v>347.69</v>
      </c>
      <c r="E642">
        <v>333.03</v>
      </c>
      <c r="F642" t="s">
        <v>611</v>
      </c>
      <c r="G642" s="2">
        <v>-2.07E-2</v>
      </c>
    </row>
    <row r="643" spans="1:7" x14ac:dyDescent="0.35">
      <c r="A643" s="1">
        <v>44671</v>
      </c>
      <c r="B643">
        <v>341.03</v>
      </c>
      <c r="C643">
        <v>346.91</v>
      </c>
      <c r="D643">
        <v>347.38</v>
      </c>
      <c r="E643">
        <v>339.78</v>
      </c>
      <c r="F643" t="s">
        <v>612</v>
      </c>
      <c r="G643" s="2">
        <v>-1.46E-2</v>
      </c>
    </row>
    <row r="644" spans="1:7" x14ac:dyDescent="0.35">
      <c r="A644" s="1">
        <v>44670</v>
      </c>
      <c r="B644">
        <v>346.08</v>
      </c>
      <c r="C644">
        <v>337.85</v>
      </c>
      <c r="D644">
        <v>346.67</v>
      </c>
      <c r="E644">
        <v>336.8</v>
      </c>
      <c r="F644" t="s">
        <v>371</v>
      </c>
      <c r="G644" s="2">
        <v>2.24E-2</v>
      </c>
    </row>
    <row r="645" spans="1:7" x14ac:dyDescent="0.35">
      <c r="A645" s="1">
        <v>44669</v>
      </c>
      <c r="B645">
        <v>338.51</v>
      </c>
      <c r="C645">
        <v>337.17</v>
      </c>
      <c r="D645">
        <v>340.86</v>
      </c>
      <c r="E645">
        <v>335.61</v>
      </c>
      <c r="F645" t="s">
        <v>613</v>
      </c>
      <c r="G645" s="2">
        <v>8.0000000000000004E-4</v>
      </c>
    </row>
    <row r="646" spans="1:7" x14ac:dyDescent="0.35">
      <c r="A646" s="1">
        <v>44665</v>
      </c>
      <c r="B646">
        <v>338.25</v>
      </c>
      <c r="C646">
        <v>346.26</v>
      </c>
      <c r="D646">
        <v>346.79</v>
      </c>
      <c r="E646">
        <v>338.03</v>
      </c>
      <c r="F646" t="s">
        <v>614</v>
      </c>
      <c r="G646" s="2">
        <v>-2.29E-2</v>
      </c>
    </row>
    <row r="647" spans="1:7" x14ac:dyDescent="0.35">
      <c r="A647" s="1">
        <v>44664</v>
      </c>
      <c r="B647">
        <v>346.17</v>
      </c>
      <c r="C647">
        <v>339.62</v>
      </c>
      <c r="D647">
        <v>347.25</v>
      </c>
      <c r="E647">
        <v>338.88</v>
      </c>
      <c r="F647" t="s">
        <v>615</v>
      </c>
      <c r="G647" s="2">
        <v>2.0299999999999999E-2</v>
      </c>
    </row>
    <row r="648" spans="1:7" x14ac:dyDescent="0.35">
      <c r="A648" s="1">
        <v>44663</v>
      </c>
      <c r="B648">
        <v>339.27</v>
      </c>
      <c r="C648">
        <v>345.58</v>
      </c>
      <c r="D648">
        <v>347.51</v>
      </c>
      <c r="E648">
        <v>337.86</v>
      </c>
      <c r="F648" t="s">
        <v>616</v>
      </c>
      <c r="G648" s="2">
        <v>-4.1999999999999997E-3</v>
      </c>
    </row>
    <row r="649" spans="1:7" x14ac:dyDescent="0.35">
      <c r="A649" s="1">
        <v>44662</v>
      </c>
      <c r="B649">
        <v>340.71</v>
      </c>
      <c r="C649">
        <v>344.63</v>
      </c>
      <c r="D649">
        <v>345.57</v>
      </c>
      <c r="E649">
        <v>340.36</v>
      </c>
      <c r="F649" t="s">
        <v>617</v>
      </c>
      <c r="G649" s="2">
        <v>-2.3699999999999999E-2</v>
      </c>
    </row>
    <row r="650" spans="1:7" x14ac:dyDescent="0.35">
      <c r="A650" s="1">
        <v>44659</v>
      </c>
      <c r="B650">
        <v>348.97</v>
      </c>
      <c r="C650">
        <v>352.14</v>
      </c>
      <c r="D650">
        <v>352.9</v>
      </c>
      <c r="E650">
        <v>348.32</v>
      </c>
      <c r="F650" t="s">
        <v>618</v>
      </c>
      <c r="G650" s="2">
        <v>-1.4E-2</v>
      </c>
    </row>
    <row r="651" spans="1:7" x14ac:dyDescent="0.35">
      <c r="A651" s="1">
        <v>44658</v>
      </c>
      <c r="B651">
        <v>353.91</v>
      </c>
      <c r="C651">
        <v>352.06</v>
      </c>
      <c r="D651">
        <v>356.16</v>
      </c>
      <c r="E651">
        <v>348.51</v>
      </c>
      <c r="F651" t="s">
        <v>619</v>
      </c>
      <c r="G651" s="2">
        <v>2.3999999999999998E-3</v>
      </c>
    </row>
    <row r="652" spans="1:7" x14ac:dyDescent="0.35">
      <c r="A652" s="1">
        <v>44657</v>
      </c>
      <c r="B652">
        <v>353.07</v>
      </c>
      <c r="C652">
        <v>355.46</v>
      </c>
      <c r="D652">
        <v>356.59</v>
      </c>
      <c r="E652">
        <v>350.38</v>
      </c>
      <c r="F652" t="s">
        <v>620</v>
      </c>
      <c r="G652" s="2">
        <v>-2.1700000000000001E-2</v>
      </c>
    </row>
    <row r="653" spans="1:7" x14ac:dyDescent="0.35">
      <c r="A653" s="1">
        <v>44656</v>
      </c>
      <c r="B653">
        <v>360.91</v>
      </c>
      <c r="C653">
        <v>367.62</v>
      </c>
      <c r="D653">
        <v>368.35</v>
      </c>
      <c r="E653">
        <v>359.74</v>
      </c>
      <c r="F653" t="s">
        <v>621</v>
      </c>
      <c r="G653" s="2">
        <v>-2.2200000000000001E-2</v>
      </c>
    </row>
    <row r="654" spans="1:7" x14ac:dyDescent="0.35">
      <c r="A654" s="1">
        <v>44655</v>
      </c>
      <c r="B654">
        <v>369.11</v>
      </c>
      <c r="C654">
        <v>362.52</v>
      </c>
      <c r="D654">
        <v>369.12</v>
      </c>
      <c r="E654">
        <v>362.25</v>
      </c>
      <c r="F654" t="s">
        <v>622</v>
      </c>
      <c r="G654" s="2">
        <v>2.06E-2</v>
      </c>
    </row>
    <row r="655" spans="1:7" x14ac:dyDescent="0.35">
      <c r="A655" s="1">
        <v>44652</v>
      </c>
      <c r="B655">
        <v>361.66</v>
      </c>
      <c r="C655">
        <v>362.62</v>
      </c>
      <c r="D655">
        <v>363.42</v>
      </c>
      <c r="E655">
        <v>358.4</v>
      </c>
      <c r="F655" t="s">
        <v>623</v>
      </c>
      <c r="G655" s="2">
        <v>-1.9E-3</v>
      </c>
    </row>
    <row r="656" spans="1:7" x14ac:dyDescent="0.35">
      <c r="A656" s="1">
        <v>44651</v>
      </c>
      <c r="B656">
        <v>362.35</v>
      </c>
      <c r="C656">
        <v>367.05</v>
      </c>
      <c r="D656">
        <v>367.41</v>
      </c>
      <c r="E656">
        <v>361.49</v>
      </c>
      <c r="F656" t="s">
        <v>624</v>
      </c>
      <c r="G656" s="2">
        <v>-1.24E-2</v>
      </c>
    </row>
    <row r="657" spans="1:7" x14ac:dyDescent="0.35">
      <c r="A657" s="1">
        <v>44650</v>
      </c>
      <c r="B657">
        <v>366.9</v>
      </c>
      <c r="C657">
        <v>369.08</v>
      </c>
      <c r="D657">
        <v>370.79</v>
      </c>
      <c r="E657">
        <v>365.38</v>
      </c>
      <c r="F657" t="s">
        <v>625</v>
      </c>
      <c r="G657" s="2">
        <v>-1.11E-2</v>
      </c>
    </row>
    <row r="658" spans="1:7" x14ac:dyDescent="0.35">
      <c r="A658" s="1">
        <v>44649</v>
      </c>
      <c r="B658">
        <v>371</v>
      </c>
      <c r="C658">
        <v>368.71</v>
      </c>
      <c r="D658">
        <v>371.63</v>
      </c>
      <c r="E658">
        <v>365.87</v>
      </c>
      <c r="F658" t="s">
        <v>626</v>
      </c>
      <c r="G658" s="2">
        <v>1.72E-2</v>
      </c>
    </row>
    <row r="659" spans="1:7" x14ac:dyDescent="0.35">
      <c r="A659" s="1">
        <v>44648</v>
      </c>
      <c r="B659">
        <v>364.72</v>
      </c>
      <c r="C659">
        <v>359.15</v>
      </c>
      <c r="D659">
        <v>364.82</v>
      </c>
      <c r="E659">
        <v>357.88</v>
      </c>
      <c r="F659" t="s">
        <v>627</v>
      </c>
      <c r="G659" s="2">
        <v>1.55E-2</v>
      </c>
    </row>
    <row r="660" spans="1:7" x14ac:dyDescent="0.35">
      <c r="A660" s="1">
        <v>44645</v>
      </c>
      <c r="B660">
        <v>359.16</v>
      </c>
      <c r="C660">
        <v>359.4</v>
      </c>
      <c r="D660">
        <v>360.48</v>
      </c>
      <c r="E660">
        <v>354.76</v>
      </c>
      <c r="F660" t="s">
        <v>628</v>
      </c>
      <c r="G660" s="2">
        <v>-8.0000000000000004E-4</v>
      </c>
    </row>
    <row r="661" spans="1:7" x14ac:dyDescent="0.35">
      <c r="A661" s="1">
        <v>44644</v>
      </c>
      <c r="B661">
        <v>359.46</v>
      </c>
      <c r="C661">
        <v>353.61</v>
      </c>
      <c r="D661">
        <v>359.51</v>
      </c>
      <c r="E661">
        <v>351.41</v>
      </c>
      <c r="F661" t="s">
        <v>629</v>
      </c>
      <c r="G661" s="2">
        <v>2.2200000000000001E-2</v>
      </c>
    </row>
    <row r="662" spans="1:7" x14ac:dyDescent="0.35">
      <c r="A662" s="1">
        <v>44643</v>
      </c>
      <c r="B662">
        <v>351.65</v>
      </c>
      <c r="C662">
        <v>353.82</v>
      </c>
      <c r="D662">
        <v>357.47</v>
      </c>
      <c r="E662">
        <v>351.59</v>
      </c>
      <c r="F662" t="s">
        <v>630</v>
      </c>
      <c r="G662" s="2">
        <v>-1.44E-2</v>
      </c>
    </row>
    <row r="663" spans="1:7" x14ac:dyDescent="0.35">
      <c r="A663" s="1">
        <v>44642</v>
      </c>
      <c r="B663">
        <v>356.77</v>
      </c>
      <c r="C663">
        <v>350.41</v>
      </c>
      <c r="D663">
        <v>357.66</v>
      </c>
      <c r="E663">
        <v>350.02</v>
      </c>
      <c r="F663" t="s">
        <v>631</v>
      </c>
      <c r="G663" s="2">
        <v>1.9599999999999999E-2</v>
      </c>
    </row>
    <row r="664" spans="1:7" x14ac:dyDescent="0.35">
      <c r="A664" s="1">
        <v>44641</v>
      </c>
      <c r="B664">
        <v>349.9</v>
      </c>
      <c r="C664">
        <v>350.02</v>
      </c>
      <c r="D664">
        <v>352.29</v>
      </c>
      <c r="E664">
        <v>345.39</v>
      </c>
      <c r="F664" t="s">
        <v>632</v>
      </c>
      <c r="G664" s="2">
        <v>-4.0000000000000001E-3</v>
      </c>
    </row>
    <row r="665" spans="1:7" x14ac:dyDescent="0.35">
      <c r="A665" s="1">
        <v>44638</v>
      </c>
      <c r="B665">
        <v>351.31</v>
      </c>
      <c r="C665">
        <v>342.56</v>
      </c>
      <c r="D665">
        <v>351.61</v>
      </c>
      <c r="E665">
        <v>341.37</v>
      </c>
      <c r="F665" t="s">
        <v>633</v>
      </c>
      <c r="G665" s="2">
        <v>2.0500000000000001E-2</v>
      </c>
    </row>
    <row r="666" spans="1:7" x14ac:dyDescent="0.35">
      <c r="A666" s="1">
        <v>44637</v>
      </c>
      <c r="B666">
        <v>344.26</v>
      </c>
      <c r="C666">
        <v>338.19</v>
      </c>
      <c r="D666">
        <v>344.32</v>
      </c>
      <c r="E666">
        <v>336.86</v>
      </c>
      <c r="F666" t="s">
        <v>634</v>
      </c>
      <c r="G666" s="2">
        <v>1.21E-2</v>
      </c>
    </row>
    <row r="667" spans="1:7" x14ac:dyDescent="0.35">
      <c r="A667" s="1">
        <v>44636</v>
      </c>
      <c r="B667">
        <v>340.14</v>
      </c>
      <c r="C667">
        <v>332</v>
      </c>
      <c r="D667">
        <v>340.26</v>
      </c>
      <c r="E667">
        <v>328.23</v>
      </c>
      <c r="F667" t="s">
        <v>635</v>
      </c>
      <c r="G667" s="2">
        <v>3.7100000000000001E-2</v>
      </c>
    </row>
    <row r="668" spans="1:7" x14ac:dyDescent="0.35">
      <c r="A668" s="1">
        <v>44635</v>
      </c>
      <c r="B668">
        <v>327.98</v>
      </c>
      <c r="C668">
        <v>320.70999999999998</v>
      </c>
      <c r="D668">
        <v>328.78</v>
      </c>
      <c r="E668">
        <v>319.06</v>
      </c>
      <c r="F668" t="s">
        <v>636</v>
      </c>
      <c r="G668" s="2">
        <v>3.1399999999999997E-2</v>
      </c>
    </row>
    <row r="669" spans="1:7" x14ac:dyDescent="0.35">
      <c r="A669" s="1">
        <v>44634</v>
      </c>
      <c r="B669">
        <v>318</v>
      </c>
      <c r="C669">
        <v>322.95999999999998</v>
      </c>
      <c r="D669">
        <v>326.42</v>
      </c>
      <c r="E669">
        <v>317.27999999999997</v>
      </c>
      <c r="F669" t="s">
        <v>485</v>
      </c>
      <c r="G669" s="2">
        <v>-1.9199999999999998E-2</v>
      </c>
    </row>
    <row r="670" spans="1:7" x14ac:dyDescent="0.35">
      <c r="A670" s="1">
        <v>44631</v>
      </c>
      <c r="B670">
        <v>324.23</v>
      </c>
      <c r="C670">
        <v>334.14</v>
      </c>
      <c r="D670">
        <v>334.46</v>
      </c>
      <c r="E670">
        <v>323.73</v>
      </c>
      <c r="F670" t="s">
        <v>637</v>
      </c>
      <c r="G670" s="2">
        <v>-2.07E-2</v>
      </c>
    </row>
    <row r="671" spans="1:7" x14ac:dyDescent="0.35">
      <c r="A671" s="1">
        <v>44630</v>
      </c>
      <c r="B671">
        <v>331.1</v>
      </c>
      <c r="C671">
        <v>330.65</v>
      </c>
      <c r="D671">
        <v>332.34</v>
      </c>
      <c r="E671">
        <v>326.54000000000002</v>
      </c>
      <c r="F671" t="s">
        <v>638</v>
      </c>
      <c r="G671" s="2">
        <v>-1.11E-2</v>
      </c>
    </row>
    <row r="672" spans="1:7" x14ac:dyDescent="0.35">
      <c r="A672" s="1">
        <v>44629</v>
      </c>
      <c r="B672">
        <v>334.81</v>
      </c>
      <c r="C672">
        <v>331.58</v>
      </c>
      <c r="D672">
        <v>336.2</v>
      </c>
      <c r="E672">
        <v>328.92</v>
      </c>
      <c r="F672" t="s">
        <v>639</v>
      </c>
      <c r="G672" s="2">
        <v>3.5999999999999997E-2</v>
      </c>
    </row>
    <row r="673" spans="1:7" x14ac:dyDescent="0.35">
      <c r="A673" s="1">
        <v>44628</v>
      </c>
      <c r="B673">
        <v>323.18</v>
      </c>
      <c r="C673">
        <v>323.88</v>
      </c>
      <c r="D673">
        <v>333.04</v>
      </c>
      <c r="E673">
        <v>319.77</v>
      </c>
      <c r="F673" t="s">
        <v>640</v>
      </c>
      <c r="G673" s="2">
        <v>-4.7000000000000002E-3</v>
      </c>
    </row>
    <row r="674" spans="1:7" x14ac:dyDescent="0.35">
      <c r="A674" s="1">
        <v>44627</v>
      </c>
      <c r="B674">
        <v>324.69</v>
      </c>
      <c r="C674">
        <v>337.11</v>
      </c>
      <c r="D674">
        <v>338.3</v>
      </c>
      <c r="E674">
        <v>324.48</v>
      </c>
      <c r="F674" t="s">
        <v>641</v>
      </c>
      <c r="G674" s="2">
        <v>-3.6900000000000002E-2</v>
      </c>
    </row>
    <row r="675" spans="1:7" x14ac:dyDescent="0.35">
      <c r="A675" s="1">
        <v>44624</v>
      </c>
      <c r="B675">
        <v>337.12</v>
      </c>
      <c r="C675">
        <v>339.66</v>
      </c>
      <c r="D675">
        <v>341.13</v>
      </c>
      <c r="E675">
        <v>334.74</v>
      </c>
      <c r="F675" t="s">
        <v>642</v>
      </c>
      <c r="G675" s="2">
        <v>-1.4500000000000001E-2</v>
      </c>
    </row>
    <row r="676" spans="1:7" x14ac:dyDescent="0.35">
      <c r="A676" s="1">
        <v>44623</v>
      </c>
      <c r="B676">
        <v>342.08</v>
      </c>
      <c r="C676">
        <v>349.75</v>
      </c>
      <c r="D676">
        <v>349.86</v>
      </c>
      <c r="E676">
        <v>340.17</v>
      </c>
      <c r="F676" t="s">
        <v>643</v>
      </c>
      <c r="G676" s="2">
        <v>-1.43E-2</v>
      </c>
    </row>
    <row r="677" spans="1:7" x14ac:dyDescent="0.35">
      <c r="A677" s="1">
        <v>44622</v>
      </c>
      <c r="B677">
        <v>347.04</v>
      </c>
      <c r="C677">
        <v>342.9</v>
      </c>
      <c r="D677">
        <v>348.41</v>
      </c>
      <c r="E677">
        <v>340.06</v>
      </c>
      <c r="F677" t="s">
        <v>644</v>
      </c>
      <c r="G677" s="2">
        <v>1.6799999999999999E-2</v>
      </c>
    </row>
    <row r="678" spans="1:7" x14ac:dyDescent="0.35">
      <c r="A678" s="1">
        <v>44621</v>
      </c>
      <c r="B678">
        <v>341.31</v>
      </c>
      <c r="C678">
        <v>345.57</v>
      </c>
      <c r="D678">
        <v>347.9</v>
      </c>
      <c r="E678">
        <v>338.72</v>
      </c>
      <c r="F678" t="s">
        <v>645</v>
      </c>
      <c r="G678" s="2">
        <v>-1.5299999999999999E-2</v>
      </c>
    </row>
    <row r="679" spans="1:7" x14ac:dyDescent="0.35">
      <c r="A679" s="1">
        <v>44620</v>
      </c>
      <c r="B679">
        <v>346.62</v>
      </c>
      <c r="C679">
        <v>342.33</v>
      </c>
      <c r="D679">
        <v>348.36</v>
      </c>
      <c r="E679">
        <v>341.14</v>
      </c>
      <c r="F679" t="s">
        <v>646</v>
      </c>
      <c r="G679" s="2">
        <v>3.0000000000000001E-3</v>
      </c>
    </row>
    <row r="680" spans="1:7" x14ac:dyDescent="0.35">
      <c r="A680" s="1">
        <v>44617</v>
      </c>
      <c r="B680">
        <v>345.59</v>
      </c>
      <c r="C680">
        <v>341.13</v>
      </c>
      <c r="D680">
        <v>345.8</v>
      </c>
      <c r="E680">
        <v>337.21</v>
      </c>
      <c r="F680" t="s">
        <v>647</v>
      </c>
      <c r="G680" s="2">
        <v>1.55E-2</v>
      </c>
    </row>
    <row r="681" spans="1:7" x14ac:dyDescent="0.35">
      <c r="A681" s="1">
        <v>44616</v>
      </c>
      <c r="B681">
        <v>340.31</v>
      </c>
      <c r="C681">
        <v>318.67</v>
      </c>
      <c r="D681">
        <v>340.86</v>
      </c>
      <c r="E681">
        <v>318.08999999999997</v>
      </c>
      <c r="F681" t="s">
        <v>648</v>
      </c>
      <c r="G681" s="2">
        <v>3.3599999999999998E-2</v>
      </c>
    </row>
    <row r="682" spans="1:7" x14ac:dyDescent="0.35">
      <c r="A682" s="1">
        <v>44615</v>
      </c>
      <c r="B682">
        <v>329.25</v>
      </c>
      <c r="C682">
        <v>341.14</v>
      </c>
      <c r="D682">
        <v>342</v>
      </c>
      <c r="E682">
        <v>328.93</v>
      </c>
      <c r="F682" t="s">
        <v>649</v>
      </c>
      <c r="G682" s="2">
        <v>-2.5600000000000001E-2</v>
      </c>
    </row>
    <row r="683" spans="1:7" x14ac:dyDescent="0.35">
      <c r="A683" s="1">
        <v>44614</v>
      </c>
      <c r="B683">
        <v>337.9</v>
      </c>
      <c r="C683">
        <v>338.31</v>
      </c>
      <c r="D683">
        <v>343.86</v>
      </c>
      <c r="E683">
        <v>334.17</v>
      </c>
      <c r="F683" t="s">
        <v>650</v>
      </c>
      <c r="G683" s="2">
        <v>-0.01</v>
      </c>
    </row>
    <row r="684" spans="1:7" x14ac:dyDescent="0.35">
      <c r="A684" s="1">
        <v>44610</v>
      </c>
      <c r="B684">
        <v>341.33</v>
      </c>
      <c r="C684">
        <v>346.23</v>
      </c>
      <c r="D684">
        <v>346.63</v>
      </c>
      <c r="E684">
        <v>338.96</v>
      </c>
      <c r="F684" t="s">
        <v>651</v>
      </c>
      <c r="G684" s="2">
        <v>-1.14E-2</v>
      </c>
    </row>
    <row r="685" spans="1:7" x14ac:dyDescent="0.35">
      <c r="A685" s="1">
        <v>44609</v>
      </c>
      <c r="B685">
        <v>345.27</v>
      </c>
      <c r="C685">
        <v>352.55</v>
      </c>
      <c r="D685">
        <v>353.27</v>
      </c>
      <c r="E685">
        <v>344.84</v>
      </c>
      <c r="F685" t="s">
        <v>652</v>
      </c>
      <c r="G685" s="2">
        <v>-2.9700000000000001E-2</v>
      </c>
    </row>
    <row r="686" spans="1:7" x14ac:dyDescent="0.35">
      <c r="A686" s="1">
        <v>44608</v>
      </c>
      <c r="B686">
        <v>355.85</v>
      </c>
      <c r="C686">
        <v>353.63</v>
      </c>
      <c r="D686">
        <v>356.9</v>
      </c>
      <c r="E686">
        <v>350.53</v>
      </c>
      <c r="F686" t="s">
        <v>653</v>
      </c>
      <c r="G686" s="2">
        <v>-2.9999999999999997E-4</v>
      </c>
    </row>
    <row r="687" spans="1:7" x14ac:dyDescent="0.35">
      <c r="A687" s="1">
        <v>44607</v>
      </c>
      <c r="B687">
        <v>355.94</v>
      </c>
      <c r="C687">
        <v>352.72</v>
      </c>
      <c r="D687">
        <v>356.18</v>
      </c>
      <c r="E687">
        <v>351.64</v>
      </c>
      <c r="F687" t="s">
        <v>654</v>
      </c>
      <c r="G687" s="2">
        <v>2.4799999999999999E-2</v>
      </c>
    </row>
    <row r="688" spans="1:7" x14ac:dyDescent="0.35">
      <c r="A688" s="1">
        <v>44606</v>
      </c>
      <c r="B688">
        <v>347.31</v>
      </c>
      <c r="C688">
        <v>346.31</v>
      </c>
      <c r="D688">
        <v>350.8</v>
      </c>
      <c r="E688">
        <v>343.71</v>
      </c>
      <c r="F688" t="s">
        <v>655</v>
      </c>
      <c r="G688" s="2">
        <v>1.1999999999999999E-3</v>
      </c>
    </row>
    <row r="689" spans="1:7" x14ac:dyDescent="0.35">
      <c r="A689" s="1">
        <v>44603</v>
      </c>
      <c r="B689">
        <v>346.88</v>
      </c>
      <c r="C689">
        <v>358.24</v>
      </c>
      <c r="D689">
        <v>359.88</v>
      </c>
      <c r="E689">
        <v>345.62</v>
      </c>
      <c r="F689" t="s">
        <v>656</v>
      </c>
      <c r="G689" s="2">
        <v>-3.1699999999999999E-2</v>
      </c>
    </row>
    <row r="690" spans="1:7" x14ac:dyDescent="0.35">
      <c r="A690" s="1">
        <v>44602</v>
      </c>
      <c r="B690">
        <v>358.24</v>
      </c>
      <c r="C690">
        <v>359.33</v>
      </c>
      <c r="D690">
        <v>366.3</v>
      </c>
      <c r="E690">
        <v>356.35</v>
      </c>
      <c r="F690" t="s">
        <v>657</v>
      </c>
      <c r="G690" s="2">
        <v>-2.2599999999999999E-2</v>
      </c>
    </row>
    <row r="691" spans="1:7" x14ac:dyDescent="0.35">
      <c r="A691" s="1">
        <v>44601</v>
      </c>
      <c r="B691">
        <v>366.54</v>
      </c>
      <c r="C691">
        <v>363.57</v>
      </c>
      <c r="D691">
        <v>366.62</v>
      </c>
      <c r="E691">
        <v>361.93</v>
      </c>
      <c r="F691" t="s">
        <v>503</v>
      </c>
      <c r="G691" s="2">
        <v>2.12E-2</v>
      </c>
    </row>
    <row r="692" spans="1:7" x14ac:dyDescent="0.35">
      <c r="A692" s="1">
        <v>44600</v>
      </c>
      <c r="B692">
        <v>358.93</v>
      </c>
      <c r="C692">
        <v>353.77</v>
      </c>
      <c r="D692">
        <v>360.05</v>
      </c>
      <c r="E692">
        <v>352.61</v>
      </c>
      <c r="F692" t="s">
        <v>639</v>
      </c>
      <c r="G692" s="2">
        <v>1.12E-2</v>
      </c>
    </row>
    <row r="693" spans="1:7" x14ac:dyDescent="0.35">
      <c r="A693" s="1">
        <v>44599</v>
      </c>
      <c r="B693">
        <v>354.94</v>
      </c>
      <c r="C693">
        <v>358.43</v>
      </c>
      <c r="D693">
        <v>360.86</v>
      </c>
      <c r="E693">
        <v>353.65</v>
      </c>
      <c r="F693" t="s">
        <v>658</v>
      </c>
      <c r="G693" s="2">
        <v>-8.0000000000000002E-3</v>
      </c>
    </row>
    <row r="694" spans="1:7" x14ac:dyDescent="0.35">
      <c r="A694" s="1">
        <v>44596</v>
      </c>
      <c r="B694">
        <v>357.82</v>
      </c>
      <c r="C694">
        <v>353.89</v>
      </c>
      <c r="D694">
        <v>361.21</v>
      </c>
      <c r="E694">
        <v>351.79</v>
      </c>
      <c r="F694" t="s">
        <v>659</v>
      </c>
      <c r="G694" s="2">
        <v>1.26E-2</v>
      </c>
    </row>
    <row r="695" spans="1:7" x14ac:dyDescent="0.35">
      <c r="A695" s="1">
        <v>44595</v>
      </c>
      <c r="B695">
        <v>353.36</v>
      </c>
      <c r="C695">
        <v>358.34</v>
      </c>
      <c r="D695">
        <v>361.74</v>
      </c>
      <c r="E695">
        <v>352.27</v>
      </c>
      <c r="F695" t="s">
        <v>660</v>
      </c>
      <c r="G695" s="2">
        <v>-4.0599999999999997E-2</v>
      </c>
    </row>
    <row r="696" spans="1:7" x14ac:dyDescent="0.35">
      <c r="A696" s="1">
        <v>44594</v>
      </c>
      <c r="B696">
        <v>368.3</v>
      </c>
      <c r="C696">
        <v>369.57</v>
      </c>
      <c r="D696">
        <v>369.91</v>
      </c>
      <c r="E696">
        <v>364.09</v>
      </c>
      <c r="F696" t="s">
        <v>661</v>
      </c>
      <c r="G696" s="2">
        <v>8.0999999999999996E-3</v>
      </c>
    </row>
    <row r="697" spans="1:7" x14ac:dyDescent="0.35">
      <c r="A697" s="1">
        <v>44593</v>
      </c>
      <c r="B697">
        <v>365.33</v>
      </c>
      <c r="C697">
        <v>364.24</v>
      </c>
      <c r="D697">
        <v>366</v>
      </c>
      <c r="E697">
        <v>358.95</v>
      </c>
      <c r="F697" t="s">
        <v>662</v>
      </c>
      <c r="G697" s="2">
        <v>6.7999999999999996E-3</v>
      </c>
    </row>
    <row r="698" spans="1:7" x14ac:dyDescent="0.35">
      <c r="A698" s="1">
        <v>44592</v>
      </c>
      <c r="B698">
        <v>362.86</v>
      </c>
      <c r="C698">
        <v>353.01</v>
      </c>
      <c r="D698">
        <v>363.46</v>
      </c>
      <c r="E698">
        <v>351.34</v>
      </c>
      <c r="F698" t="s">
        <v>663</v>
      </c>
      <c r="G698" s="2">
        <v>3.2000000000000001E-2</v>
      </c>
    </row>
    <row r="699" spans="1:7" x14ac:dyDescent="0.35">
      <c r="A699" s="1">
        <v>44589</v>
      </c>
      <c r="B699">
        <v>351.62</v>
      </c>
      <c r="C699">
        <v>342.85</v>
      </c>
      <c r="D699">
        <v>351.84</v>
      </c>
      <c r="E699">
        <v>337.77</v>
      </c>
      <c r="F699" t="s">
        <v>664</v>
      </c>
      <c r="G699" s="2">
        <v>3.1399999999999997E-2</v>
      </c>
    </row>
    <row r="700" spans="1:7" x14ac:dyDescent="0.35">
      <c r="A700" s="1">
        <v>44588</v>
      </c>
      <c r="B700">
        <v>340.92</v>
      </c>
      <c r="C700">
        <v>349.22</v>
      </c>
      <c r="D700">
        <v>351.09</v>
      </c>
      <c r="E700">
        <v>339.87</v>
      </c>
      <c r="F700" t="s">
        <v>665</v>
      </c>
      <c r="G700" s="2">
        <v>-1.01E-2</v>
      </c>
    </row>
    <row r="701" spans="1:7" x14ac:dyDescent="0.35">
      <c r="A701" s="1">
        <v>44587</v>
      </c>
      <c r="B701">
        <v>344.39</v>
      </c>
      <c r="C701">
        <v>352.72</v>
      </c>
      <c r="D701">
        <v>356.69</v>
      </c>
      <c r="E701">
        <v>340.6</v>
      </c>
      <c r="F701" t="s">
        <v>666</v>
      </c>
      <c r="G701" s="2">
        <v>-1.6000000000000001E-3</v>
      </c>
    </row>
    <row r="702" spans="1:7" x14ac:dyDescent="0.35">
      <c r="A702" s="1">
        <v>44586</v>
      </c>
      <c r="B702">
        <v>344.93</v>
      </c>
      <c r="C702">
        <v>346.49</v>
      </c>
      <c r="D702">
        <v>350.85</v>
      </c>
      <c r="E702">
        <v>341.5</v>
      </c>
      <c r="F702" t="s">
        <v>667</v>
      </c>
      <c r="G702" s="2">
        <v>-2.3199999999999998E-2</v>
      </c>
    </row>
    <row r="703" spans="1:7" x14ac:dyDescent="0.35">
      <c r="A703" s="1">
        <v>44585</v>
      </c>
      <c r="B703">
        <v>353.11</v>
      </c>
      <c r="C703">
        <v>345.72</v>
      </c>
      <c r="D703">
        <v>353.79</v>
      </c>
      <c r="E703">
        <v>333.97</v>
      </c>
      <c r="F703" t="s">
        <v>668</v>
      </c>
      <c r="G703" s="2">
        <v>4.5999999999999999E-3</v>
      </c>
    </row>
    <row r="704" spans="1:7" x14ac:dyDescent="0.35">
      <c r="A704" s="1">
        <v>44582</v>
      </c>
      <c r="B704">
        <v>351.51</v>
      </c>
      <c r="C704">
        <v>359.28</v>
      </c>
      <c r="D704">
        <v>361.99</v>
      </c>
      <c r="E704">
        <v>351.22</v>
      </c>
      <c r="F704" t="s">
        <v>669</v>
      </c>
      <c r="G704" s="2">
        <v>-2.7699999999999999E-2</v>
      </c>
    </row>
    <row r="705" spans="1:7" x14ac:dyDescent="0.35">
      <c r="A705" s="1">
        <v>44581</v>
      </c>
      <c r="B705">
        <v>361.53</v>
      </c>
      <c r="C705">
        <v>369.6</v>
      </c>
      <c r="D705">
        <v>373.67</v>
      </c>
      <c r="E705">
        <v>360.98</v>
      </c>
      <c r="F705" t="s">
        <v>670</v>
      </c>
      <c r="G705" s="2">
        <v>-1.2999999999999999E-2</v>
      </c>
    </row>
    <row r="706" spans="1:7" x14ac:dyDescent="0.35">
      <c r="A706" s="1">
        <v>44580</v>
      </c>
      <c r="B706">
        <v>366.29</v>
      </c>
      <c r="C706">
        <v>371.95</v>
      </c>
      <c r="D706">
        <v>374.49</v>
      </c>
      <c r="E706">
        <v>366.02</v>
      </c>
      <c r="F706" t="s">
        <v>671</v>
      </c>
      <c r="G706" s="2">
        <v>-1.0999999999999999E-2</v>
      </c>
    </row>
    <row r="707" spans="1:7" x14ac:dyDescent="0.35">
      <c r="A707" s="1">
        <v>44579</v>
      </c>
      <c r="B707">
        <v>370.36</v>
      </c>
      <c r="C707">
        <v>373.84</v>
      </c>
      <c r="D707">
        <v>376.02</v>
      </c>
      <c r="E707">
        <v>369.58</v>
      </c>
      <c r="F707" t="s">
        <v>672</v>
      </c>
      <c r="G707" s="2">
        <v>-2.4899999999999999E-2</v>
      </c>
    </row>
    <row r="708" spans="1:7" x14ac:dyDescent="0.35">
      <c r="A708" s="1">
        <v>44575</v>
      </c>
      <c r="B708">
        <v>379.81</v>
      </c>
      <c r="C708">
        <v>374.87</v>
      </c>
      <c r="D708">
        <v>380.15</v>
      </c>
      <c r="E708">
        <v>374.66</v>
      </c>
      <c r="F708" t="s">
        <v>673</v>
      </c>
      <c r="G708" s="2">
        <v>6.1999999999999998E-3</v>
      </c>
    </row>
    <row r="709" spans="1:7" x14ac:dyDescent="0.35">
      <c r="A709" s="1">
        <v>44574</v>
      </c>
      <c r="B709">
        <v>377.46</v>
      </c>
      <c r="C709">
        <v>388.57</v>
      </c>
      <c r="D709">
        <v>389.27</v>
      </c>
      <c r="E709">
        <v>376.5</v>
      </c>
      <c r="F709" t="s">
        <v>674</v>
      </c>
      <c r="G709" s="2">
        <v>-2.5000000000000001E-2</v>
      </c>
    </row>
    <row r="710" spans="1:7" x14ac:dyDescent="0.35">
      <c r="A710" s="1">
        <v>44573</v>
      </c>
      <c r="B710">
        <v>387.15</v>
      </c>
      <c r="C710">
        <v>388.26</v>
      </c>
      <c r="D710">
        <v>390</v>
      </c>
      <c r="E710">
        <v>384.81</v>
      </c>
      <c r="F710" t="s">
        <v>675</v>
      </c>
      <c r="G710" s="2">
        <v>4.0000000000000001E-3</v>
      </c>
    </row>
    <row r="711" spans="1:7" x14ac:dyDescent="0.35">
      <c r="A711" s="1">
        <v>44572</v>
      </c>
      <c r="B711">
        <v>385.62</v>
      </c>
      <c r="C711">
        <v>379.16</v>
      </c>
      <c r="D711">
        <v>385.79</v>
      </c>
      <c r="E711">
        <v>377.02</v>
      </c>
      <c r="F711" t="s">
        <v>459</v>
      </c>
      <c r="G711" s="2">
        <v>1.4999999999999999E-2</v>
      </c>
    </row>
    <row r="712" spans="1:7" x14ac:dyDescent="0.35">
      <c r="A712" s="1">
        <v>44571</v>
      </c>
      <c r="B712">
        <v>379.91</v>
      </c>
      <c r="C712">
        <v>374.62</v>
      </c>
      <c r="D712">
        <v>380.44</v>
      </c>
      <c r="E712">
        <v>369.12</v>
      </c>
      <c r="F712" t="s">
        <v>676</v>
      </c>
      <c r="G712" s="2">
        <v>6.9999999999999999E-4</v>
      </c>
    </row>
    <row r="713" spans="1:7" x14ac:dyDescent="0.35">
      <c r="A713" s="1">
        <v>44568</v>
      </c>
      <c r="B713">
        <v>379.66</v>
      </c>
      <c r="C713">
        <v>383.83</v>
      </c>
      <c r="D713">
        <v>385.56</v>
      </c>
      <c r="E713">
        <v>377.84</v>
      </c>
      <c r="F713" t="s">
        <v>352</v>
      </c>
      <c r="G713" s="2">
        <v>-1.0800000000000001E-2</v>
      </c>
    </row>
    <row r="714" spans="1:7" x14ac:dyDescent="0.35">
      <c r="A714" s="1">
        <v>44567</v>
      </c>
      <c r="B714">
        <v>383.82</v>
      </c>
      <c r="C714">
        <v>382.22</v>
      </c>
      <c r="D714">
        <v>387.15</v>
      </c>
      <c r="E714">
        <v>379.93</v>
      </c>
      <c r="F714" t="s">
        <v>677</v>
      </c>
      <c r="G714" s="2">
        <v>-6.9999999999999999E-4</v>
      </c>
    </row>
    <row r="715" spans="1:7" x14ac:dyDescent="0.35">
      <c r="A715" s="1">
        <v>44566</v>
      </c>
      <c r="B715">
        <v>384.09</v>
      </c>
      <c r="C715">
        <v>394.53</v>
      </c>
      <c r="D715">
        <v>395.68</v>
      </c>
      <c r="E715">
        <v>383.83</v>
      </c>
      <c r="F715" t="s">
        <v>678</v>
      </c>
      <c r="G715" s="2">
        <v>-3.0700000000000002E-2</v>
      </c>
    </row>
    <row r="716" spans="1:7" x14ac:dyDescent="0.35">
      <c r="A716" s="1">
        <v>44565</v>
      </c>
      <c r="B716">
        <v>396.26</v>
      </c>
      <c r="C716">
        <v>402.03</v>
      </c>
      <c r="D716">
        <v>402.07</v>
      </c>
      <c r="E716">
        <v>393.08</v>
      </c>
      <c r="F716" t="s">
        <v>212</v>
      </c>
      <c r="G716" s="2">
        <v>-1.2999999999999999E-2</v>
      </c>
    </row>
    <row r="717" spans="1:7" x14ac:dyDescent="0.35">
      <c r="A717" s="1">
        <v>44564</v>
      </c>
      <c r="B717">
        <v>401.47</v>
      </c>
      <c r="C717">
        <v>398.84</v>
      </c>
      <c r="D717">
        <v>401.73</v>
      </c>
      <c r="E717">
        <v>396.67</v>
      </c>
      <c r="F717" t="s">
        <v>549</v>
      </c>
      <c r="G717" s="2">
        <v>9.5999999999999992E-3</v>
      </c>
    </row>
    <row r="718" spans="1:7" x14ac:dyDescent="0.35">
      <c r="A718" s="1">
        <v>44561</v>
      </c>
      <c r="B718">
        <v>397.64</v>
      </c>
      <c r="C718">
        <v>399.45</v>
      </c>
      <c r="D718">
        <v>400.85</v>
      </c>
      <c r="E718">
        <v>397.13</v>
      </c>
      <c r="F718" t="s">
        <v>679</v>
      </c>
      <c r="G718" s="2">
        <v>-6.1999999999999998E-3</v>
      </c>
    </row>
    <row r="719" spans="1:7" x14ac:dyDescent="0.35">
      <c r="A719" s="1">
        <v>44560</v>
      </c>
      <c r="B719">
        <v>400.14</v>
      </c>
      <c r="C719">
        <v>401.12</v>
      </c>
      <c r="D719">
        <v>403.36</v>
      </c>
      <c r="E719">
        <v>399.54</v>
      </c>
      <c r="F719" t="s">
        <v>680</v>
      </c>
      <c r="G719" s="2">
        <v>-3.0000000000000001E-3</v>
      </c>
    </row>
    <row r="720" spans="1:7" x14ac:dyDescent="0.35">
      <c r="A720" s="1">
        <v>44559</v>
      </c>
      <c r="B720">
        <v>401.34</v>
      </c>
      <c r="C720">
        <v>401.54</v>
      </c>
      <c r="D720">
        <v>402.84</v>
      </c>
      <c r="E720">
        <v>398.9</v>
      </c>
      <c r="F720" t="s">
        <v>681</v>
      </c>
      <c r="G720" s="2">
        <v>-1E-4</v>
      </c>
    </row>
    <row r="721" spans="1:7" x14ac:dyDescent="0.35">
      <c r="A721" s="1">
        <v>44558</v>
      </c>
      <c r="B721">
        <v>401.4</v>
      </c>
      <c r="C721">
        <v>404.19</v>
      </c>
      <c r="D721">
        <v>404.37</v>
      </c>
      <c r="E721">
        <v>400.5</v>
      </c>
      <c r="F721" t="s">
        <v>682</v>
      </c>
      <c r="G721" s="2">
        <v>-4.5999999999999999E-3</v>
      </c>
    </row>
    <row r="722" spans="1:7" x14ac:dyDescent="0.35">
      <c r="A722" s="1">
        <v>44557</v>
      </c>
      <c r="B722">
        <v>403.27</v>
      </c>
      <c r="C722">
        <v>398.04</v>
      </c>
      <c r="D722">
        <v>403.27</v>
      </c>
      <c r="E722">
        <v>398.01</v>
      </c>
      <c r="F722" t="s">
        <v>683</v>
      </c>
      <c r="G722" s="2">
        <v>1.6500000000000001E-2</v>
      </c>
    </row>
    <row r="723" spans="1:7" x14ac:dyDescent="0.35">
      <c r="A723" s="1">
        <v>44553</v>
      </c>
      <c r="B723">
        <v>396.71</v>
      </c>
      <c r="C723">
        <v>394.1</v>
      </c>
      <c r="D723">
        <v>398.22</v>
      </c>
      <c r="E723">
        <v>393.93</v>
      </c>
      <c r="F723" t="s">
        <v>684</v>
      </c>
      <c r="G723" s="2">
        <v>7.4999999999999997E-3</v>
      </c>
    </row>
    <row r="724" spans="1:7" x14ac:dyDescent="0.35">
      <c r="A724" s="1">
        <v>44552</v>
      </c>
      <c r="B724">
        <v>393.74</v>
      </c>
      <c r="C724">
        <v>388.71</v>
      </c>
      <c r="D724">
        <v>393.95</v>
      </c>
      <c r="E724">
        <v>388.03</v>
      </c>
      <c r="F724" t="s">
        <v>685</v>
      </c>
      <c r="G724" s="2">
        <v>1.2200000000000001E-2</v>
      </c>
    </row>
    <row r="725" spans="1:7" x14ac:dyDescent="0.35">
      <c r="A725" s="1">
        <v>44551</v>
      </c>
      <c r="B725">
        <v>389.01</v>
      </c>
      <c r="C725">
        <v>383.85</v>
      </c>
      <c r="D725">
        <v>389.33</v>
      </c>
      <c r="E725">
        <v>380</v>
      </c>
      <c r="F725" t="s">
        <v>686</v>
      </c>
      <c r="G725" s="2">
        <v>2.24E-2</v>
      </c>
    </row>
    <row r="726" spans="1:7" x14ac:dyDescent="0.35">
      <c r="A726" s="1">
        <v>44550</v>
      </c>
      <c r="B726">
        <v>380.49</v>
      </c>
      <c r="C726">
        <v>379.37</v>
      </c>
      <c r="D726">
        <v>381.3</v>
      </c>
      <c r="E726">
        <v>377.27</v>
      </c>
      <c r="F726" t="s">
        <v>584</v>
      </c>
      <c r="G726" s="2">
        <v>-1.0999999999999999E-2</v>
      </c>
    </row>
    <row r="727" spans="1:7" x14ac:dyDescent="0.35">
      <c r="A727" s="1">
        <v>44547</v>
      </c>
      <c r="B727">
        <v>384.71</v>
      </c>
      <c r="C727">
        <v>383.13</v>
      </c>
      <c r="D727">
        <v>388.99</v>
      </c>
      <c r="E727">
        <v>381.57</v>
      </c>
      <c r="F727" t="s">
        <v>687</v>
      </c>
      <c r="G727" s="2">
        <v>-5.0000000000000001E-3</v>
      </c>
    </row>
    <row r="728" spans="1:7" x14ac:dyDescent="0.35">
      <c r="A728" s="1">
        <v>44546</v>
      </c>
      <c r="B728">
        <v>386.64</v>
      </c>
      <c r="C728">
        <v>397.83</v>
      </c>
      <c r="D728">
        <v>398.27</v>
      </c>
      <c r="E728">
        <v>385.01</v>
      </c>
      <c r="F728" t="s">
        <v>688</v>
      </c>
      <c r="G728" s="2">
        <v>-2.5700000000000001E-2</v>
      </c>
    </row>
    <row r="729" spans="1:7" x14ac:dyDescent="0.35">
      <c r="A729" s="1">
        <v>44545</v>
      </c>
      <c r="B729">
        <v>396.84</v>
      </c>
      <c r="C729">
        <v>387.74</v>
      </c>
      <c r="D729">
        <v>397.21</v>
      </c>
      <c r="E729">
        <v>383.68</v>
      </c>
      <c r="F729" t="s">
        <v>689</v>
      </c>
      <c r="G729" s="2">
        <v>2.2800000000000001E-2</v>
      </c>
    </row>
    <row r="730" spans="1:7" x14ac:dyDescent="0.35">
      <c r="A730" s="1">
        <v>44544</v>
      </c>
      <c r="B730">
        <v>388</v>
      </c>
      <c r="C730">
        <v>387.1</v>
      </c>
      <c r="D730">
        <v>389.89</v>
      </c>
      <c r="E730">
        <v>383.43</v>
      </c>
      <c r="F730" t="s">
        <v>690</v>
      </c>
      <c r="G730" s="2">
        <v>-1.03E-2</v>
      </c>
    </row>
    <row r="731" spans="1:7" x14ac:dyDescent="0.35">
      <c r="A731" s="1">
        <v>44543</v>
      </c>
      <c r="B731">
        <v>392.05</v>
      </c>
      <c r="C731">
        <v>397.79</v>
      </c>
      <c r="D731">
        <v>398.12</v>
      </c>
      <c r="E731">
        <v>391.67</v>
      </c>
      <c r="F731" t="s">
        <v>691</v>
      </c>
      <c r="G731" s="2">
        <v>-1.4500000000000001E-2</v>
      </c>
    </row>
    <row r="732" spans="1:7" x14ac:dyDescent="0.35">
      <c r="A732" s="1">
        <v>44540</v>
      </c>
      <c r="B732">
        <v>397.8</v>
      </c>
      <c r="C732">
        <v>396.41</v>
      </c>
      <c r="D732">
        <v>398.07</v>
      </c>
      <c r="E732">
        <v>393.15</v>
      </c>
      <c r="F732" t="s">
        <v>692</v>
      </c>
      <c r="G732" s="2">
        <v>1.09E-2</v>
      </c>
    </row>
    <row r="733" spans="1:7" x14ac:dyDescent="0.35">
      <c r="A733" s="1">
        <v>44539</v>
      </c>
      <c r="B733">
        <v>393.52</v>
      </c>
      <c r="C733">
        <v>398.14</v>
      </c>
      <c r="D733">
        <v>399.99</v>
      </c>
      <c r="E733">
        <v>393.32</v>
      </c>
      <c r="F733" t="s">
        <v>87</v>
      </c>
      <c r="G733" s="2">
        <v>-1.47E-2</v>
      </c>
    </row>
    <row r="734" spans="1:7" x14ac:dyDescent="0.35">
      <c r="A734" s="1">
        <v>44538</v>
      </c>
      <c r="B734">
        <v>399.4</v>
      </c>
      <c r="C734">
        <v>397.96</v>
      </c>
      <c r="D734">
        <v>399.61</v>
      </c>
      <c r="E734">
        <v>396.01</v>
      </c>
      <c r="F734" t="s">
        <v>693</v>
      </c>
      <c r="G734" s="2">
        <v>4.4999999999999997E-3</v>
      </c>
    </row>
    <row r="735" spans="1:7" x14ac:dyDescent="0.35">
      <c r="A735" s="1">
        <v>44537</v>
      </c>
      <c r="B735">
        <v>397.62</v>
      </c>
      <c r="C735">
        <v>392.82</v>
      </c>
      <c r="D735">
        <v>398.25</v>
      </c>
      <c r="E735">
        <v>392.78</v>
      </c>
      <c r="F735" t="s">
        <v>694</v>
      </c>
      <c r="G735" s="2">
        <v>3.0099999999999998E-2</v>
      </c>
    </row>
    <row r="736" spans="1:7" x14ac:dyDescent="0.35">
      <c r="A736" s="1">
        <v>44536</v>
      </c>
      <c r="B736">
        <v>386</v>
      </c>
      <c r="C736">
        <v>383.43</v>
      </c>
      <c r="D736">
        <v>387.4</v>
      </c>
      <c r="E736">
        <v>379.1</v>
      </c>
      <c r="F736" t="s">
        <v>695</v>
      </c>
      <c r="G736" s="2">
        <v>8.0000000000000002E-3</v>
      </c>
    </row>
    <row r="737" spans="1:7" x14ac:dyDescent="0.35">
      <c r="A737" s="1">
        <v>44533</v>
      </c>
      <c r="B737">
        <v>382.93</v>
      </c>
      <c r="C737">
        <v>391.1</v>
      </c>
      <c r="D737">
        <v>392.13</v>
      </c>
      <c r="E737">
        <v>378.7</v>
      </c>
      <c r="F737" t="s">
        <v>696</v>
      </c>
      <c r="G737" s="2">
        <v>-1.7399999999999999E-2</v>
      </c>
    </row>
    <row r="738" spans="1:7" x14ac:dyDescent="0.35">
      <c r="A738" s="1">
        <v>44532</v>
      </c>
      <c r="B738">
        <v>389.71</v>
      </c>
      <c r="C738">
        <v>385.6</v>
      </c>
      <c r="D738">
        <v>391.53</v>
      </c>
      <c r="E738">
        <v>384.14</v>
      </c>
      <c r="F738" t="s">
        <v>697</v>
      </c>
      <c r="G738" s="2">
        <v>7.1999999999999998E-3</v>
      </c>
    </row>
    <row r="739" spans="1:7" x14ac:dyDescent="0.35">
      <c r="A739" s="1">
        <v>44531</v>
      </c>
      <c r="B739">
        <v>386.92</v>
      </c>
      <c r="C739">
        <v>398.07</v>
      </c>
      <c r="D739">
        <v>400.27</v>
      </c>
      <c r="E739">
        <v>386.44</v>
      </c>
      <c r="F739" t="s">
        <v>698</v>
      </c>
      <c r="G739" s="2">
        <v>-1.7000000000000001E-2</v>
      </c>
    </row>
    <row r="740" spans="1:7" x14ac:dyDescent="0.35">
      <c r="A740" s="1">
        <v>44530</v>
      </c>
      <c r="B740">
        <v>393.61</v>
      </c>
      <c r="C740">
        <v>398.57</v>
      </c>
      <c r="D740">
        <v>400.98</v>
      </c>
      <c r="E740">
        <v>391.54</v>
      </c>
      <c r="F740" t="s">
        <v>699</v>
      </c>
      <c r="G740" s="2">
        <v>-1.47E-2</v>
      </c>
    </row>
    <row r="741" spans="1:7" x14ac:dyDescent="0.35">
      <c r="A741" s="1">
        <v>44529</v>
      </c>
      <c r="B741">
        <v>399.48</v>
      </c>
      <c r="C741">
        <v>395.68</v>
      </c>
      <c r="D741">
        <v>400.52</v>
      </c>
      <c r="E741">
        <v>394.93</v>
      </c>
      <c r="F741" t="s">
        <v>700</v>
      </c>
      <c r="G741" s="2">
        <v>2.1700000000000001E-2</v>
      </c>
    </row>
    <row r="742" spans="1:7" x14ac:dyDescent="0.35">
      <c r="A742" s="1">
        <v>44526</v>
      </c>
      <c r="B742">
        <v>390.99</v>
      </c>
      <c r="C742">
        <v>395.9</v>
      </c>
      <c r="D742">
        <v>397.33</v>
      </c>
      <c r="E742">
        <v>389.57</v>
      </c>
      <c r="F742" t="s">
        <v>701</v>
      </c>
      <c r="G742" s="2">
        <v>-1.9E-2</v>
      </c>
    </row>
    <row r="743" spans="1:7" x14ac:dyDescent="0.35">
      <c r="A743" s="1">
        <v>44524</v>
      </c>
      <c r="B743">
        <v>398.55</v>
      </c>
      <c r="C743">
        <v>394.72</v>
      </c>
      <c r="D743">
        <v>398.84</v>
      </c>
      <c r="E743">
        <v>392.33</v>
      </c>
      <c r="F743" t="s">
        <v>199</v>
      </c>
      <c r="G743" s="2">
        <v>3.2000000000000002E-3</v>
      </c>
    </row>
    <row r="744" spans="1:7" x14ac:dyDescent="0.35">
      <c r="A744" s="1">
        <v>44523</v>
      </c>
      <c r="B744">
        <v>397.27</v>
      </c>
      <c r="C744">
        <v>397.9</v>
      </c>
      <c r="D744">
        <v>400.02</v>
      </c>
      <c r="E744">
        <v>392.71</v>
      </c>
      <c r="F744" t="s">
        <v>702</v>
      </c>
      <c r="G744" s="2">
        <v>-4.5999999999999999E-3</v>
      </c>
    </row>
    <row r="745" spans="1:7" x14ac:dyDescent="0.35">
      <c r="A745" s="1">
        <v>44522</v>
      </c>
      <c r="B745">
        <v>399.09</v>
      </c>
      <c r="C745">
        <v>405.36</v>
      </c>
      <c r="D745">
        <v>408.5</v>
      </c>
      <c r="E745">
        <v>398.98</v>
      </c>
      <c r="F745" t="s">
        <v>703</v>
      </c>
      <c r="G745" s="2">
        <v>-1.1599999999999999E-2</v>
      </c>
    </row>
    <row r="746" spans="1:7" x14ac:dyDescent="0.35">
      <c r="A746" s="1">
        <v>44519</v>
      </c>
      <c r="B746">
        <v>403.78</v>
      </c>
      <c r="C746">
        <v>403.22</v>
      </c>
      <c r="D746">
        <v>405.09</v>
      </c>
      <c r="E746">
        <v>402.37</v>
      </c>
      <c r="F746" t="s">
        <v>704</v>
      </c>
      <c r="G746" s="2">
        <v>5.5999999999999999E-3</v>
      </c>
    </row>
    <row r="747" spans="1:7" x14ac:dyDescent="0.35">
      <c r="A747" s="1">
        <v>44518</v>
      </c>
      <c r="B747">
        <v>401.54</v>
      </c>
      <c r="C747">
        <v>399.52</v>
      </c>
      <c r="D747">
        <v>402.06</v>
      </c>
      <c r="E747">
        <v>397.24</v>
      </c>
      <c r="F747" t="s">
        <v>705</v>
      </c>
      <c r="G747" s="2">
        <v>1.04E-2</v>
      </c>
    </row>
    <row r="748" spans="1:7" x14ac:dyDescent="0.35">
      <c r="A748" s="1">
        <v>44517</v>
      </c>
      <c r="B748">
        <v>397.42</v>
      </c>
      <c r="C748">
        <v>397.54</v>
      </c>
      <c r="D748">
        <v>399.51</v>
      </c>
      <c r="E748">
        <v>396.43</v>
      </c>
      <c r="F748" t="s">
        <v>706</v>
      </c>
      <c r="G748" s="2">
        <v>5.0000000000000001E-4</v>
      </c>
    </row>
    <row r="749" spans="1:7" x14ac:dyDescent="0.35">
      <c r="A749" s="1">
        <v>44516</v>
      </c>
      <c r="B749">
        <v>397.21</v>
      </c>
      <c r="C749">
        <v>393.65</v>
      </c>
      <c r="D749">
        <v>397.72</v>
      </c>
      <c r="E749">
        <v>393.45</v>
      </c>
      <c r="F749" t="s">
        <v>707</v>
      </c>
      <c r="G749" s="2">
        <v>7.1000000000000004E-3</v>
      </c>
    </row>
    <row r="750" spans="1:7" x14ac:dyDescent="0.35">
      <c r="A750" s="1">
        <v>44515</v>
      </c>
      <c r="B750">
        <v>394.4</v>
      </c>
      <c r="C750">
        <v>395.7</v>
      </c>
      <c r="D750">
        <v>396.03</v>
      </c>
      <c r="E750">
        <v>391.89</v>
      </c>
      <c r="F750" t="s">
        <v>708</v>
      </c>
      <c r="G750" s="2">
        <v>-2.0000000000000001E-4</v>
      </c>
    </row>
    <row r="751" spans="1:7" x14ac:dyDescent="0.35">
      <c r="A751" s="1">
        <v>44512</v>
      </c>
      <c r="B751">
        <v>394.49</v>
      </c>
      <c r="C751">
        <v>391.56</v>
      </c>
      <c r="D751">
        <v>395.04</v>
      </c>
      <c r="E751">
        <v>389.93</v>
      </c>
      <c r="F751" t="s">
        <v>64</v>
      </c>
      <c r="G751" s="2">
        <v>1.0500000000000001E-2</v>
      </c>
    </row>
    <row r="752" spans="1:7" x14ac:dyDescent="0.35">
      <c r="A752" s="1">
        <v>44511</v>
      </c>
      <c r="B752">
        <v>390.38</v>
      </c>
      <c r="C752">
        <v>392.36</v>
      </c>
      <c r="D752">
        <v>392.54</v>
      </c>
      <c r="E752">
        <v>390.04</v>
      </c>
      <c r="F752" t="s">
        <v>709</v>
      </c>
      <c r="G752" s="2">
        <v>2.7000000000000001E-3</v>
      </c>
    </row>
    <row r="753" spans="1:7" x14ac:dyDescent="0.35">
      <c r="A753" s="1">
        <v>44510</v>
      </c>
      <c r="B753">
        <v>389.31</v>
      </c>
      <c r="C753">
        <v>392.26</v>
      </c>
      <c r="D753">
        <v>395.15</v>
      </c>
      <c r="E753">
        <v>387.33</v>
      </c>
      <c r="F753" t="s">
        <v>710</v>
      </c>
      <c r="G753" s="2">
        <v>-1.47E-2</v>
      </c>
    </row>
    <row r="754" spans="1:7" x14ac:dyDescent="0.35">
      <c r="A754" s="1">
        <v>44509</v>
      </c>
      <c r="B754">
        <v>395.11</v>
      </c>
      <c r="C754">
        <v>398.95</v>
      </c>
      <c r="D754">
        <v>399.36</v>
      </c>
      <c r="E754">
        <v>393.71</v>
      </c>
      <c r="F754" t="s">
        <v>350</v>
      </c>
      <c r="G754" s="2">
        <v>-6.8999999999999999E-3</v>
      </c>
    </row>
    <row r="755" spans="1:7" x14ac:dyDescent="0.35">
      <c r="A755" s="1">
        <v>44508</v>
      </c>
      <c r="B755">
        <v>397.85</v>
      </c>
      <c r="C755">
        <v>398.36</v>
      </c>
      <c r="D755">
        <v>399.41</v>
      </c>
      <c r="E755">
        <v>397.19</v>
      </c>
      <c r="F755" t="s">
        <v>711</v>
      </c>
      <c r="G755" s="2">
        <v>-1.4E-3</v>
      </c>
    </row>
    <row r="756" spans="1:7" x14ac:dyDescent="0.35">
      <c r="A756" s="1">
        <v>44505</v>
      </c>
      <c r="B756">
        <v>398.39</v>
      </c>
      <c r="C756">
        <v>399.83</v>
      </c>
      <c r="D756">
        <v>400.78</v>
      </c>
      <c r="E756">
        <v>396.95</v>
      </c>
      <c r="F756" t="s">
        <v>712</v>
      </c>
      <c r="G756" s="2">
        <v>1E-3</v>
      </c>
    </row>
    <row r="757" spans="1:7" x14ac:dyDescent="0.35">
      <c r="A757" s="1">
        <v>44504</v>
      </c>
      <c r="B757">
        <v>398.01</v>
      </c>
      <c r="C757">
        <v>394.27</v>
      </c>
      <c r="D757">
        <v>398.99</v>
      </c>
      <c r="E757">
        <v>393.71</v>
      </c>
      <c r="F757" t="s">
        <v>713</v>
      </c>
      <c r="G757" s="2">
        <v>1.2800000000000001E-2</v>
      </c>
    </row>
    <row r="758" spans="1:7" x14ac:dyDescent="0.35">
      <c r="A758" s="1">
        <v>44503</v>
      </c>
      <c r="B758">
        <v>392.97</v>
      </c>
      <c r="C758">
        <v>389.35</v>
      </c>
      <c r="D758">
        <v>393.4</v>
      </c>
      <c r="E758">
        <v>388.28</v>
      </c>
      <c r="F758" t="s">
        <v>714</v>
      </c>
      <c r="G758" s="2">
        <v>1.06E-2</v>
      </c>
    </row>
    <row r="759" spans="1:7" x14ac:dyDescent="0.35">
      <c r="A759" s="1">
        <v>44502</v>
      </c>
      <c r="B759">
        <v>388.85</v>
      </c>
      <c r="C759">
        <v>386.6</v>
      </c>
      <c r="D759">
        <v>389.34</v>
      </c>
      <c r="E759">
        <v>386.55</v>
      </c>
      <c r="F759" t="s">
        <v>715</v>
      </c>
      <c r="G759" s="2">
        <v>4.1999999999999997E-3</v>
      </c>
    </row>
    <row r="760" spans="1:7" x14ac:dyDescent="0.35">
      <c r="A760" s="1">
        <v>44501</v>
      </c>
      <c r="B760">
        <v>387.23</v>
      </c>
      <c r="C760">
        <v>386.36</v>
      </c>
      <c r="D760">
        <v>387.36</v>
      </c>
      <c r="E760">
        <v>384.22</v>
      </c>
      <c r="F760" t="s">
        <v>716</v>
      </c>
      <c r="G760" s="2">
        <v>3.3999999999999998E-3</v>
      </c>
    </row>
    <row r="761" spans="1:7" x14ac:dyDescent="0.35">
      <c r="A761" s="1">
        <v>44498</v>
      </c>
      <c r="B761">
        <v>385.91</v>
      </c>
      <c r="C761">
        <v>380.86</v>
      </c>
      <c r="D761">
        <v>386.08</v>
      </c>
      <c r="E761">
        <v>380.5</v>
      </c>
      <c r="F761" t="s">
        <v>717</v>
      </c>
      <c r="G761" s="2">
        <v>4.8999999999999998E-3</v>
      </c>
    </row>
    <row r="762" spans="1:7" x14ac:dyDescent="0.35">
      <c r="A762" s="1">
        <v>44497</v>
      </c>
      <c r="B762">
        <v>384.02</v>
      </c>
      <c r="C762">
        <v>381.75</v>
      </c>
      <c r="D762">
        <v>384.28</v>
      </c>
      <c r="E762">
        <v>380.95</v>
      </c>
      <c r="F762" t="s">
        <v>453</v>
      </c>
      <c r="G762" s="2">
        <v>1.11E-2</v>
      </c>
    </row>
    <row r="763" spans="1:7" x14ac:dyDescent="0.35">
      <c r="A763" s="1">
        <v>44496</v>
      </c>
      <c r="B763">
        <v>379.8</v>
      </c>
      <c r="C763">
        <v>379.38</v>
      </c>
      <c r="D763">
        <v>382.95</v>
      </c>
      <c r="E763">
        <v>379.11</v>
      </c>
      <c r="F763" t="s">
        <v>718</v>
      </c>
      <c r="G763" s="2">
        <v>2.3E-3</v>
      </c>
    </row>
    <row r="764" spans="1:7" x14ac:dyDescent="0.35">
      <c r="A764" s="1">
        <v>44495</v>
      </c>
      <c r="B764">
        <v>378.92</v>
      </c>
      <c r="C764">
        <v>380.03</v>
      </c>
      <c r="D764">
        <v>382.51</v>
      </c>
      <c r="E764">
        <v>377.71</v>
      </c>
      <c r="F764" t="s">
        <v>719</v>
      </c>
      <c r="G764" s="2">
        <v>3.2000000000000002E-3</v>
      </c>
    </row>
    <row r="765" spans="1:7" x14ac:dyDescent="0.35">
      <c r="A765" s="1">
        <v>44494</v>
      </c>
      <c r="B765">
        <v>377.73</v>
      </c>
      <c r="C765">
        <v>375.36</v>
      </c>
      <c r="D765">
        <v>378.67</v>
      </c>
      <c r="E765">
        <v>373.36</v>
      </c>
      <c r="F765" t="s">
        <v>720</v>
      </c>
      <c r="G765" s="2">
        <v>1.0200000000000001E-2</v>
      </c>
    </row>
    <row r="766" spans="1:7" x14ac:dyDescent="0.35">
      <c r="A766" s="1">
        <v>44491</v>
      </c>
      <c r="B766">
        <v>373.9</v>
      </c>
      <c r="C766">
        <v>375.78</v>
      </c>
      <c r="D766">
        <v>376.77</v>
      </c>
      <c r="E766">
        <v>372.19</v>
      </c>
      <c r="F766" t="s">
        <v>721</v>
      </c>
      <c r="G766" s="2">
        <v>-8.3999999999999995E-3</v>
      </c>
    </row>
    <row r="767" spans="1:7" x14ac:dyDescent="0.35">
      <c r="A767" s="1">
        <v>44490</v>
      </c>
      <c r="B767">
        <v>377.07</v>
      </c>
      <c r="C767">
        <v>373.96</v>
      </c>
      <c r="D767">
        <v>377.27</v>
      </c>
      <c r="E767">
        <v>373.65</v>
      </c>
      <c r="F767" t="s">
        <v>722</v>
      </c>
      <c r="G767" s="2">
        <v>6.1000000000000004E-3</v>
      </c>
    </row>
    <row r="768" spans="1:7" x14ac:dyDescent="0.35">
      <c r="A768" s="1">
        <v>44489</v>
      </c>
      <c r="B768">
        <v>374.78</v>
      </c>
      <c r="C768">
        <v>375.74</v>
      </c>
      <c r="D768">
        <v>376.37</v>
      </c>
      <c r="E768">
        <v>373.26</v>
      </c>
      <c r="F768" t="s">
        <v>723</v>
      </c>
      <c r="G768" s="2">
        <v>-1.2999999999999999E-3</v>
      </c>
    </row>
    <row r="769" spans="1:7" x14ac:dyDescent="0.35">
      <c r="A769" s="1">
        <v>44488</v>
      </c>
      <c r="B769">
        <v>375.27</v>
      </c>
      <c r="C769">
        <v>373.55</v>
      </c>
      <c r="D769">
        <v>375.32</v>
      </c>
      <c r="E769">
        <v>372.5</v>
      </c>
      <c r="F769" t="s">
        <v>724</v>
      </c>
      <c r="G769" s="2">
        <v>7.6E-3</v>
      </c>
    </row>
    <row r="770" spans="1:7" x14ac:dyDescent="0.35">
      <c r="A770" s="1">
        <v>44487</v>
      </c>
      <c r="B770">
        <v>372.45</v>
      </c>
      <c r="C770">
        <v>367.42</v>
      </c>
      <c r="D770">
        <v>372.67</v>
      </c>
      <c r="E770">
        <v>366.8</v>
      </c>
      <c r="F770" t="s">
        <v>725</v>
      </c>
      <c r="G770" s="2">
        <v>0.01</v>
      </c>
    </row>
    <row r="771" spans="1:7" x14ac:dyDescent="0.35">
      <c r="A771" s="1">
        <v>44484</v>
      </c>
      <c r="B771">
        <v>368.75</v>
      </c>
      <c r="C771">
        <v>367.69</v>
      </c>
      <c r="D771">
        <v>368.87</v>
      </c>
      <c r="E771">
        <v>366.63</v>
      </c>
      <c r="F771" t="s">
        <v>726</v>
      </c>
      <c r="G771" s="2">
        <v>6.3E-3</v>
      </c>
    </row>
    <row r="772" spans="1:7" x14ac:dyDescent="0.35">
      <c r="A772" s="1">
        <v>44483</v>
      </c>
      <c r="B772">
        <v>366.44</v>
      </c>
      <c r="C772">
        <v>363.5</v>
      </c>
      <c r="D772">
        <v>366.66</v>
      </c>
      <c r="E772">
        <v>362.82</v>
      </c>
      <c r="F772" t="s">
        <v>422</v>
      </c>
      <c r="G772" s="2">
        <v>1.84E-2</v>
      </c>
    </row>
    <row r="773" spans="1:7" x14ac:dyDescent="0.35">
      <c r="A773" s="1">
        <v>44482</v>
      </c>
      <c r="B773">
        <v>359.81</v>
      </c>
      <c r="C773">
        <v>359.32</v>
      </c>
      <c r="D773">
        <v>360.5</v>
      </c>
      <c r="E773">
        <v>357.24</v>
      </c>
      <c r="F773" t="s">
        <v>727</v>
      </c>
      <c r="G773" s="2">
        <v>8.0000000000000002E-3</v>
      </c>
    </row>
    <row r="774" spans="1:7" x14ac:dyDescent="0.35">
      <c r="A774" s="1">
        <v>44481</v>
      </c>
      <c r="B774">
        <v>356.95</v>
      </c>
      <c r="C774">
        <v>359.69</v>
      </c>
      <c r="D774">
        <v>360.14</v>
      </c>
      <c r="E774">
        <v>356.29</v>
      </c>
      <c r="F774" t="s">
        <v>728</v>
      </c>
      <c r="G774" s="2">
        <v>-3.5000000000000001E-3</v>
      </c>
    </row>
    <row r="775" spans="1:7" x14ac:dyDescent="0.35">
      <c r="A775" s="1">
        <v>44480</v>
      </c>
      <c r="B775">
        <v>358.2</v>
      </c>
      <c r="C775">
        <v>359.39</v>
      </c>
      <c r="D775">
        <v>363.01</v>
      </c>
      <c r="E775">
        <v>358.11</v>
      </c>
      <c r="F775" t="s">
        <v>729</v>
      </c>
      <c r="G775" s="2">
        <v>-7.7000000000000002E-3</v>
      </c>
    </row>
    <row r="776" spans="1:7" x14ac:dyDescent="0.35">
      <c r="A776" s="1">
        <v>44477</v>
      </c>
      <c r="B776">
        <v>360.97</v>
      </c>
      <c r="C776">
        <v>363.89</v>
      </c>
      <c r="D776">
        <v>364.13</v>
      </c>
      <c r="E776">
        <v>360.42</v>
      </c>
      <c r="F776" t="s">
        <v>730</v>
      </c>
      <c r="G776" s="2">
        <v>-5.0000000000000001E-3</v>
      </c>
    </row>
    <row r="777" spans="1:7" x14ac:dyDescent="0.35">
      <c r="A777" s="1">
        <v>44476</v>
      </c>
      <c r="B777">
        <v>362.78</v>
      </c>
      <c r="C777">
        <v>362.61</v>
      </c>
      <c r="D777">
        <v>365.5</v>
      </c>
      <c r="E777">
        <v>362.06</v>
      </c>
      <c r="F777" t="s">
        <v>731</v>
      </c>
      <c r="G777" s="2">
        <v>9.1999999999999998E-3</v>
      </c>
    </row>
    <row r="778" spans="1:7" x14ac:dyDescent="0.35">
      <c r="A778" s="1">
        <v>44475</v>
      </c>
      <c r="B778">
        <v>359.48</v>
      </c>
      <c r="C778">
        <v>353.89</v>
      </c>
      <c r="D778">
        <v>359.76</v>
      </c>
      <c r="E778">
        <v>352.96</v>
      </c>
      <c r="F778" t="s">
        <v>732</v>
      </c>
      <c r="G778" s="2">
        <v>6.4000000000000003E-3</v>
      </c>
    </row>
    <row r="779" spans="1:7" x14ac:dyDescent="0.35">
      <c r="A779" s="1">
        <v>44474</v>
      </c>
      <c r="B779">
        <v>357.19</v>
      </c>
      <c r="C779">
        <v>353.52</v>
      </c>
      <c r="D779">
        <v>359.5</v>
      </c>
      <c r="E779">
        <v>353.29</v>
      </c>
      <c r="F779" t="s">
        <v>733</v>
      </c>
      <c r="G779" s="2">
        <v>1.35E-2</v>
      </c>
    </row>
    <row r="780" spans="1:7" x14ac:dyDescent="0.35">
      <c r="A780" s="1">
        <v>44473</v>
      </c>
      <c r="B780">
        <v>352.43</v>
      </c>
      <c r="C780">
        <v>358.33</v>
      </c>
      <c r="D780">
        <v>358.67</v>
      </c>
      <c r="E780">
        <v>350.14</v>
      </c>
      <c r="F780" t="s">
        <v>734</v>
      </c>
      <c r="G780" s="2">
        <v>-2.1000000000000001E-2</v>
      </c>
    </row>
    <row r="781" spans="1:7" x14ac:dyDescent="0.35">
      <c r="A781" s="1">
        <v>44470</v>
      </c>
      <c r="B781">
        <v>359.99</v>
      </c>
      <c r="C781">
        <v>358.41</v>
      </c>
      <c r="D781">
        <v>361.06</v>
      </c>
      <c r="E781">
        <v>354.19</v>
      </c>
      <c r="F781" t="s">
        <v>735</v>
      </c>
      <c r="G781" s="2">
        <v>6.1999999999999998E-3</v>
      </c>
    </row>
    <row r="782" spans="1:7" x14ac:dyDescent="0.35">
      <c r="A782" s="1">
        <v>44469</v>
      </c>
      <c r="B782">
        <v>357.77</v>
      </c>
      <c r="C782">
        <v>360.78</v>
      </c>
      <c r="D782">
        <v>362.49</v>
      </c>
      <c r="E782">
        <v>356.91</v>
      </c>
      <c r="F782" t="s">
        <v>736</v>
      </c>
      <c r="G782" s="2">
        <v>-3.7000000000000002E-3</v>
      </c>
    </row>
    <row r="783" spans="1:7" x14ac:dyDescent="0.35">
      <c r="A783" s="1">
        <v>44468</v>
      </c>
      <c r="B783">
        <v>359.09</v>
      </c>
      <c r="C783">
        <v>360.98</v>
      </c>
      <c r="D783">
        <v>363.18</v>
      </c>
      <c r="E783">
        <v>358.45</v>
      </c>
      <c r="F783" t="s">
        <v>737</v>
      </c>
      <c r="G783" s="2">
        <v>-1.6000000000000001E-3</v>
      </c>
    </row>
    <row r="784" spans="1:7" x14ac:dyDescent="0.35">
      <c r="A784" s="1">
        <v>44467</v>
      </c>
      <c r="B784">
        <v>359.68</v>
      </c>
      <c r="C784">
        <v>365.48</v>
      </c>
      <c r="D784">
        <v>370.11</v>
      </c>
      <c r="E784">
        <v>359.16</v>
      </c>
      <c r="F784" t="s">
        <v>738</v>
      </c>
      <c r="G784" s="2">
        <v>-2.8299999999999999E-2</v>
      </c>
    </row>
    <row r="785" spans="1:7" x14ac:dyDescent="0.35">
      <c r="A785" s="1">
        <v>44466</v>
      </c>
      <c r="B785">
        <v>370.16</v>
      </c>
      <c r="C785">
        <v>370.01</v>
      </c>
      <c r="D785">
        <v>371.06</v>
      </c>
      <c r="E785">
        <v>367.54</v>
      </c>
      <c r="F785" t="s">
        <v>238</v>
      </c>
      <c r="G785" s="2">
        <v>-8.0000000000000002E-3</v>
      </c>
    </row>
    <row r="786" spans="1:7" x14ac:dyDescent="0.35">
      <c r="A786" s="1">
        <v>44463</v>
      </c>
      <c r="B786">
        <v>373.13</v>
      </c>
      <c r="C786">
        <v>370.46</v>
      </c>
      <c r="D786">
        <v>373.56</v>
      </c>
      <c r="E786">
        <v>370.08</v>
      </c>
      <c r="F786" t="s">
        <v>58</v>
      </c>
      <c r="G786" s="2">
        <v>8.9999999999999998E-4</v>
      </c>
    </row>
    <row r="787" spans="1:7" x14ac:dyDescent="0.35">
      <c r="A787" s="1">
        <v>44462</v>
      </c>
      <c r="B787">
        <v>372.78</v>
      </c>
      <c r="C787">
        <v>370.57</v>
      </c>
      <c r="D787">
        <v>373.84</v>
      </c>
      <c r="E787">
        <v>369.9</v>
      </c>
      <c r="F787" t="s">
        <v>739</v>
      </c>
      <c r="G787" s="2">
        <v>9.1999999999999998E-3</v>
      </c>
    </row>
    <row r="788" spans="1:7" x14ac:dyDescent="0.35">
      <c r="A788" s="1">
        <v>44461</v>
      </c>
      <c r="B788">
        <v>369.38</v>
      </c>
      <c r="C788">
        <v>366.9</v>
      </c>
      <c r="D788">
        <v>370.88</v>
      </c>
      <c r="E788">
        <v>365.77</v>
      </c>
      <c r="F788" t="s">
        <v>266</v>
      </c>
      <c r="G788" s="2">
        <v>9.2999999999999992E-3</v>
      </c>
    </row>
    <row r="789" spans="1:7" x14ac:dyDescent="0.35">
      <c r="A789" s="1">
        <v>44460</v>
      </c>
      <c r="B789">
        <v>365.96</v>
      </c>
      <c r="C789">
        <v>367.39</v>
      </c>
      <c r="D789">
        <v>368.62</v>
      </c>
      <c r="E789">
        <v>364.8</v>
      </c>
      <c r="F789" t="s">
        <v>740</v>
      </c>
      <c r="G789" s="2">
        <v>1.1999999999999999E-3</v>
      </c>
    </row>
    <row r="790" spans="1:7" x14ac:dyDescent="0.35">
      <c r="A790" s="1">
        <v>44459</v>
      </c>
      <c r="B790">
        <v>365.51</v>
      </c>
      <c r="C790">
        <v>367.27</v>
      </c>
      <c r="D790">
        <v>369.06</v>
      </c>
      <c r="E790">
        <v>360.74</v>
      </c>
      <c r="F790" t="s">
        <v>741</v>
      </c>
      <c r="G790" s="2">
        <v>-2.1700000000000001E-2</v>
      </c>
    </row>
    <row r="791" spans="1:7" x14ac:dyDescent="0.35">
      <c r="A791" s="1">
        <v>44456</v>
      </c>
      <c r="B791">
        <v>373.63</v>
      </c>
      <c r="C791">
        <v>377.62</v>
      </c>
      <c r="D791">
        <v>377.67</v>
      </c>
      <c r="E791">
        <v>372.56</v>
      </c>
      <c r="F791" t="s">
        <v>582</v>
      </c>
      <c r="G791" s="2">
        <v>-1.18E-2</v>
      </c>
    </row>
    <row r="792" spans="1:7" x14ac:dyDescent="0.35">
      <c r="A792" s="1">
        <v>44455</v>
      </c>
      <c r="B792">
        <v>378.11</v>
      </c>
      <c r="C792">
        <v>376.48</v>
      </c>
      <c r="D792">
        <v>378.7</v>
      </c>
      <c r="E792">
        <v>374.5</v>
      </c>
      <c r="F792" t="s">
        <v>742</v>
      </c>
      <c r="G792" s="2">
        <v>6.9999999999999999E-4</v>
      </c>
    </row>
    <row r="793" spans="1:7" x14ac:dyDescent="0.35">
      <c r="A793" s="1">
        <v>44454</v>
      </c>
      <c r="B793">
        <v>377.85</v>
      </c>
      <c r="C793">
        <v>375.53</v>
      </c>
      <c r="D793">
        <v>378.21</v>
      </c>
      <c r="E793">
        <v>373.17</v>
      </c>
      <c r="F793" t="s">
        <v>743</v>
      </c>
      <c r="G793" s="2">
        <v>7.4000000000000003E-3</v>
      </c>
    </row>
    <row r="794" spans="1:7" x14ac:dyDescent="0.35">
      <c r="A794" s="1">
        <v>44453</v>
      </c>
      <c r="B794">
        <v>375.06</v>
      </c>
      <c r="C794">
        <v>377.66</v>
      </c>
      <c r="D794">
        <v>378.41</v>
      </c>
      <c r="E794">
        <v>374.08</v>
      </c>
      <c r="F794" t="s">
        <v>744</v>
      </c>
      <c r="G794" s="2">
        <v>-2.8E-3</v>
      </c>
    </row>
    <row r="795" spans="1:7" x14ac:dyDescent="0.35">
      <c r="A795" s="1">
        <v>44452</v>
      </c>
      <c r="B795">
        <v>376.13</v>
      </c>
      <c r="C795">
        <v>378.79</v>
      </c>
      <c r="D795">
        <v>379.23</v>
      </c>
      <c r="E795">
        <v>374.02</v>
      </c>
      <c r="F795" t="s">
        <v>745</v>
      </c>
      <c r="G795" s="2">
        <v>-6.9999999999999999E-4</v>
      </c>
    </row>
    <row r="796" spans="1:7" x14ac:dyDescent="0.35">
      <c r="A796" s="1">
        <v>44449</v>
      </c>
      <c r="B796">
        <v>376.39</v>
      </c>
      <c r="C796">
        <v>381.03</v>
      </c>
      <c r="D796">
        <v>381.77</v>
      </c>
      <c r="E796">
        <v>376.05</v>
      </c>
      <c r="F796" t="s">
        <v>746</v>
      </c>
      <c r="G796" s="2">
        <v>-7.6E-3</v>
      </c>
    </row>
    <row r="797" spans="1:7" x14ac:dyDescent="0.35">
      <c r="A797" s="1">
        <v>44448</v>
      </c>
      <c r="B797">
        <v>379.27</v>
      </c>
      <c r="C797">
        <v>380.81</v>
      </c>
      <c r="D797">
        <v>381.95</v>
      </c>
      <c r="E797">
        <v>379.02</v>
      </c>
      <c r="F797" t="s">
        <v>747</v>
      </c>
      <c r="G797" s="2">
        <v>-3.3999999999999998E-3</v>
      </c>
    </row>
    <row r="798" spans="1:7" x14ac:dyDescent="0.35">
      <c r="A798" s="1">
        <v>44447</v>
      </c>
      <c r="B798">
        <v>380.58</v>
      </c>
      <c r="C798">
        <v>381.73</v>
      </c>
      <c r="D798">
        <v>381.73</v>
      </c>
      <c r="E798">
        <v>378.25</v>
      </c>
      <c r="F798" t="s">
        <v>748</v>
      </c>
      <c r="G798" s="2">
        <v>-3.5000000000000001E-3</v>
      </c>
    </row>
    <row r="799" spans="1:7" x14ac:dyDescent="0.35">
      <c r="A799" s="1">
        <v>44446</v>
      </c>
      <c r="B799">
        <v>381.91</v>
      </c>
      <c r="C799">
        <v>381.48</v>
      </c>
      <c r="D799">
        <v>382.58</v>
      </c>
      <c r="E799">
        <v>380.29</v>
      </c>
      <c r="F799" t="s">
        <v>749</v>
      </c>
      <c r="G799" s="2">
        <v>1.4E-3</v>
      </c>
    </row>
    <row r="800" spans="1:7" x14ac:dyDescent="0.35">
      <c r="A800" s="1">
        <v>44442</v>
      </c>
      <c r="B800">
        <v>381.37</v>
      </c>
      <c r="C800">
        <v>379.02</v>
      </c>
      <c r="D800">
        <v>381.78</v>
      </c>
      <c r="E800">
        <v>379</v>
      </c>
      <c r="F800" t="s">
        <v>750</v>
      </c>
      <c r="G800" s="2">
        <v>3.0999999999999999E-3</v>
      </c>
    </row>
    <row r="801" spans="1:7" x14ac:dyDescent="0.35">
      <c r="A801" s="1">
        <v>44441</v>
      </c>
      <c r="B801">
        <v>380.2</v>
      </c>
      <c r="C801">
        <v>381.77</v>
      </c>
      <c r="D801">
        <v>382.11</v>
      </c>
      <c r="E801">
        <v>378.95</v>
      </c>
      <c r="F801" t="s">
        <v>751</v>
      </c>
      <c r="G801" s="2">
        <v>-5.0000000000000001E-4</v>
      </c>
    </row>
    <row r="802" spans="1:7" x14ac:dyDescent="0.35">
      <c r="A802" s="1">
        <v>44440</v>
      </c>
      <c r="B802">
        <v>380.38</v>
      </c>
      <c r="C802">
        <v>380.84</v>
      </c>
      <c r="D802">
        <v>382.51</v>
      </c>
      <c r="E802">
        <v>380.17</v>
      </c>
      <c r="F802" t="s">
        <v>149</v>
      </c>
      <c r="G802" s="2">
        <v>1.6999999999999999E-3</v>
      </c>
    </row>
    <row r="803" spans="1:7" x14ac:dyDescent="0.35">
      <c r="A803" s="1">
        <v>44439</v>
      </c>
      <c r="B803">
        <v>379.75</v>
      </c>
      <c r="C803">
        <v>380.31</v>
      </c>
      <c r="D803">
        <v>380.38</v>
      </c>
      <c r="E803">
        <v>378.16</v>
      </c>
      <c r="F803" t="s">
        <v>752</v>
      </c>
      <c r="G803" s="2">
        <v>-8.0000000000000004E-4</v>
      </c>
    </row>
    <row r="804" spans="1:7" x14ac:dyDescent="0.35">
      <c r="A804" s="1">
        <v>44438</v>
      </c>
      <c r="B804">
        <v>380.06</v>
      </c>
      <c r="C804">
        <v>376.65</v>
      </c>
      <c r="D804">
        <v>380.56</v>
      </c>
      <c r="E804">
        <v>376.63</v>
      </c>
      <c r="F804" t="s">
        <v>753</v>
      </c>
      <c r="G804" s="2">
        <v>1.12E-2</v>
      </c>
    </row>
    <row r="805" spans="1:7" x14ac:dyDescent="0.35">
      <c r="A805" s="1">
        <v>44435</v>
      </c>
      <c r="B805">
        <v>375.84</v>
      </c>
      <c r="C805">
        <v>372.87</v>
      </c>
      <c r="D805">
        <v>376.36</v>
      </c>
      <c r="E805">
        <v>372.37</v>
      </c>
      <c r="F805" t="s">
        <v>754</v>
      </c>
      <c r="G805" s="2">
        <v>9.7000000000000003E-3</v>
      </c>
    </row>
    <row r="806" spans="1:7" x14ac:dyDescent="0.35">
      <c r="A806" s="1">
        <v>44434</v>
      </c>
      <c r="B806">
        <v>372.22</v>
      </c>
      <c r="C806">
        <v>373.72</v>
      </c>
      <c r="D806">
        <v>374.42</v>
      </c>
      <c r="E806">
        <v>371.77</v>
      </c>
      <c r="F806" t="s">
        <v>755</v>
      </c>
      <c r="G806" s="2">
        <v>-6.4000000000000003E-3</v>
      </c>
    </row>
    <row r="807" spans="1:7" x14ac:dyDescent="0.35">
      <c r="A807" s="1">
        <v>44433</v>
      </c>
      <c r="B807">
        <v>374.6</v>
      </c>
      <c r="C807">
        <v>374.43</v>
      </c>
      <c r="D807">
        <v>375.19</v>
      </c>
      <c r="E807">
        <v>373.66</v>
      </c>
      <c r="F807" t="s">
        <v>756</v>
      </c>
      <c r="G807" s="2">
        <v>1.1000000000000001E-3</v>
      </c>
    </row>
    <row r="808" spans="1:7" x14ac:dyDescent="0.35">
      <c r="A808" s="1">
        <v>44432</v>
      </c>
      <c r="B808">
        <v>374.17</v>
      </c>
      <c r="C808">
        <v>373.64</v>
      </c>
      <c r="D808">
        <v>374.79</v>
      </c>
      <c r="E808">
        <v>373.16</v>
      </c>
      <c r="F808" t="s">
        <v>757</v>
      </c>
      <c r="G808" s="2">
        <v>3.0999999999999999E-3</v>
      </c>
    </row>
    <row r="809" spans="1:7" x14ac:dyDescent="0.35">
      <c r="A809" s="1">
        <v>44431</v>
      </c>
      <c r="B809">
        <v>373.03</v>
      </c>
      <c r="C809">
        <v>368.61</v>
      </c>
      <c r="D809">
        <v>373.74</v>
      </c>
      <c r="E809">
        <v>368.6</v>
      </c>
      <c r="F809" t="s">
        <v>758</v>
      </c>
      <c r="G809" s="2">
        <v>1.49E-2</v>
      </c>
    </row>
    <row r="810" spans="1:7" x14ac:dyDescent="0.35">
      <c r="A810" s="1">
        <v>44428</v>
      </c>
      <c r="B810">
        <v>367.54</v>
      </c>
      <c r="C810">
        <v>364.87</v>
      </c>
      <c r="D810">
        <v>367.95</v>
      </c>
      <c r="E810">
        <v>364.55</v>
      </c>
      <c r="F810" t="s">
        <v>759</v>
      </c>
      <c r="G810" s="2">
        <v>1.04E-2</v>
      </c>
    </row>
    <row r="811" spans="1:7" x14ac:dyDescent="0.35">
      <c r="A811" s="1">
        <v>44427</v>
      </c>
      <c r="B811">
        <v>363.77</v>
      </c>
      <c r="C811">
        <v>360.03</v>
      </c>
      <c r="D811">
        <v>365.49</v>
      </c>
      <c r="E811">
        <v>359.77</v>
      </c>
      <c r="F811" t="s">
        <v>326</v>
      </c>
      <c r="G811" s="2">
        <v>4.7999999999999996E-3</v>
      </c>
    </row>
    <row r="812" spans="1:7" x14ac:dyDescent="0.35">
      <c r="A812" s="1">
        <v>44426</v>
      </c>
      <c r="B812">
        <v>362.02</v>
      </c>
      <c r="C812">
        <v>364.99</v>
      </c>
      <c r="D812">
        <v>366.43</v>
      </c>
      <c r="E812">
        <v>361.68</v>
      </c>
      <c r="F812" t="s">
        <v>760</v>
      </c>
      <c r="G812" s="2">
        <v>-9.5999999999999992E-3</v>
      </c>
    </row>
    <row r="813" spans="1:7" x14ac:dyDescent="0.35">
      <c r="A813" s="1">
        <v>44425</v>
      </c>
      <c r="B813">
        <v>365.54</v>
      </c>
      <c r="C813">
        <v>365.96</v>
      </c>
      <c r="D813">
        <v>366.96</v>
      </c>
      <c r="E813">
        <v>363.04</v>
      </c>
      <c r="F813" t="s">
        <v>761</v>
      </c>
      <c r="G813" s="2">
        <v>-8.8000000000000005E-3</v>
      </c>
    </row>
    <row r="814" spans="1:7" x14ac:dyDescent="0.35">
      <c r="A814" s="1">
        <v>44424</v>
      </c>
      <c r="B814">
        <v>368.79</v>
      </c>
      <c r="C814">
        <v>367.48</v>
      </c>
      <c r="D814">
        <v>368.83</v>
      </c>
      <c r="E814">
        <v>363.51</v>
      </c>
      <c r="F814" t="s">
        <v>762</v>
      </c>
      <c r="G814" s="2">
        <v>4.0000000000000002E-4</v>
      </c>
    </row>
    <row r="815" spans="1:7" x14ac:dyDescent="0.35">
      <c r="A815" s="1">
        <v>44421</v>
      </c>
      <c r="B815">
        <v>368.63</v>
      </c>
      <c r="C815">
        <v>367.7</v>
      </c>
      <c r="D815">
        <v>368.97</v>
      </c>
      <c r="E815">
        <v>367.19</v>
      </c>
      <c r="F815" t="s">
        <v>763</v>
      </c>
      <c r="G815" s="2">
        <v>3.5000000000000001E-3</v>
      </c>
    </row>
    <row r="816" spans="1:7" x14ac:dyDescent="0.35">
      <c r="A816" s="1">
        <v>44420</v>
      </c>
      <c r="B816">
        <v>367.34</v>
      </c>
      <c r="C816">
        <v>365.5</v>
      </c>
      <c r="D816">
        <v>367.71</v>
      </c>
      <c r="E816">
        <v>364.1</v>
      </c>
      <c r="F816" t="s">
        <v>764</v>
      </c>
      <c r="G816" s="2">
        <v>3.5999999999999999E-3</v>
      </c>
    </row>
    <row r="817" spans="1:7" x14ac:dyDescent="0.35">
      <c r="A817" s="1">
        <v>44419</v>
      </c>
      <c r="B817">
        <v>366.02</v>
      </c>
      <c r="C817">
        <v>367.95</v>
      </c>
      <c r="D817">
        <v>368.46</v>
      </c>
      <c r="E817">
        <v>364.65</v>
      </c>
      <c r="F817" t="s">
        <v>765</v>
      </c>
      <c r="G817" s="2">
        <v>-1.6999999999999999E-3</v>
      </c>
    </row>
    <row r="818" spans="1:7" x14ac:dyDescent="0.35">
      <c r="A818" s="1">
        <v>44418</v>
      </c>
      <c r="B818">
        <v>366.65</v>
      </c>
      <c r="C818">
        <v>369.07</v>
      </c>
      <c r="D818">
        <v>369.37</v>
      </c>
      <c r="E818">
        <v>365.43</v>
      </c>
      <c r="F818" t="s">
        <v>766</v>
      </c>
      <c r="G818" s="2">
        <v>-5.1000000000000004E-3</v>
      </c>
    </row>
    <row r="819" spans="1:7" x14ac:dyDescent="0.35">
      <c r="A819" s="1">
        <v>44417</v>
      </c>
      <c r="B819">
        <v>368.54</v>
      </c>
      <c r="C819">
        <v>368.33</v>
      </c>
      <c r="D819">
        <v>369.08</v>
      </c>
      <c r="E819">
        <v>367.2</v>
      </c>
      <c r="F819" t="s">
        <v>767</v>
      </c>
      <c r="G819" s="2">
        <v>1.8E-3</v>
      </c>
    </row>
    <row r="820" spans="1:7" x14ac:dyDescent="0.35">
      <c r="A820" s="1">
        <v>44414</v>
      </c>
      <c r="B820">
        <v>367.86</v>
      </c>
      <c r="C820">
        <v>368.18</v>
      </c>
      <c r="D820">
        <v>369.18</v>
      </c>
      <c r="E820">
        <v>366.71</v>
      </c>
      <c r="F820" t="s">
        <v>768</v>
      </c>
      <c r="G820" s="2">
        <v>-4.4000000000000003E-3</v>
      </c>
    </row>
    <row r="821" spans="1:7" x14ac:dyDescent="0.35">
      <c r="A821" s="1">
        <v>44413</v>
      </c>
      <c r="B821">
        <v>369.48</v>
      </c>
      <c r="C821">
        <v>367.99</v>
      </c>
      <c r="D821">
        <v>369.72</v>
      </c>
      <c r="E821">
        <v>367.26</v>
      </c>
      <c r="F821" t="s">
        <v>769</v>
      </c>
      <c r="G821" s="2">
        <v>6.3E-3</v>
      </c>
    </row>
    <row r="822" spans="1:7" x14ac:dyDescent="0.35">
      <c r="A822" s="1">
        <v>44412</v>
      </c>
      <c r="B822">
        <v>367.15</v>
      </c>
      <c r="C822">
        <v>366.58</v>
      </c>
      <c r="D822">
        <v>368.13</v>
      </c>
      <c r="E822">
        <v>365.44</v>
      </c>
      <c r="F822" t="s">
        <v>684</v>
      </c>
      <c r="G822" s="2">
        <v>1.4E-3</v>
      </c>
    </row>
    <row r="823" spans="1:7" x14ac:dyDescent="0.35">
      <c r="A823" s="1">
        <v>44411</v>
      </c>
      <c r="B823">
        <v>366.62</v>
      </c>
      <c r="C823">
        <v>365.09</v>
      </c>
      <c r="D823">
        <v>366.74</v>
      </c>
      <c r="E823">
        <v>361.81</v>
      </c>
      <c r="F823" t="s">
        <v>770</v>
      </c>
      <c r="G823" s="2">
        <v>6.1000000000000004E-3</v>
      </c>
    </row>
    <row r="824" spans="1:7" x14ac:dyDescent="0.35">
      <c r="A824" s="1">
        <v>44410</v>
      </c>
      <c r="B824">
        <v>364.41</v>
      </c>
      <c r="C824">
        <v>366.09</v>
      </c>
      <c r="D824">
        <v>366.69</v>
      </c>
      <c r="E824">
        <v>363.68</v>
      </c>
      <c r="F824" t="s">
        <v>771</v>
      </c>
      <c r="G824" s="2">
        <v>1E-4</v>
      </c>
    </row>
    <row r="825" spans="1:7" x14ac:dyDescent="0.35">
      <c r="A825" s="1">
        <v>44407</v>
      </c>
      <c r="B825">
        <v>364.38</v>
      </c>
      <c r="C825">
        <v>362.25</v>
      </c>
      <c r="D825">
        <v>364.98</v>
      </c>
      <c r="E825">
        <v>362.22</v>
      </c>
      <c r="F825" t="s">
        <v>772</v>
      </c>
      <c r="G825" s="2">
        <v>-5.1999999999999998E-3</v>
      </c>
    </row>
    <row r="826" spans="1:7" x14ac:dyDescent="0.35">
      <c r="A826" s="1">
        <v>44406</v>
      </c>
      <c r="B826">
        <v>366.29</v>
      </c>
      <c r="C826">
        <v>365.06</v>
      </c>
      <c r="D826">
        <v>367.49</v>
      </c>
      <c r="E826">
        <v>365.06</v>
      </c>
      <c r="F826" t="s">
        <v>773</v>
      </c>
      <c r="G826" s="2">
        <v>1.8E-3</v>
      </c>
    </row>
    <row r="827" spans="1:7" x14ac:dyDescent="0.35">
      <c r="A827" s="1">
        <v>44405</v>
      </c>
      <c r="B827">
        <v>365.64</v>
      </c>
      <c r="C827">
        <v>365.41</v>
      </c>
      <c r="D827">
        <v>367.26</v>
      </c>
      <c r="E827">
        <v>363.05</v>
      </c>
      <c r="F827" t="s">
        <v>774</v>
      </c>
      <c r="G827" s="2">
        <v>3.8E-3</v>
      </c>
    </row>
    <row r="828" spans="1:7" x14ac:dyDescent="0.35">
      <c r="A828" s="1">
        <v>44404</v>
      </c>
      <c r="B828">
        <v>364.24</v>
      </c>
      <c r="C828">
        <v>368.03</v>
      </c>
      <c r="D828">
        <v>368.03</v>
      </c>
      <c r="E828">
        <v>359.97</v>
      </c>
      <c r="F828" t="s">
        <v>775</v>
      </c>
      <c r="G828" s="2">
        <v>-1.0999999999999999E-2</v>
      </c>
    </row>
    <row r="829" spans="1:7" x14ac:dyDescent="0.35">
      <c r="A829" s="1">
        <v>44403</v>
      </c>
      <c r="B829">
        <v>368.3</v>
      </c>
      <c r="C829">
        <v>367.3</v>
      </c>
      <c r="D829">
        <v>368.7</v>
      </c>
      <c r="E829">
        <v>366.41</v>
      </c>
      <c r="F829" t="s">
        <v>776</v>
      </c>
      <c r="G829" s="2">
        <v>8.0000000000000004E-4</v>
      </c>
    </row>
    <row r="830" spans="1:7" x14ac:dyDescent="0.35">
      <c r="A830" s="1">
        <v>44400</v>
      </c>
      <c r="B830">
        <v>368.01</v>
      </c>
      <c r="C830">
        <v>365.12</v>
      </c>
      <c r="D830">
        <v>368.29</v>
      </c>
      <c r="E830">
        <v>363.72</v>
      </c>
      <c r="F830" t="s">
        <v>777</v>
      </c>
      <c r="G830" s="2">
        <v>1.17E-2</v>
      </c>
    </row>
    <row r="831" spans="1:7" x14ac:dyDescent="0.35">
      <c r="A831" s="1">
        <v>44399</v>
      </c>
      <c r="B831">
        <v>363.76</v>
      </c>
      <c r="C831">
        <v>361.58</v>
      </c>
      <c r="D831">
        <v>363.77</v>
      </c>
      <c r="E831">
        <v>361.58</v>
      </c>
      <c r="F831" t="s">
        <v>778</v>
      </c>
      <c r="G831" s="2">
        <v>6.6E-3</v>
      </c>
    </row>
    <row r="832" spans="1:7" x14ac:dyDescent="0.35">
      <c r="A832" s="1">
        <v>44398</v>
      </c>
      <c r="B832">
        <v>361.37</v>
      </c>
      <c r="C832">
        <v>358.16</v>
      </c>
      <c r="D832">
        <v>361.37</v>
      </c>
      <c r="E832">
        <v>357.93</v>
      </c>
      <c r="F832" t="s">
        <v>779</v>
      </c>
      <c r="G832" s="2">
        <v>7.7000000000000002E-3</v>
      </c>
    </row>
    <row r="833" spans="1:7" x14ac:dyDescent="0.35">
      <c r="A833" s="1">
        <v>44397</v>
      </c>
      <c r="B833">
        <v>358.6</v>
      </c>
      <c r="C833">
        <v>355.44</v>
      </c>
      <c r="D833">
        <v>360.09</v>
      </c>
      <c r="E833">
        <v>353.61</v>
      </c>
      <c r="F833" t="s">
        <v>780</v>
      </c>
      <c r="G833" s="2">
        <v>1.1599999999999999E-2</v>
      </c>
    </row>
    <row r="834" spans="1:7" x14ac:dyDescent="0.35">
      <c r="A834" s="1">
        <v>44396</v>
      </c>
      <c r="B834">
        <v>354.48</v>
      </c>
      <c r="C834">
        <v>353.86</v>
      </c>
      <c r="D834">
        <v>354.99</v>
      </c>
      <c r="E834">
        <v>351.86</v>
      </c>
      <c r="F834" t="s">
        <v>781</v>
      </c>
      <c r="G834" s="2">
        <v>-8.2000000000000007E-3</v>
      </c>
    </row>
    <row r="835" spans="1:7" x14ac:dyDescent="0.35">
      <c r="A835" s="1">
        <v>44393</v>
      </c>
      <c r="B835">
        <v>357.41</v>
      </c>
      <c r="C835">
        <v>361.21</v>
      </c>
      <c r="D835">
        <v>362.22</v>
      </c>
      <c r="E835">
        <v>357.05</v>
      </c>
      <c r="F835" t="s">
        <v>782</v>
      </c>
      <c r="G835" s="2">
        <v>-8.0999999999999996E-3</v>
      </c>
    </row>
    <row r="836" spans="1:7" x14ac:dyDescent="0.35">
      <c r="A836" s="1">
        <v>44392</v>
      </c>
      <c r="B836">
        <v>360.33</v>
      </c>
      <c r="C836">
        <v>362.79</v>
      </c>
      <c r="D836">
        <v>363</v>
      </c>
      <c r="E836">
        <v>358.27</v>
      </c>
      <c r="F836" t="s">
        <v>783</v>
      </c>
      <c r="G836" s="2">
        <v>-7.0000000000000001E-3</v>
      </c>
    </row>
    <row r="837" spans="1:7" x14ac:dyDescent="0.35">
      <c r="A837" s="1">
        <v>44391</v>
      </c>
      <c r="B837">
        <v>362.88</v>
      </c>
      <c r="C837">
        <v>364.64</v>
      </c>
      <c r="D837">
        <v>365.3</v>
      </c>
      <c r="E837">
        <v>362.03</v>
      </c>
      <c r="F837" t="s">
        <v>784</v>
      </c>
      <c r="G837" s="2">
        <v>1.8E-3</v>
      </c>
    </row>
    <row r="838" spans="1:7" x14ac:dyDescent="0.35">
      <c r="A838" s="1">
        <v>44390</v>
      </c>
      <c r="B838">
        <v>362.23</v>
      </c>
      <c r="C838">
        <v>361.84</v>
      </c>
      <c r="D838">
        <v>365.27</v>
      </c>
      <c r="E838">
        <v>361.35</v>
      </c>
      <c r="F838" t="s">
        <v>785</v>
      </c>
      <c r="G838" s="2">
        <v>0</v>
      </c>
    </row>
    <row r="839" spans="1:7" x14ac:dyDescent="0.35">
      <c r="A839" s="1">
        <v>44389</v>
      </c>
      <c r="B839">
        <v>362.23</v>
      </c>
      <c r="C839">
        <v>362.26</v>
      </c>
      <c r="D839">
        <v>362.7</v>
      </c>
      <c r="E839">
        <v>360.64</v>
      </c>
      <c r="F839" t="s">
        <v>786</v>
      </c>
      <c r="G839" s="2">
        <v>3.8999999999999998E-3</v>
      </c>
    </row>
    <row r="840" spans="1:7" x14ac:dyDescent="0.35">
      <c r="A840" s="1">
        <v>44386</v>
      </c>
      <c r="B840">
        <v>360.82</v>
      </c>
      <c r="C840">
        <v>357.98</v>
      </c>
      <c r="D840">
        <v>361.31</v>
      </c>
      <c r="E840">
        <v>357.38</v>
      </c>
      <c r="F840" t="s">
        <v>787</v>
      </c>
      <c r="G840" s="2">
        <v>6.1999999999999998E-3</v>
      </c>
    </row>
    <row r="841" spans="1:7" x14ac:dyDescent="0.35">
      <c r="A841" s="1">
        <v>44385</v>
      </c>
      <c r="B841">
        <v>358.58</v>
      </c>
      <c r="C841">
        <v>355.55</v>
      </c>
      <c r="D841">
        <v>359.46</v>
      </c>
      <c r="E841">
        <v>354.23</v>
      </c>
      <c r="F841" t="s">
        <v>788</v>
      </c>
      <c r="G841" s="2">
        <v>-6.0000000000000001E-3</v>
      </c>
    </row>
    <row r="842" spans="1:7" x14ac:dyDescent="0.35">
      <c r="A842" s="1">
        <v>44384</v>
      </c>
      <c r="B842">
        <v>360.76</v>
      </c>
      <c r="C842">
        <v>362.26</v>
      </c>
      <c r="D842">
        <v>362.57</v>
      </c>
      <c r="E842">
        <v>358.75</v>
      </c>
      <c r="F842" t="s">
        <v>789</v>
      </c>
      <c r="G842" s="2">
        <v>2.0999999999999999E-3</v>
      </c>
    </row>
    <row r="843" spans="1:7" x14ac:dyDescent="0.35">
      <c r="A843" s="1">
        <v>44383</v>
      </c>
      <c r="B843">
        <v>360</v>
      </c>
      <c r="C843">
        <v>359.07</v>
      </c>
      <c r="D843">
        <v>360.29</v>
      </c>
      <c r="E843">
        <v>356.3</v>
      </c>
      <c r="F843" t="s">
        <v>790</v>
      </c>
      <c r="G843" s="2">
        <v>4.3E-3</v>
      </c>
    </row>
    <row r="844" spans="1:7" x14ac:dyDescent="0.35">
      <c r="A844" s="1">
        <v>44379</v>
      </c>
      <c r="B844">
        <v>358.45</v>
      </c>
      <c r="C844">
        <v>356.33</v>
      </c>
      <c r="D844">
        <v>358.78</v>
      </c>
      <c r="E844">
        <v>356.09</v>
      </c>
      <c r="F844" t="s">
        <v>791</v>
      </c>
      <c r="G844" s="2">
        <v>1.15E-2</v>
      </c>
    </row>
    <row r="845" spans="1:7" x14ac:dyDescent="0.35">
      <c r="A845" s="1">
        <v>44378</v>
      </c>
      <c r="B845">
        <v>354.38</v>
      </c>
      <c r="C845">
        <v>353.88</v>
      </c>
      <c r="D845">
        <v>354.9</v>
      </c>
      <c r="E845">
        <v>352.49</v>
      </c>
      <c r="F845" t="s">
        <v>792</v>
      </c>
      <c r="G845" s="2">
        <v>4.0000000000000002E-4</v>
      </c>
    </row>
    <row r="846" spans="1:7" x14ac:dyDescent="0.35">
      <c r="A846" s="1">
        <v>44377</v>
      </c>
      <c r="B846">
        <v>354.24</v>
      </c>
      <c r="C846">
        <v>354.64</v>
      </c>
      <c r="D846">
        <v>355.04</v>
      </c>
      <c r="E846">
        <v>353.64</v>
      </c>
      <c r="F846" t="s">
        <v>793</v>
      </c>
      <c r="G846" s="2">
        <v>-1.6000000000000001E-3</v>
      </c>
    </row>
    <row r="847" spans="1:7" x14ac:dyDescent="0.35">
      <c r="A847" s="1">
        <v>44376</v>
      </c>
      <c r="B847">
        <v>354.8</v>
      </c>
      <c r="C847">
        <v>353.34</v>
      </c>
      <c r="D847">
        <v>354.83</v>
      </c>
      <c r="E847">
        <v>352.48</v>
      </c>
      <c r="F847" t="s">
        <v>794</v>
      </c>
      <c r="G847" s="2">
        <v>3.5999999999999999E-3</v>
      </c>
    </row>
    <row r="848" spans="1:7" x14ac:dyDescent="0.35">
      <c r="A848" s="1">
        <v>44375</v>
      </c>
      <c r="B848">
        <v>353.52</v>
      </c>
      <c r="C848">
        <v>350.6</v>
      </c>
      <c r="D848">
        <v>353.66</v>
      </c>
      <c r="E848">
        <v>350.54</v>
      </c>
      <c r="F848" t="s">
        <v>208</v>
      </c>
      <c r="G848" s="2">
        <v>1.21E-2</v>
      </c>
    </row>
    <row r="849" spans="1:7" x14ac:dyDescent="0.35">
      <c r="A849" s="1">
        <v>44372</v>
      </c>
      <c r="B849">
        <v>349.28</v>
      </c>
      <c r="C849">
        <v>350.29</v>
      </c>
      <c r="D849">
        <v>350.54</v>
      </c>
      <c r="E849">
        <v>348.66</v>
      </c>
      <c r="F849" t="s">
        <v>795</v>
      </c>
      <c r="G849" s="2">
        <v>-1.1999999999999999E-3</v>
      </c>
    </row>
    <row r="850" spans="1:7" x14ac:dyDescent="0.35">
      <c r="A850" s="1">
        <v>44371</v>
      </c>
      <c r="B850">
        <v>349.71</v>
      </c>
      <c r="C850">
        <v>349.55</v>
      </c>
      <c r="D850">
        <v>351.28</v>
      </c>
      <c r="E850">
        <v>348.99</v>
      </c>
      <c r="F850" t="s">
        <v>796</v>
      </c>
      <c r="G850" s="2">
        <v>6.1999999999999998E-3</v>
      </c>
    </row>
    <row r="851" spans="1:7" x14ac:dyDescent="0.35">
      <c r="A851" s="1">
        <v>44370</v>
      </c>
      <c r="B851">
        <v>347.56</v>
      </c>
      <c r="C851">
        <v>347.33</v>
      </c>
      <c r="D851">
        <v>348.74</v>
      </c>
      <c r="E851">
        <v>346.7</v>
      </c>
      <c r="F851" t="s">
        <v>797</v>
      </c>
      <c r="G851" s="2">
        <v>5.0000000000000001E-4</v>
      </c>
    </row>
    <row r="852" spans="1:7" x14ac:dyDescent="0.35">
      <c r="A852" s="1">
        <v>44369</v>
      </c>
      <c r="B852">
        <v>347.39</v>
      </c>
      <c r="C852">
        <v>343.97</v>
      </c>
      <c r="D852">
        <v>347.85</v>
      </c>
      <c r="E852">
        <v>343.66</v>
      </c>
      <c r="F852" t="s">
        <v>798</v>
      </c>
      <c r="G852" s="2">
        <v>9.2999999999999992E-3</v>
      </c>
    </row>
    <row r="853" spans="1:7" x14ac:dyDescent="0.35">
      <c r="A853" s="1">
        <v>44368</v>
      </c>
      <c r="B853">
        <v>344.18</v>
      </c>
      <c r="C853">
        <v>342.25</v>
      </c>
      <c r="D853">
        <v>344.51</v>
      </c>
      <c r="E853">
        <v>339.97</v>
      </c>
      <c r="F853" t="s">
        <v>799</v>
      </c>
      <c r="G853" s="2">
        <v>5.1000000000000004E-3</v>
      </c>
    </row>
    <row r="854" spans="1:7" x14ac:dyDescent="0.35">
      <c r="A854" s="1">
        <v>44365</v>
      </c>
      <c r="B854">
        <v>342.45</v>
      </c>
      <c r="C854">
        <v>343.45</v>
      </c>
      <c r="D854">
        <v>344.63</v>
      </c>
      <c r="E854">
        <v>341.68</v>
      </c>
      <c r="F854" t="s">
        <v>224</v>
      </c>
      <c r="G854" s="2">
        <v>-7.9000000000000008E-3</v>
      </c>
    </row>
    <row r="855" spans="1:7" x14ac:dyDescent="0.35">
      <c r="A855" s="1">
        <v>44364</v>
      </c>
      <c r="B855">
        <v>345.16</v>
      </c>
      <c r="C855">
        <v>339.79</v>
      </c>
      <c r="D855">
        <v>346.2</v>
      </c>
      <c r="E855">
        <v>339.74</v>
      </c>
      <c r="F855" t="s">
        <v>800</v>
      </c>
      <c r="G855" s="2">
        <v>1.2699999999999999E-2</v>
      </c>
    </row>
    <row r="856" spans="1:7" x14ac:dyDescent="0.35">
      <c r="A856" s="1">
        <v>44363</v>
      </c>
      <c r="B856">
        <v>340.83</v>
      </c>
      <c r="C856">
        <v>342.56</v>
      </c>
      <c r="D856">
        <v>343.66</v>
      </c>
      <c r="E856">
        <v>337.27</v>
      </c>
      <c r="F856" t="s">
        <v>375</v>
      </c>
      <c r="G856" s="2">
        <v>-3.7000000000000002E-3</v>
      </c>
    </row>
    <row r="857" spans="1:7" x14ac:dyDescent="0.35">
      <c r="A857" s="1">
        <v>44362</v>
      </c>
      <c r="B857">
        <v>342.08</v>
      </c>
      <c r="C857">
        <v>343.97</v>
      </c>
      <c r="D857">
        <v>344.29</v>
      </c>
      <c r="E857">
        <v>341.34</v>
      </c>
      <c r="F857" t="s">
        <v>801</v>
      </c>
      <c r="G857" s="2">
        <v>-6.4999999999999997E-3</v>
      </c>
    </row>
    <row r="858" spans="1:7" x14ac:dyDescent="0.35">
      <c r="A858" s="1">
        <v>44361</v>
      </c>
      <c r="B858">
        <v>344.33</v>
      </c>
      <c r="C858">
        <v>341.5</v>
      </c>
      <c r="D858">
        <v>344.34</v>
      </c>
      <c r="E858">
        <v>340.28</v>
      </c>
      <c r="F858" t="s">
        <v>802</v>
      </c>
      <c r="G858" s="2">
        <v>9.5999999999999992E-3</v>
      </c>
    </row>
    <row r="859" spans="1:7" x14ac:dyDescent="0.35">
      <c r="A859" s="1">
        <v>44358</v>
      </c>
      <c r="B859">
        <v>341.06</v>
      </c>
      <c r="C859">
        <v>340.18</v>
      </c>
      <c r="D859">
        <v>341.07</v>
      </c>
      <c r="E859">
        <v>339.51</v>
      </c>
      <c r="F859" t="s">
        <v>803</v>
      </c>
      <c r="G859" s="2">
        <v>2.5999999999999999E-3</v>
      </c>
    </row>
    <row r="860" spans="1:7" x14ac:dyDescent="0.35">
      <c r="A860" s="1">
        <v>44357</v>
      </c>
      <c r="B860">
        <v>340.17</v>
      </c>
      <c r="C860">
        <v>337.01</v>
      </c>
      <c r="D860">
        <v>340.28</v>
      </c>
      <c r="E860">
        <v>336.55</v>
      </c>
      <c r="F860" t="s">
        <v>804</v>
      </c>
      <c r="G860" s="2">
        <v>1.04E-2</v>
      </c>
    </row>
    <row r="861" spans="1:7" x14ac:dyDescent="0.35">
      <c r="A861" s="1">
        <v>44356</v>
      </c>
      <c r="B861">
        <v>336.66</v>
      </c>
      <c r="C861">
        <v>337.99</v>
      </c>
      <c r="D861">
        <v>338.79</v>
      </c>
      <c r="E861">
        <v>336.47</v>
      </c>
      <c r="F861" t="s">
        <v>805</v>
      </c>
      <c r="G861" s="2">
        <v>2.0000000000000001E-4</v>
      </c>
    </row>
    <row r="862" spans="1:7" x14ac:dyDescent="0.35">
      <c r="A862" s="1">
        <v>44355</v>
      </c>
      <c r="B862">
        <v>336.58</v>
      </c>
      <c r="C862">
        <v>338.22</v>
      </c>
      <c r="D862">
        <v>339.11</v>
      </c>
      <c r="E862">
        <v>334.85</v>
      </c>
      <c r="F862" t="s">
        <v>806</v>
      </c>
      <c r="G862" s="2">
        <v>5.0000000000000001E-4</v>
      </c>
    </row>
    <row r="863" spans="1:7" x14ac:dyDescent="0.35">
      <c r="A863" s="1">
        <v>44354</v>
      </c>
      <c r="B863">
        <v>336.42</v>
      </c>
      <c r="C863">
        <v>334.87</v>
      </c>
      <c r="D863">
        <v>336.48</v>
      </c>
      <c r="E863">
        <v>334.16</v>
      </c>
      <c r="F863" t="s">
        <v>807</v>
      </c>
      <c r="G863" s="2">
        <v>3.0000000000000001E-3</v>
      </c>
    </row>
    <row r="864" spans="1:7" x14ac:dyDescent="0.35">
      <c r="A864" s="1">
        <v>44351</v>
      </c>
      <c r="B864">
        <v>335.42</v>
      </c>
      <c r="C864">
        <v>331.68</v>
      </c>
      <c r="D864">
        <v>335.88</v>
      </c>
      <c r="E864">
        <v>331.61</v>
      </c>
      <c r="F864" t="s">
        <v>808</v>
      </c>
      <c r="G864" s="2">
        <v>1.6899999999999998E-2</v>
      </c>
    </row>
    <row r="865" spans="1:7" x14ac:dyDescent="0.35">
      <c r="A865" s="1">
        <v>44350</v>
      </c>
      <c r="B865">
        <v>329.83</v>
      </c>
      <c r="C865">
        <v>330.38</v>
      </c>
      <c r="D865">
        <v>331.69</v>
      </c>
      <c r="E865">
        <v>328.11</v>
      </c>
      <c r="F865" t="s">
        <v>809</v>
      </c>
      <c r="G865" s="2">
        <v>-1.04E-2</v>
      </c>
    </row>
    <row r="866" spans="1:7" x14ac:dyDescent="0.35">
      <c r="A866" s="1">
        <v>44349</v>
      </c>
      <c r="B866">
        <v>333.29</v>
      </c>
      <c r="C866">
        <v>333.08</v>
      </c>
      <c r="D866">
        <v>334.16</v>
      </c>
      <c r="E866">
        <v>331.52</v>
      </c>
      <c r="F866" t="s">
        <v>107</v>
      </c>
      <c r="G866" s="2">
        <v>1.9E-3</v>
      </c>
    </row>
    <row r="867" spans="1:7" x14ac:dyDescent="0.35">
      <c r="A867" s="1">
        <v>44348</v>
      </c>
      <c r="B867">
        <v>332.65</v>
      </c>
      <c r="C867">
        <v>335.12</v>
      </c>
      <c r="D867">
        <v>335.61</v>
      </c>
      <c r="E867">
        <v>331.26</v>
      </c>
      <c r="F867" t="s">
        <v>85</v>
      </c>
      <c r="G867" s="2">
        <v>-3.3E-3</v>
      </c>
    </row>
    <row r="868" spans="1:7" x14ac:dyDescent="0.35">
      <c r="A868" s="1">
        <v>44344</v>
      </c>
      <c r="B868">
        <v>333.75</v>
      </c>
      <c r="C868">
        <v>333.94</v>
      </c>
      <c r="D868">
        <v>335.39</v>
      </c>
      <c r="E868">
        <v>333.42</v>
      </c>
      <c r="F868" t="s">
        <v>810</v>
      </c>
      <c r="G868" s="2">
        <v>3.0999999999999999E-3</v>
      </c>
    </row>
    <row r="869" spans="1:7" x14ac:dyDescent="0.35">
      <c r="A869" s="1">
        <v>44343</v>
      </c>
      <c r="B869">
        <v>332.71</v>
      </c>
      <c r="C869">
        <v>333.49</v>
      </c>
      <c r="D869">
        <v>334.36</v>
      </c>
      <c r="E869">
        <v>332.5</v>
      </c>
      <c r="F869" t="s">
        <v>811</v>
      </c>
      <c r="G869" s="2">
        <v>-3.7000000000000002E-3</v>
      </c>
    </row>
    <row r="870" spans="1:7" x14ac:dyDescent="0.35">
      <c r="A870" s="1">
        <v>44342</v>
      </c>
      <c r="B870">
        <v>333.95</v>
      </c>
      <c r="C870">
        <v>333.48</v>
      </c>
      <c r="D870">
        <v>334.43</v>
      </c>
      <c r="E870">
        <v>332.78</v>
      </c>
      <c r="F870" t="s">
        <v>812</v>
      </c>
      <c r="G870" s="2">
        <v>3.5000000000000001E-3</v>
      </c>
    </row>
    <row r="871" spans="1:7" x14ac:dyDescent="0.35">
      <c r="A871" s="1">
        <v>44341</v>
      </c>
      <c r="B871">
        <v>332.8</v>
      </c>
      <c r="C871">
        <v>333.89</v>
      </c>
      <c r="D871">
        <v>334.63</v>
      </c>
      <c r="E871">
        <v>331.58</v>
      </c>
      <c r="F871" t="s">
        <v>813</v>
      </c>
      <c r="G871" s="2">
        <v>1.4E-3</v>
      </c>
    </row>
    <row r="872" spans="1:7" x14ac:dyDescent="0.35">
      <c r="A872" s="1">
        <v>44340</v>
      </c>
      <c r="B872">
        <v>332.34</v>
      </c>
      <c r="C872">
        <v>329.2</v>
      </c>
      <c r="D872">
        <v>333.49</v>
      </c>
      <c r="E872">
        <v>326.73</v>
      </c>
      <c r="F872" t="s">
        <v>814</v>
      </c>
      <c r="G872" s="2">
        <v>1.6799999999999999E-2</v>
      </c>
    </row>
    <row r="873" spans="1:7" x14ac:dyDescent="0.35">
      <c r="A873" s="1">
        <v>44337</v>
      </c>
      <c r="B873">
        <v>326.83999999999997</v>
      </c>
      <c r="C873">
        <v>330.26</v>
      </c>
      <c r="D873">
        <v>330.69</v>
      </c>
      <c r="E873">
        <v>326.47000000000003</v>
      </c>
      <c r="F873" t="s">
        <v>815</v>
      </c>
      <c r="G873" s="2">
        <v>-5.4999999999999997E-3</v>
      </c>
    </row>
    <row r="874" spans="1:7" x14ac:dyDescent="0.35">
      <c r="A874" s="1">
        <v>44336</v>
      </c>
      <c r="B874">
        <v>328.66</v>
      </c>
      <c r="C874">
        <v>323.95</v>
      </c>
      <c r="D874">
        <v>329.54</v>
      </c>
      <c r="E874">
        <v>323.72000000000003</v>
      </c>
      <c r="F874" t="s">
        <v>816</v>
      </c>
      <c r="G874" s="2">
        <v>1.9400000000000001E-2</v>
      </c>
    </row>
    <row r="875" spans="1:7" x14ac:dyDescent="0.35">
      <c r="A875" s="1">
        <v>44335</v>
      </c>
      <c r="B875">
        <v>322.42</v>
      </c>
      <c r="C875">
        <v>316.49</v>
      </c>
      <c r="D875">
        <v>322.73</v>
      </c>
      <c r="E875">
        <v>316.13</v>
      </c>
      <c r="F875" t="s">
        <v>72</v>
      </c>
      <c r="G875" s="2">
        <v>1.1000000000000001E-3</v>
      </c>
    </row>
    <row r="876" spans="1:7" x14ac:dyDescent="0.35">
      <c r="A876" s="1">
        <v>44334</v>
      </c>
      <c r="B876">
        <v>322.05</v>
      </c>
      <c r="C876">
        <v>325.22000000000003</v>
      </c>
      <c r="D876">
        <v>326.48</v>
      </c>
      <c r="E876">
        <v>321.77</v>
      </c>
      <c r="F876" t="s">
        <v>817</v>
      </c>
      <c r="G876" s="2">
        <v>-6.7999999999999996E-3</v>
      </c>
    </row>
    <row r="877" spans="1:7" x14ac:dyDescent="0.35">
      <c r="A877" s="1">
        <v>44333</v>
      </c>
      <c r="B877">
        <v>324.24</v>
      </c>
      <c r="C877">
        <v>324.45999999999998</v>
      </c>
      <c r="D877">
        <v>326.2</v>
      </c>
      <c r="E877">
        <v>321.27999999999997</v>
      </c>
      <c r="F877" t="s">
        <v>818</v>
      </c>
      <c r="G877" s="2">
        <v>-6.1000000000000004E-3</v>
      </c>
    </row>
    <row r="878" spans="1:7" x14ac:dyDescent="0.35">
      <c r="A878" s="1">
        <v>44330</v>
      </c>
      <c r="B878">
        <v>326.22000000000003</v>
      </c>
      <c r="C878">
        <v>322.43</v>
      </c>
      <c r="D878">
        <v>327.16000000000003</v>
      </c>
      <c r="E878">
        <v>321.91000000000003</v>
      </c>
      <c r="F878" t="s">
        <v>198</v>
      </c>
      <c r="G878" s="2">
        <v>2.2100000000000002E-2</v>
      </c>
    </row>
    <row r="879" spans="1:7" x14ac:dyDescent="0.35">
      <c r="A879" s="1">
        <v>44329</v>
      </c>
      <c r="B879">
        <v>319.17</v>
      </c>
      <c r="C879">
        <v>319.75</v>
      </c>
      <c r="D879">
        <v>322.23</v>
      </c>
      <c r="E879">
        <v>316.73</v>
      </c>
      <c r="F879" t="s">
        <v>819</v>
      </c>
      <c r="G879" s="2">
        <v>7.7000000000000002E-3</v>
      </c>
    </row>
    <row r="880" spans="1:7" x14ac:dyDescent="0.35">
      <c r="A880" s="1">
        <v>44328</v>
      </c>
      <c r="B880">
        <v>316.72000000000003</v>
      </c>
      <c r="C880">
        <v>320.06</v>
      </c>
      <c r="D880">
        <v>322.45</v>
      </c>
      <c r="E880">
        <v>315.83</v>
      </c>
      <c r="F880" t="s">
        <v>820</v>
      </c>
      <c r="G880" s="2">
        <v>-2.5899999999999999E-2</v>
      </c>
    </row>
    <row r="881" spans="1:7" x14ac:dyDescent="0.35">
      <c r="A881" s="1">
        <v>44327</v>
      </c>
      <c r="B881">
        <v>325.14</v>
      </c>
      <c r="C881">
        <v>319.52999999999997</v>
      </c>
      <c r="D881">
        <v>325.95999999999998</v>
      </c>
      <c r="E881">
        <v>318.85000000000002</v>
      </c>
      <c r="F881" t="s">
        <v>821</v>
      </c>
      <c r="G881" s="2">
        <v>-1.4E-3</v>
      </c>
    </row>
    <row r="882" spans="1:7" x14ac:dyDescent="0.35">
      <c r="A882" s="1">
        <v>44326</v>
      </c>
      <c r="B882">
        <v>325.58999999999997</v>
      </c>
      <c r="C882">
        <v>332.61</v>
      </c>
      <c r="D882">
        <v>332.79</v>
      </c>
      <c r="E882">
        <v>325.38</v>
      </c>
      <c r="F882" t="s">
        <v>822</v>
      </c>
      <c r="G882" s="2">
        <v>-2.52E-2</v>
      </c>
    </row>
    <row r="883" spans="1:7" x14ac:dyDescent="0.35">
      <c r="A883" s="1">
        <v>44323</v>
      </c>
      <c r="B883">
        <v>334.02</v>
      </c>
      <c r="C883">
        <v>334.19</v>
      </c>
      <c r="D883">
        <v>336.47</v>
      </c>
      <c r="E883">
        <v>331.52</v>
      </c>
      <c r="F883" t="s">
        <v>823</v>
      </c>
      <c r="G883" s="2">
        <v>8.0999999999999996E-3</v>
      </c>
    </row>
    <row r="884" spans="1:7" x14ac:dyDescent="0.35">
      <c r="A884" s="1">
        <v>44322</v>
      </c>
      <c r="B884">
        <v>331.34</v>
      </c>
      <c r="C884">
        <v>328.59</v>
      </c>
      <c r="D884">
        <v>331.5</v>
      </c>
      <c r="E884">
        <v>326.27999999999997</v>
      </c>
      <c r="F884" t="s">
        <v>824</v>
      </c>
      <c r="G884" s="2">
        <v>7.4999999999999997E-3</v>
      </c>
    </row>
    <row r="885" spans="1:7" x14ac:dyDescent="0.35">
      <c r="A885" s="1">
        <v>44321</v>
      </c>
      <c r="B885">
        <v>328.86</v>
      </c>
      <c r="C885">
        <v>332.08</v>
      </c>
      <c r="D885">
        <v>332.97</v>
      </c>
      <c r="E885">
        <v>328.06</v>
      </c>
      <c r="F885" t="s">
        <v>825</v>
      </c>
      <c r="G885" s="2">
        <v>-3.3999999999999998E-3</v>
      </c>
    </row>
    <row r="886" spans="1:7" x14ac:dyDescent="0.35">
      <c r="A886" s="1">
        <v>44320</v>
      </c>
      <c r="B886">
        <v>329.97</v>
      </c>
      <c r="C886">
        <v>333.38</v>
      </c>
      <c r="D886">
        <v>333.71</v>
      </c>
      <c r="E886">
        <v>326.04000000000002</v>
      </c>
      <c r="F886" t="s">
        <v>826</v>
      </c>
      <c r="G886" s="2">
        <v>-1.7999999999999999E-2</v>
      </c>
    </row>
    <row r="887" spans="1:7" x14ac:dyDescent="0.35">
      <c r="A887" s="1">
        <v>44319</v>
      </c>
      <c r="B887">
        <v>336.01</v>
      </c>
      <c r="C887">
        <v>339.05</v>
      </c>
      <c r="D887">
        <v>339.82</v>
      </c>
      <c r="E887">
        <v>335.55</v>
      </c>
      <c r="F887" t="s">
        <v>827</v>
      </c>
      <c r="G887" s="2">
        <v>-5.3E-3</v>
      </c>
    </row>
    <row r="888" spans="1:7" x14ac:dyDescent="0.35">
      <c r="A888" s="1">
        <v>44316</v>
      </c>
      <c r="B888">
        <v>337.81</v>
      </c>
      <c r="C888">
        <v>337.52</v>
      </c>
      <c r="D888">
        <v>340.08</v>
      </c>
      <c r="E888">
        <v>336.87</v>
      </c>
      <c r="F888" t="s">
        <v>828</v>
      </c>
      <c r="G888" s="2">
        <v>-6.6E-3</v>
      </c>
    </row>
    <row r="889" spans="1:7" x14ac:dyDescent="0.35">
      <c r="A889" s="1">
        <v>44315</v>
      </c>
      <c r="B889">
        <v>340.04</v>
      </c>
      <c r="C889">
        <v>342.19</v>
      </c>
      <c r="D889">
        <v>342.62</v>
      </c>
      <c r="E889">
        <v>336.72</v>
      </c>
      <c r="F889" t="s">
        <v>189</v>
      </c>
      <c r="G889" s="2">
        <v>3.5999999999999999E-3</v>
      </c>
    </row>
    <row r="890" spans="1:7" x14ac:dyDescent="0.35">
      <c r="A890" s="1">
        <v>44314</v>
      </c>
      <c r="B890">
        <v>338.82</v>
      </c>
      <c r="C890">
        <v>339.63</v>
      </c>
      <c r="D890">
        <v>340.67</v>
      </c>
      <c r="E890">
        <v>338.15</v>
      </c>
      <c r="F890" t="s">
        <v>829</v>
      </c>
      <c r="G890" s="2">
        <v>-3.3999999999999998E-3</v>
      </c>
    </row>
    <row r="891" spans="1:7" x14ac:dyDescent="0.35">
      <c r="A891" s="1">
        <v>44313</v>
      </c>
      <c r="B891">
        <v>339.97</v>
      </c>
      <c r="C891">
        <v>341.75</v>
      </c>
      <c r="D891">
        <v>341.97</v>
      </c>
      <c r="E891">
        <v>338.99</v>
      </c>
      <c r="F891" t="s">
        <v>830</v>
      </c>
      <c r="G891" s="2">
        <v>-4.3E-3</v>
      </c>
    </row>
    <row r="892" spans="1:7" x14ac:dyDescent="0.35">
      <c r="A892" s="1">
        <v>44312</v>
      </c>
      <c r="B892">
        <v>341.45</v>
      </c>
      <c r="C892">
        <v>339.49</v>
      </c>
      <c r="D892">
        <v>341.74</v>
      </c>
      <c r="E892">
        <v>338.72</v>
      </c>
      <c r="F892" t="s">
        <v>831</v>
      </c>
      <c r="G892" s="2">
        <v>6.4999999999999997E-3</v>
      </c>
    </row>
    <row r="893" spans="1:7" x14ac:dyDescent="0.35">
      <c r="A893" s="1">
        <v>44309</v>
      </c>
      <c r="B893">
        <v>339.24</v>
      </c>
      <c r="C893">
        <v>335.67</v>
      </c>
      <c r="D893">
        <v>340.59</v>
      </c>
      <c r="E893">
        <v>335.67</v>
      </c>
      <c r="F893" t="s">
        <v>832</v>
      </c>
      <c r="G893" s="2">
        <v>1.26E-2</v>
      </c>
    </row>
    <row r="894" spans="1:7" x14ac:dyDescent="0.35">
      <c r="A894" s="1">
        <v>44308</v>
      </c>
      <c r="B894">
        <v>335.02</v>
      </c>
      <c r="C894">
        <v>338.71</v>
      </c>
      <c r="D894">
        <v>339.72</v>
      </c>
      <c r="E894">
        <v>333.83</v>
      </c>
      <c r="F894" t="s">
        <v>833</v>
      </c>
      <c r="G894" s="2">
        <v>-1.21E-2</v>
      </c>
    </row>
    <row r="895" spans="1:7" x14ac:dyDescent="0.35">
      <c r="A895" s="1">
        <v>44307</v>
      </c>
      <c r="B895">
        <v>339.11</v>
      </c>
      <c r="C895">
        <v>334.91</v>
      </c>
      <c r="D895">
        <v>339.3</v>
      </c>
      <c r="E895">
        <v>333.79</v>
      </c>
      <c r="F895" t="s">
        <v>834</v>
      </c>
      <c r="G895" s="2">
        <v>8.6E-3</v>
      </c>
    </row>
    <row r="896" spans="1:7" x14ac:dyDescent="0.35">
      <c r="A896" s="1">
        <v>44306</v>
      </c>
      <c r="B896">
        <v>336.23</v>
      </c>
      <c r="C896">
        <v>338.02</v>
      </c>
      <c r="D896">
        <v>339.34</v>
      </c>
      <c r="E896">
        <v>334.21</v>
      </c>
      <c r="F896" t="s">
        <v>835</v>
      </c>
      <c r="G896" s="2">
        <v>-7.3000000000000001E-3</v>
      </c>
    </row>
    <row r="897" spans="1:7" x14ac:dyDescent="0.35">
      <c r="A897" s="1">
        <v>44305</v>
      </c>
      <c r="B897">
        <v>338.7</v>
      </c>
      <c r="C897">
        <v>340.21</v>
      </c>
      <c r="D897">
        <v>341.4</v>
      </c>
      <c r="E897">
        <v>336.72</v>
      </c>
      <c r="F897" t="s">
        <v>106</v>
      </c>
      <c r="G897" s="2">
        <v>-9.1999999999999998E-3</v>
      </c>
    </row>
    <row r="898" spans="1:7" x14ac:dyDescent="0.35">
      <c r="A898" s="1">
        <v>44302</v>
      </c>
      <c r="B898">
        <v>341.83</v>
      </c>
      <c r="C898">
        <v>341.97</v>
      </c>
      <c r="D898">
        <v>342.05</v>
      </c>
      <c r="E898">
        <v>339.9</v>
      </c>
      <c r="F898" t="s">
        <v>836</v>
      </c>
      <c r="G898" s="2">
        <v>1.1999999999999999E-3</v>
      </c>
    </row>
    <row r="899" spans="1:7" x14ac:dyDescent="0.35">
      <c r="A899" s="1">
        <v>44301</v>
      </c>
      <c r="B899">
        <v>341.43</v>
      </c>
      <c r="C899">
        <v>339.29</v>
      </c>
      <c r="D899">
        <v>341.83</v>
      </c>
      <c r="E899">
        <v>336.04</v>
      </c>
      <c r="F899" t="s">
        <v>837</v>
      </c>
      <c r="G899" s="2">
        <v>1.52E-2</v>
      </c>
    </row>
    <row r="900" spans="1:7" x14ac:dyDescent="0.35">
      <c r="A900" s="1">
        <v>44300</v>
      </c>
      <c r="B900">
        <v>336.33</v>
      </c>
      <c r="C900">
        <v>340.67</v>
      </c>
      <c r="D900">
        <v>340.8</v>
      </c>
      <c r="E900">
        <v>335.49</v>
      </c>
      <c r="F900" t="s">
        <v>838</v>
      </c>
      <c r="G900" s="2">
        <v>-1.2E-2</v>
      </c>
    </row>
    <row r="901" spans="1:7" x14ac:dyDescent="0.35">
      <c r="A901" s="1">
        <v>44299</v>
      </c>
      <c r="B901">
        <v>340.42</v>
      </c>
      <c r="C901">
        <v>338.06</v>
      </c>
      <c r="D901">
        <v>340.9</v>
      </c>
      <c r="E901">
        <v>337.84</v>
      </c>
      <c r="F901" t="s">
        <v>839</v>
      </c>
      <c r="G901" s="2">
        <v>1.17E-2</v>
      </c>
    </row>
    <row r="902" spans="1:7" x14ac:dyDescent="0.35">
      <c r="A902" s="1">
        <v>44298</v>
      </c>
      <c r="B902">
        <v>336.49</v>
      </c>
      <c r="C902">
        <v>335.86</v>
      </c>
      <c r="D902">
        <v>336.92</v>
      </c>
      <c r="E902">
        <v>334.55</v>
      </c>
      <c r="F902" t="s">
        <v>109</v>
      </c>
      <c r="G902" s="2">
        <v>-1.2999999999999999E-3</v>
      </c>
    </row>
    <row r="903" spans="1:7" x14ac:dyDescent="0.35">
      <c r="A903" s="1">
        <v>44295</v>
      </c>
      <c r="B903">
        <v>336.93</v>
      </c>
      <c r="C903">
        <v>333.5</v>
      </c>
      <c r="D903">
        <v>337.14</v>
      </c>
      <c r="E903">
        <v>332.75</v>
      </c>
      <c r="F903" t="s">
        <v>840</v>
      </c>
      <c r="G903" s="2">
        <v>6.1000000000000004E-3</v>
      </c>
    </row>
    <row r="904" spans="1:7" x14ac:dyDescent="0.35">
      <c r="A904" s="1">
        <v>44294</v>
      </c>
      <c r="B904">
        <v>334.9</v>
      </c>
      <c r="C904">
        <v>334.38</v>
      </c>
      <c r="D904">
        <v>335.09</v>
      </c>
      <c r="E904">
        <v>333.56</v>
      </c>
      <c r="F904" t="s">
        <v>841</v>
      </c>
      <c r="G904" s="2">
        <v>1.04E-2</v>
      </c>
    </row>
    <row r="905" spans="1:7" x14ac:dyDescent="0.35">
      <c r="A905" s="1">
        <v>44293</v>
      </c>
      <c r="B905">
        <v>331.45</v>
      </c>
      <c r="C905">
        <v>330.16</v>
      </c>
      <c r="D905">
        <v>332.31</v>
      </c>
      <c r="E905">
        <v>329.2</v>
      </c>
      <c r="F905" t="s">
        <v>842</v>
      </c>
      <c r="G905" s="2">
        <v>2.3999999999999998E-3</v>
      </c>
    </row>
    <row r="906" spans="1:7" x14ac:dyDescent="0.35">
      <c r="A906" s="1">
        <v>44292</v>
      </c>
      <c r="B906">
        <v>330.65</v>
      </c>
      <c r="C906">
        <v>330.56</v>
      </c>
      <c r="D906">
        <v>332.66</v>
      </c>
      <c r="E906">
        <v>329.85</v>
      </c>
      <c r="F906" t="s">
        <v>843</v>
      </c>
      <c r="G906" s="2">
        <v>-6.9999999999999999E-4</v>
      </c>
    </row>
    <row r="907" spans="1:7" x14ac:dyDescent="0.35">
      <c r="A907" s="1">
        <v>44291</v>
      </c>
      <c r="B907">
        <v>330.88</v>
      </c>
      <c r="C907">
        <v>326.95999999999998</v>
      </c>
      <c r="D907">
        <v>331.67</v>
      </c>
      <c r="E907">
        <v>324.47000000000003</v>
      </c>
      <c r="F907" t="s">
        <v>844</v>
      </c>
      <c r="G907" s="2">
        <v>0.02</v>
      </c>
    </row>
    <row r="908" spans="1:7" x14ac:dyDescent="0.35">
      <c r="A908" s="1">
        <v>44287</v>
      </c>
      <c r="B908">
        <v>324.39999999999998</v>
      </c>
      <c r="C908">
        <v>322.89999999999998</v>
      </c>
      <c r="D908">
        <v>324.54000000000002</v>
      </c>
      <c r="E908">
        <v>322.64</v>
      </c>
      <c r="F908" t="s">
        <v>845</v>
      </c>
      <c r="G908" s="2">
        <v>1.7100000000000001E-2</v>
      </c>
    </row>
    <row r="909" spans="1:7" x14ac:dyDescent="0.35">
      <c r="A909" s="1">
        <v>44286</v>
      </c>
      <c r="B909">
        <v>318.95999999999998</v>
      </c>
      <c r="C909">
        <v>315.99</v>
      </c>
      <c r="D909">
        <v>320.57</v>
      </c>
      <c r="E909">
        <v>315.64</v>
      </c>
      <c r="F909" t="s">
        <v>846</v>
      </c>
      <c r="G909" s="2">
        <v>1.5299999999999999E-2</v>
      </c>
    </row>
    <row r="910" spans="1:7" x14ac:dyDescent="0.35">
      <c r="A910" s="1">
        <v>44285</v>
      </c>
      <c r="B910">
        <v>314.14999999999998</v>
      </c>
      <c r="C910">
        <v>313.73</v>
      </c>
      <c r="D910">
        <v>314.74</v>
      </c>
      <c r="E910">
        <v>311.38</v>
      </c>
      <c r="F910" t="s">
        <v>847</v>
      </c>
      <c r="G910" s="2">
        <v>-5.0000000000000001E-3</v>
      </c>
    </row>
    <row r="911" spans="1:7" x14ac:dyDescent="0.35">
      <c r="A911" s="1">
        <v>44284</v>
      </c>
      <c r="B911">
        <v>315.74</v>
      </c>
      <c r="C911">
        <v>315.27999999999997</v>
      </c>
      <c r="D911">
        <v>316.82</v>
      </c>
      <c r="E911">
        <v>312.31</v>
      </c>
      <c r="F911" t="s">
        <v>384</v>
      </c>
      <c r="G911" s="2">
        <v>-2.9999999999999997E-4</v>
      </c>
    </row>
    <row r="912" spans="1:7" x14ac:dyDescent="0.35">
      <c r="A912" s="1">
        <v>44281</v>
      </c>
      <c r="B912">
        <v>315.83</v>
      </c>
      <c r="C912">
        <v>310.95</v>
      </c>
      <c r="D912">
        <v>316.16000000000003</v>
      </c>
      <c r="E912">
        <v>309.51</v>
      </c>
      <c r="F912" t="s">
        <v>848</v>
      </c>
      <c r="G912" s="2">
        <v>1.4999999999999999E-2</v>
      </c>
    </row>
    <row r="913" spans="1:7" x14ac:dyDescent="0.35">
      <c r="A913" s="1">
        <v>44280</v>
      </c>
      <c r="B913">
        <v>311.17</v>
      </c>
      <c r="C913">
        <v>309.81</v>
      </c>
      <c r="D913">
        <v>312.72000000000003</v>
      </c>
      <c r="E913">
        <v>307.23</v>
      </c>
      <c r="F913" t="s">
        <v>849</v>
      </c>
      <c r="G913" s="2">
        <v>-1.6999999999999999E-3</v>
      </c>
    </row>
    <row r="914" spans="1:7" x14ac:dyDescent="0.35">
      <c r="A914" s="1">
        <v>44279</v>
      </c>
      <c r="B914">
        <v>311.70999999999998</v>
      </c>
      <c r="C914">
        <v>318.45999999999998</v>
      </c>
      <c r="D914">
        <v>318.5</v>
      </c>
      <c r="E914">
        <v>311.56</v>
      </c>
      <c r="F914" t="s">
        <v>850</v>
      </c>
      <c r="G914" s="2">
        <v>-1.6799999999999999E-2</v>
      </c>
    </row>
    <row r="915" spans="1:7" x14ac:dyDescent="0.35">
      <c r="A915" s="1">
        <v>44278</v>
      </c>
      <c r="B915">
        <v>317.05</v>
      </c>
      <c r="C915">
        <v>319.56</v>
      </c>
      <c r="D915">
        <v>320.92</v>
      </c>
      <c r="E915">
        <v>316.20999999999998</v>
      </c>
      <c r="F915" t="s">
        <v>851</v>
      </c>
      <c r="G915" s="2">
        <v>-4.4000000000000003E-3</v>
      </c>
    </row>
    <row r="916" spans="1:7" x14ac:dyDescent="0.35">
      <c r="A916" s="1">
        <v>44277</v>
      </c>
      <c r="B916">
        <v>318.44</v>
      </c>
      <c r="C916">
        <v>315.04000000000002</v>
      </c>
      <c r="D916">
        <v>320.57</v>
      </c>
      <c r="E916">
        <v>315.04000000000002</v>
      </c>
      <c r="F916" t="s">
        <v>852</v>
      </c>
      <c r="G916" s="2">
        <v>1.7399999999999999E-2</v>
      </c>
    </row>
    <row r="917" spans="1:7" x14ac:dyDescent="0.35">
      <c r="A917" s="1">
        <v>44274</v>
      </c>
      <c r="B917">
        <v>312.98</v>
      </c>
      <c r="C917">
        <v>311.70999999999998</v>
      </c>
      <c r="D917">
        <v>314.56</v>
      </c>
      <c r="E917">
        <v>309.5</v>
      </c>
      <c r="F917" t="s">
        <v>853</v>
      </c>
      <c r="G917" s="2">
        <v>3.5000000000000001E-3</v>
      </c>
    </row>
    <row r="918" spans="1:7" x14ac:dyDescent="0.35">
      <c r="A918" s="1">
        <v>44273</v>
      </c>
      <c r="B918">
        <v>311.88</v>
      </c>
      <c r="C918">
        <v>316.7</v>
      </c>
      <c r="D918">
        <v>317.70999999999998</v>
      </c>
      <c r="E918">
        <v>311.41000000000003</v>
      </c>
      <c r="F918" t="s">
        <v>854</v>
      </c>
      <c r="G918" s="2">
        <v>-3.0599999999999999E-2</v>
      </c>
    </row>
    <row r="919" spans="1:7" x14ac:dyDescent="0.35">
      <c r="A919" s="1">
        <v>44272</v>
      </c>
      <c r="B919">
        <v>321.73</v>
      </c>
      <c r="C919">
        <v>317.27999999999997</v>
      </c>
      <c r="D919">
        <v>323.68</v>
      </c>
      <c r="E919">
        <v>315.51</v>
      </c>
      <c r="F919" t="s">
        <v>855</v>
      </c>
      <c r="G919" s="2">
        <v>4.1000000000000003E-3</v>
      </c>
    </row>
    <row r="920" spans="1:7" x14ac:dyDescent="0.35">
      <c r="A920" s="1">
        <v>44271</v>
      </c>
      <c r="B920">
        <v>320.41000000000003</v>
      </c>
      <c r="C920">
        <v>320.92</v>
      </c>
      <c r="D920">
        <v>324.02999999999997</v>
      </c>
      <c r="E920">
        <v>318.93</v>
      </c>
      <c r="F920" t="s">
        <v>69</v>
      </c>
      <c r="G920" s="2">
        <v>5.4999999999999997E-3</v>
      </c>
    </row>
    <row r="921" spans="1:7" x14ac:dyDescent="0.35">
      <c r="A921" s="1">
        <v>44270</v>
      </c>
      <c r="B921">
        <v>318.66000000000003</v>
      </c>
      <c r="C921">
        <v>315.62</v>
      </c>
      <c r="D921">
        <v>318.83</v>
      </c>
      <c r="E921">
        <v>313.93</v>
      </c>
      <c r="F921" t="s">
        <v>856</v>
      </c>
      <c r="G921" s="2">
        <v>1.0699999999999999E-2</v>
      </c>
    </row>
    <row r="922" spans="1:7" x14ac:dyDescent="0.35">
      <c r="A922" s="1">
        <v>44267</v>
      </c>
      <c r="B922">
        <v>315.29000000000002</v>
      </c>
      <c r="C922">
        <v>313.7</v>
      </c>
      <c r="D922">
        <v>318.06</v>
      </c>
      <c r="E922">
        <v>311.23</v>
      </c>
      <c r="F922" t="s">
        <v>857</v>
      </c>
      <c r="G922" s="2">
        <v>-8.0999999999999996E-3</v>
      </c>
    </row>
    <row r="923" spans="1:7" x14ac:dyDescent="0.35">
      <c r="A923" s="1">
        <v>44266</v>
      </c>
      <c r="B923">
        <v>317.87</v>
      </c>
      <c r="C923">
        <v>315.60000000000002</v>
      </c>
      <c r="D923">
        <v>319.69</v>
      </c>
      <c r="E923">
        <v>314.68</v>
      </c>
      <c r="F923" t="s">
        <v>858</v>
      </c>
      <c r="G923" s="2">
        <v>2.3E-2</v>
      </c>
    </row>
    <row r="924" spans="1:7" x14ac:dyDescent="0.35">
      <c r="A924" s="1">
        <v>44265</v>
      </c>
      <c r="B924">
        <v>310.72000000000003</v>
      </c>
      <c r="C924">
        <v>315.99</v>
      </c>
      <c r="D924">
        <v>316.3</v>
      </c>
      <c r="E924">
        <v>310.01</v>
      </c>
      <c r="F924" t="s">
        <v>859</v>
      </c>
      <c r="G924" s="2">
        <v>-2.8999999999999998E-3</v>
      </c>
    </row>
    <row r="925" spans="1:7" x14ac:dyDescent="0.35">
      <c r="A925" s="1">
        <v>44264</v>
      </c>
      <c r="B925">
        <v>311.61</v>
      </c>
      <c r="C925">
        <v>307.31</v>
      </c>
      <c r="D925">
        <v>313.57</v>
      </c>
      <c r="E925">
        <v>306.76</v>
      </c>
      <c r="F925" t="s">
        <v>860</v>
      </c>
      <c r="G925" s="2">
        <v>3.95E-2</v>
      </c>
    </row>
    <row r="926" spans="1:7" x14ac:dyDescent="0.35">
      <c r="A926" s="1">
        <v>44263</v>
      </c>
      <c r="B926">
        <v>299.77999999999997</v>
      </c>
      <c r="C926">
        <v>307.95999999999998</v>
      </c>
      <c r="D926">
        <v>309.89999999999998</v>
      </c>
      <c r="E926">
        <v>299.35000000000002</v>
      </c>
      <c r="F926" t="s">
        <v>861</v>
      </c>
      <c r="G926" s="2">
        <v>-2.8299999999999999E-2</v>
      </c>
    </row>
    <row r="927" spans="1:7" x14ac:dyDescent="0.35">
      <c r="A927" s="1">
        <v>44260</v>
      </c>
      <c r="B927">
        <v>308.52</v>
      </c>
      <c r="C927">
        <v>306.63</v>
      </c>
      <c r="D927">
        <v>309.45</v>
      </c>
      <c r="E927">
        <v>297.29000000000002</v>
      </c>
      <c r="F927" t="s">
        <v>862</v>
      </c>
      <c r="G927" s="2">
        <v>1.5100000000000001E-2</v>
      </c>
    </row>
    <row r="928" spans="1:7" x14ac:dyDescent="0.35">
      <c r="A928" s="1">
        <v>44259</v>
      </c>
      <c r="B928">
        <v>303.94</v>
      </c>
      <c r="C928">
        <v>308.62</v>
      </c>
      <c r="D928">
        <v>311.88</v>
      </c>
      <c r="E928">
        <v>299.95</v>
      </c>
      <c r="F928" t="s">
        <v>863</v>
      </c>
      <c r="G928" s="2">
        <v>-1.6400000000000001E-2</v>
      </c>
    </row>
    <row r="929" spans="1:7" x14ac:dyDescent="0.35">
      <c r="A929" s="1">
        <v>44258</v>
      </c>
      <c r="B929">
        <v>309</v>
      </c>
      <c r="C929">
        <v>317.10000000000002</v>
      </c>
      <c r="D929">
        <v>318.07</v>
      </c>
      <c r="E929">
        <v>308.94</v>
      </c>
      <c r="F929" t="s">
        <v>864</v>
      </c>
      <c r="G929" s="2">
        <v>-2.9000000000000001E-2</v>
      </c>
    </row>
    <row r="930" spans="1:7" x14ac:dyDescent="0.35">
      <c r="A930" s="1">
        <v>44257</v>
      </c>
      <c r="B930">
        <v>318.23</v>
      </c>
      <c r="C930">
        <v>324.08</v>
      </c>
      <c r="D930">
        <v>324.16000000000003</v>
      </c>
      <c r="E930">
        <v>317.97000000000003</v>
      </c>
      <c r="F930" t="s">
        <v>865</v>
      </c>
      <c r="G930" s="2">
        <v>-1.6E-2</v>
      </c>
    </row>
    <row r="931" spans="1:7" x14ac:dyDescent="0.35">
      <c r="A931" s="1">
        <v>44256</v>
      </c>
      <c r="B931">
        <v>323.42</v>
      </c>
      <c r="C931">
        <v>319.10000000000002</v>
      </c>
      <c r="D931">
        <v>323.77</v>
      </c>
      <c r="E931">
        <v>317.77</v>
      </c>
      <c r="F931" t="s">
        <v>866</v>
      </c>
      <c r="G931" s="2">
        <v>3.0099999999999998E-2</v>
      </c>
    </row>
    <row r="932" spans="1:7" x14ac:dyDescent="0.35">
      <c r="A932" s="1">
        <v>44253</v>
      </c>
      <c r="B932">
        <v>313.98</v>
      </c>
      <c r="C932">
        <v>315.68</v>
      </c>
      <c r="D932">
        <v>318.94</v>
      </c>
      <c r="E932">
        <v>310.72000000000003</v>
      </c>
      <c r="F932" t="s">
        <v>867</v>
      </c>
      <c r="G932" s="2">
        <v>4.1999999999999997E-3</v>
      </c>
    </row>
    <row r="933" spans="1:7" x14ac:dyDescent="0.35">
      <c r="A933" s="1">
        <v>44252</v>
      </c>
      <c r="B933">
        <v>312.67</v>
      </c>
      <c r="C933">
        <v>321.22000000000003</v>
      </c>
      <c r="D933">
        <v>323.86</v>
      </c>
      <c r="E933">
        <v>311.08</v>
      </c>
      <c r="F933" t="s">
        <v>868</v>
      </c>
      <c r="G933" s="2">
        <v>-3.4799999999999998E-2</v>
      </c>
    </row>
    <row r="934" spans="1:7" x14ac:dyDescent="0.35">
      <c r="A934" s="1">
        <v>44251</v>
      </c>
      <c r="B934">
        <v>323.95999999999998</v>
      </c>
      <c r="C934">
        <v>318.57</v>
      </c>
      <c r="D934">
        <v>324.27999999999997</v>
      </c>
      <c r="E934">
        <v>315.79000000000002</v>
      </c>
      <c r="F934" t="s">
        <v>869</v>
      </c>
      <c r="G934" s="2">
        <v>8.2000000000000007E-3</v>
      </c>
    </row>
    <row r="935" spans="1:7" x14ac:dyDescent="0.35">
      <c r="A935" s="1">
        <v>44250</v>
      </c>
      <c r="B935">
        <v>321.31</v>
      </c>
      <c r="C935">
        <v>316.83</v>
      </c>
      <c r="D935">
        <v>323.02999999999997</v>
      </c>
      <c r="E935">
        <v>310.83999999999997</v>
      </c>
      <c r="F935" t="s">
        <v>870</v>
      </c>
      <c r="G935" s="2">
        <v>-3.0000000000000001E-3</v>
      </c>
    </row>
    <row r="936" spans="1:7" x14ac:dyDescent="0.35">
      <c r="A936" s="1">
        <v>44249</v>
      </c>
      <c r="B936">
        <v>322.27</v>
      </c>
      <c r="C936">
        <v>326.33</v>
      </c>
      <c r="D936">
        <v>327.63</v>
      </c>
      <c r="E936">
        <v>322.06</v>
      </c>
      <c r="F936" t="s">
        <v>782</v>
      </c>
      <c r="G936" s="2">
        <v>-2.5899999999999999E-2</v>
      </c>
    </row>
    <row r="937" spans="1:7" x14ac:dyDescent="0.35">
      <c r="A937" s="1">
        <v>44246</v>
      </c>
      <c r="B937">
        <v>330.85</v>
      </c>
      <c r="C937">
        <v>333.68</v>
      </c>
      <c r="D937">
        <v>333.81</v>
      </c>
      <c r="E937">
        <v>329.8</v>
      </c>
      <c r="F937" t="s">
        <v>871</v>
      </c>
      <c r="G937" s="2">
        <v>-4.4000000000000003E-3</v>
      </c>
    </row>
    <row r="938" spans="1:7" x14ac:dyDescent="0.35">
      <c r="A938" s="1">
        <v>44245</v>
      </c>
      <c r="B938">
        <v>332.3</v>
      </c>
      <c r="C938">
        <v>330.06</v>
      </c>
      <c r="D938">
        <v>333.69</v>
      </c>
      <c r="E938">
        <v>328.19</v>
      </c>
      <c r="F938" t="s">
        <v>709</v>
      </c>
      <c r="G938" s="2">
        <v>-4.3E-3</v>
      </c>
    </row>
    <row r="939" spans="1:7" x14ac:dyDescent="0.35">
      <c r="A939" s="1">
        <v>44244</v>
      </c>
      <c r="B939">
        <v>333.75</v>
      </c>
      <c r="C939">
        <v>332.3</v>
      </c>
      <c r="D939">
        <v>335.48</v>
      </c>
      <c r="E939">
        <v>330</v>
      </c>
      <c r="F939" t="s">
        <v>872</v>
      </c>
      <c r="G939" s="2">
        <v>-4.7999999999999996E-3</v>
      </c>
    </row>
    <row r="940" spans="1:7" x14ac:dyDescent="0.35">
      <c r="A940" s="1">
        <v>44243</v>
      </c>
      <c r="B940">
        <v>335.36</v>
      </c>
      <c r="C940">
        <v>337.09</v>
      </c>
      <c r="D940">
        <v>338.01</v>
      </c>
      <c r="E940">
        <v>334.16</v>
      </c>
      <c r="F940" t="s">
        <v>873</v>
      </c>
      <c r="G940" s="2">
        <v>-2.7000000000000001E-3</v>
      </c>
    </row>
    <row r="941" spans="1:7" x14ac:dyDescent="0.35">
      <c r="A941" s="1">
        <v>44239</v>
      </c>
      <c r="B941">
        <v>336.27</v>
      </c>
      <c r="C941">
        <v>333.53</v>
      </c>
      <c r="D941">
        <v>336.44</v>
      </c>
      <c r="E941">
        <v>332.46</v>
      </c>
      <c r="F941" t="s">
        <v>874</v>
      </c>
      <c r="G941" s="2">
        <v>5.5999999999999999E-3</v>
      </c>
    </row>
    <row r="942" spans="1:7" x14ac:dyDescent="0.35">
      <c r="A942" s="1">
        <v>44238</v>
      </c>
      <c r="B942">
        <v>334.4</v>
      </c>
      <c r="C942">
        <v>334.15</v>
      </c>
      <c r="D942">
        <v>334.82</v>
      </c>
      <c r="E942">
        <v>331.95</v>
      </c>
      <c r="F942" t="s">
        <v>107</v>
      </c>
      <c r="G942" s="2">
        <v>5.4999999999999997E-3</v>
      </c>
    </row>
    <row r="943" spans="1:7" x14ac:dyDescent="0.35">
      <c r="A943" s="1">
        <v>44237</v>
      </c>
      <c r="B943">
        <v>332.58</v>
      </c>
      <c r="C943">
        <v>334.81</v>
      </c>
      <c r="D943">
        <v>335.28</v>
      </c>
      <c r="E943">
        <v>329.33</v>
      </c>
      <c r="F943" t="s">
        <v>875</v>
      </c>
      <c r="G943" s="2">
        <v>-2.3E-3</v>
      </c>
    </row>
    <row r="944" spans="1:7" x14ac:dyDescent="0.35">
      <c r="A944" s="1">
        <v>44236</v>
      </c>
      <c r="B944">
        <v>333.33</v>
      </c>
      <c r="C944">
        <v>332.45</v>
      </c>
      <c r="D944">
        <v>334.63</v>
      </c>
      <c r="E944">
        <v>332.44</v>
      </c>
      <c r="F944" t="s">
        <v>876</v>
      </c>
      <c r="G944" s="2">
        <v>-2.0000000000000001E-4</v>
      </c>
    </row>
    <row r="945" spans="1:7" x14ac:dyDescent="0.35">
      <c r="A945" s="1">
        <v>44235</v>
      </c>
      <c r="B945">
        <v>333.4</v>
      </c>
      <c r="C945">
        <v>332.93</v>
      </c>
      <c r="D945">
        <v>333.56</v>
      </c>
      <c r="E945">
        <v>331.24</v>
      </c>
      <c r="F945" t="s">
        <v>877</v>
      </c>
      <c r="G945" s="2">
        <v>6.7000000000000002E-3</v>
      </c>
    </row>
    <row r="946" spans="1:7" x14ac:dyDescent="0.35">
      <c r="A946" s="1">
        <v>44232</v>
      </c>
      <c r="B946">
        <v>331.19</v>
      </c>
      <c r="C946">
        <v>331.05</v>
      </c>
      <c r="D946">
        <v>332.23</v>
      </c>
      <c r="E946">
        <v>329.36</v>
      </c>
      <c r="F946" t="s">
        <v>878</v>
      </c>
      <c r="G946" s="2">
        <v>3.3999999999999998E-3</v>
      </c>
    </row>
    <row r="947" spans="1:7" x14ac:dyDescent="0.35">
      <c r="A947" s="1">
        <v>44231</v>
      </c>
      <c r="B947">
        <v>330.07</v>
      </c>
      <c r="C947">
        <v>327.64999999999998</v>
      </c>
      <c r="D947">
        <v>330.16</v>
      </c>
      <c r="E947">
        <v>326.29000000000002</v>
      </c>
      <c r="F947" t="s">
        <v>879</v>
      </c>
      <c r="G947" s="2">
        <v>1.18E-2</v>
      </c>
    </row>
    <row r="948" spans="1:7" x14ac:dyDescent="0.35">
      <c r="A948" s="1">
        <v>44230</v>
      </c>
      <c r="B948">
        <v>326.20999999999998</v>
      </c>
      <c r="C948">
        <v>329.65</v>
      </c>
      <c r="D948">
        <v>330.02</v>
      </c>
      <c r="E948">
        <v>326.14999999999998</v>
      </c>
      <c r="F948" t="s">
        <v>880</v>
      </c>
      <c r="G948" s="2">
        <v>-4.0000000000000001E-3</v>
      </c>
    </row>
    <row r="949" spans="1:7" x14ac:dyDescent="0.35">
      <c r="A949" s="1">
        <v>44229</v>
      </c>
      <c r="B949">
        <v>327.51</v>
      </c>
      <c r="C949">
        <v>325.31</v>
      </c>
      <c r="D949">
        <v>328.7</v>
      </c>
      <c r="E949">
        <v>325.14</v>
      </c>
      <c r="F949" t="s">
        <v>881</v>
      </c>
      <c r="G949" s="2">
        <v>1.6299999999999999E-2</v>
      </c>
    </row>
    <row r="950" spans="1:7" x14ac:dyDescent="0.35">
      <c r="A950" s="1">
        <v>44228</v>
      </c>
      <c r="B950">
        <v>322.25</v>
      </c>
      <c r="C950">
        <v>317.94</v>
      </c>
      <c r="D950">
        <v>323.37</v>
      </c>
      <c r="E950">
        <v>315.85000000000002</v>
      </c>
      <c r="F950" t="s">
        <v>882</v>
      </c>
      <c r="G950" s="2">
        <v>2.5000000000000001E-2</v>
      </c>
    </row>
    <row r="951" spans="1:7" x14ac:dyDescent="0.35">
      <c r="A951" s="1">
        <v>44225</v>
      </c>
      <c r="B951">
        <v>314.39</v>
      </c>
      <c r="C951">
        <v>319.41000000000003</v>
      </c>
      <c r="D951">
        <v>320.55</v>
      </c>
      <c r="E951">
        <v>312.60000000000002</v>
      </c>
      <c r="F951" t="s">
        <v>883</v>
      </c>
      <c r="G951" s="2">
        <v>-2.1000000000000001E-2</v>
      </c>
    </row>
    <row r="952" spans="1:7" x14ac:dyDescent="0.35">
      <c r="A952" s="1">
        <v>44224</v>
      </c>
      <c r="B952">
        <v>321.14999999999998</v>
      </c>
      <c r="C952">
        <v>320.5</v>
      </c>
      <c r="D952">
        <v>326.25</v>
      </c>
      <c r="E952">
        <v>319.86</v>
      </c>
      <c r="F952" t="s">
        <v>884</v>
      </c>
      <c r="G952" s="2">
        <v>5.8999999999999999E-3</v>
      </c>
    </row>
    <row r="953" spans="1:7" x14ac:dyDescent="0.35">
      <c r="A953" s="1">
        <v>44223</v>
      </c>
      <c r="B953">
        <v>319.26</v>
      </c>
      <c r="C953">
        <v>326.08999999999997</v>
      </c>
      <c r="D953">
        <v>326.10000000000002</v>
      </c>
      <c r="E953">
        <v>317.19</v>
      </c>
      <c r="F953" t="s">
        <v>883</v>
      </c>
      <c r="G953" s="2">
        <v>-2.7900000000000001E-2</v>
      </c>
    </row>
    <row r="954" spans="1:7" x14ac:dyDescent="0.35">
      <c r="A954" s="1">
        <v>44222</v>
      </c>
      <c r="B954">
        <v>328.42</v>
      </c>
      <c r="C954">
        <v>328.68</v>
      </c>
      <c r="D954">
        <v>329.59</v>
      </c>
      <c r="E954">
        <v>327.05</v>
      </c>
      <c r="F954" t="s">
        <v>751</v>
      </c>
      <c r="G954" s="2">
        <v>1.5E-3</v>
      </c>
    </row>
    <row r="955" spans="1:7" x14ac:dyDescent="0.35">
      <c r="A955" s="1">
        <v>44221</v>
      </c>
      <c r="B955">
        <v>327.94</v>
      </c>
      <c r="C955">
        <v>328.74</v>
      </c>
      <c r="D955">
        <v>330.15</v>
      </c>
      <c r="E955">
        <v>321.24</v>
      </c>
      <c r="F955" t="s">
        <v>885</v>
      </c>
      <c r="G955" s="2">
        <v>8.3000000000000001E-3</v>
      </c>
    </row>
    <row r="956" spans="1:7" x14ac:dyDescent="0.35">
      <c r="A956" s="1">
        <v>44218</v>
      </c>
      <c r="B956">
        <v>325.25</v>
      </c>
      <c r="C956">
        <v>325.12</v>
      </c>
      <c r="D956">
        <v>326.29000000000002</v>
      </c>
      <c r="E956">
        <v>324.54000000000002</v>
      </c>
      <c r="F956" t="s">
        <v>886</v>
      </c>
      <c r="G956" s="2">
        <v>-2.8999999999999998E-3</v>
      </c>
    </row>
    <row r="957" spans="1:7" x14ac:dyDescent="0.35">
      <c r="A957" s="1">
        <v>44217</v>
      </c>
      <c r="B957">
        <v>326.19</v>
      </c>
      <c r="C957">
        <v>324.98</v>
      </c>
      <c r="D957">
        <v>326.95999999999998</v>
      </c>
      <c r="E957">
        <v>323.56</v>
      </c>
      <c r="F957" t="s">
        <v>887</v>
      </c>
      <c r="G957" s="2">
        <v>8.0000000000000002E-3</v>
      </c>
    </row>
    <row r="958" spans="1:7" x14ac:dyDescent="0.35">
      <c r="A958" s="1">
        <v>44216</v>
      </c>
      <c r="B958">
        <v>323.60000000000002</v>
      </c>
      <c r="C958">
        <v>319.97000000000003</v>
      </c>
      <c r="D958">
        <v>324.57</v>
      </c>
      <c r="E958">
        <v>316.33999999999997</v>
      </c>
      <c r="F958" t="s">
        <v>888</v>
      </c>
      <c r="G958" s="2">
        <v>2.3300000000000001E-2</v>
      </c>
    </row>
    <row r="959" spans="1:7" x14ac:dyDescent="0.35">
      <c r="A959" s="1">
        <v>44215</v>
      </c>
      <c r="B959">
        <v>316.24</v>
      </c>
      <c r="C959">
        <v>314.08999999999997</v>
      </c>
      <c r="D959">
        <v>316.76</v>
      </c>
      <c r="E959">
        <v>312.95999999999998</v>
      </c>
      <c r="F959" t="s">
        <v>889</v>
      </c>
      <c r="G959" s="2">
        <v>1.46E-2</v>
      </c>
    </row>
    <row r="960" spans="1:7" x14ac:dyDescent="0.35">
      <c r="A960" s="1">
        <v>44211</v>
      </c>
      <c r="B960">
        <v>311.7</v>
      </c>
      <c r="C960">
        <v>313.97000000000003</v>
      </c>
      <c r="D960">
        <v>314.95</v>
      </c>
      <c r="E960">
        <v>310.42</v>
      </c>
      <c r="F960" t="s">
        <v>890</v>
      </c>
      <c r="G960" s="2">
        <v>-7.9000000000000008E-3</v>
      </c>
    </row>
    <row r="961" spans="1:7" x14ac:dyDescent="0.35">
      <c r="A961" s="1">
        <v>44210</v>
      </c>
      <c r="B961">
        <v>314.18</v>
      </c>
      <c r="C961">
        <v>316.33</v>
      </c>
      <c r="D961">
        <v>317.36</v>
      </c>
      <c r="E961">
        <v>313.7</v>
      </c>
      <c r="F961" t="s">
        <v>891</v>
      </c>
      <c r="G961" s="2">
        <v>-5.4000000000000003E-3</v>
      </c>
    </row>
    <row r="962" spans="1:7" x14ac:dyDescent="0.35">
      <c r="A962" s="1">
        <v>44209</v>
      </c>
      <c r="B962">
        <v>315.87</v>
      </c>
      <c r="C962">
        <v>314.02999999999997</v>
      </c>
      <c r="D962">
        <v>316.69</v>
      </c>
      <c r="E962">
        <v>313.41000000000003</v>
      </c>
      <c r="F962" t="s">
        <v>892</v>
      </c>
      <c r="G962" s="2">
        <v>6.7000000000000002E-3</v>
      </c>
    </row>
    <row r="963" spans="1:7" x14ac:dyDescent="0.35">
      <c r="A963" s="1">
        <v>44208</v>
      </c>
      <c r="B963">
        <v>313.76</v>
      </c>
      <c r="C963">
        <v>314.29000000000002</v>
      </c>
      <c r="D963">
        <v>315.41000000000003</v>
      </c>
      <c r="E963">
        <v>311.04000000000002</v>
      </c>
      <c r="F963" t="s">
        <v>893</v>
      </c>
      <c r="G963" s="2">
        <v>-1.6000000000000001E-3</v>
      </c>
    </row>
    <row r="964" spans="1:7" x14ac:dyDescent="0.35">
      <c r="A964" s="1">
        <v>44207</v>
      </c>
      <c r="B964">
        <v>314.25</v>
      </c>
      <c r="C964">
        <v>315.81</v>
      </c>
      <c r="D964">
        <v>317.02</v>
      </c>
      <c r="E964">
        <v>313.58999999999997</v>
      </c>
      <c r="F964" t="s">
        <v>894</v>
      </c>
      <c r="G964" s="2">
        <v>-1.4500000000000001E-2</v>
      </c>
    </row>
    <row r="965" spans="1:7" x14ac:dyDescent="0.35">
      <c r="A965" s="1">
        <v>44204</v>
      </c>
      <c r="B965">
        <v>318.86</v>
      </c>
      <c r="C965">
        <v>317.17</v>
      </c>
      <c r="D965">
        <v>319.22000000000003</v>
      </c>
      <c r="E965">
        <v>314.92</v>
      </c>
      <c r="F965" t="s">
        <v>207</v>
      </c>
      <c r="G965" s="2">
        <v>1.29E-2</v>
      </c>
    </row>
    <row r="966" spans="1:7" x14ac:dyDescent="0.35">
      <c r="A966" s="1">
        <v>44203</v>
      </c>
      <c r="B966">
        <v>314.81</v>
      </c>
      <c r="C966">
        <v>310.12</v>
      </c>
      <c r="D966">
        <v>315.67</v>
      </c>
      <c r="E966">
        <v>310.08999999999997</v>
      </c>
      <c r="F966" t="s">
        <v>895</v>
      </c>
      <c r="G966" s="2">
        <v>2.4199999999999999E-2</v>
      </c>
    </row>
    <row r="967" spans="1:7" x14ac:dyDescent="0.35">
      <c r="A967" s="1">
        <v>44202</v>
      </c>
      <c r="B967">
        <v>307.38</v>
      </c>
      <c r="C967">
        <v>306.83999999999997</v>
      </c>
      <c r="D967">
        <v>311.72000000000003</v>
      </c>
      <c r="E967">
        <v>305.82</v>
      </c>
      <c r="F967" t="s">
        <v>896</v>
      </c>
      <c r="G967" s="2">
        <v>-1.3899999999999999E-2</v>
      </c>
    </row>
    <row r="968" spans="1:7" x14ac:dyDescent="0.35">
      <c r="A968" s="1">
        <v>44201</v>
      </c>
      <c r="B968">
        <v>311.7</v>
      </c>
      <c r="C968">
        <v>308.13</v>
      </c>
      <c r="D968">
        <v>311.98</v>
      </c>
      <c r="E968">
        <v>308.13</v>
      </c>
      <c r="F968" t="s">
        <v>897</v>
      </c>
      <c r="G968" s="2">
        <v>8.2000000000000007E-3</v>
      </c>
    </row>
    <row r="969" spans="1:7" x14ac:dyDescent="0.35">
      <c r="A969" s="1">
        <v>44200</v>
      </c>
      <c r="B969">
        <v>309.14999999999998</v>
      </c>
      <c r="C969">
        <v>314.94</v>
      </c>
      <c r="D969">
        <v>315.12</v>
      </c>
      <c r="E969">
        <v>305.02</v>
      </c>
      <c r="F969" t="s">
        <v>898</v>
      </c>
      <c r="G969" s="2">
        <v>-1.41E-2</v>
      </c>
    </row>
    <row r="970" spans="1:7" x14ac:dyDescent="0.35">
      <c r="A970" s="1">
        <v>44196</v>
      </c>
      <c r="B970">
        <v>313.58</v>
      </c>
      <c r="C970">
        <v>312.70999999999998</v>
      </c>
      <c r="D970">
        <v>314.08</v>
      </c>
      <c r="E970">
        <v>311.60000000000002</v>
      </c>
      <c r="F970" t="s">
        <v>886</v>
      </c>
      <c r="G970" s="2">
        <v>2.5000000000000001E-3</v>
      </c>
    </row>
    <row r="971" spans="1:7" x14ac:dyDescent="0.35">
      <c r="A971" s="1">
        <v>44195</v>
      </c>
      <c r="B971">
        <v>312.81</v>
      </c>
      <c r="C971">
        <v>314</v>
      </c>
      <c r="D971">
        <v>314.32</v>
      </c>
      <c r="E971">
        <v>312.17</v>
      </c>
      <c r="F971" t="s">
        <v>899</v>
      </c>
      <c r="G971" s="2">
        <v>0</v>
      </c>
    </row>
    <row r="972" spans="1:7" x14ac:dyDescent="0.35">
      <c r="A972" s="1">
        <v>44194</v>
      </c>
      <c r="B972">
        <v>312.8</v>
      </c>
      <c r="C972">
        <v>313.89</v>
      </c>
      <c r="D972">
        <v>314.52</v>
      </c>
      <c r="E972">
        <v>311.87</v>
      </c>
      <c r="F972" t="s">
        <v>900</v>
      </c>
      <c r="G972" s="2">
        <v>8.9999999999999998E-4</v>
      </c>
    </row>
    <row r="973" spans="1:7" x14ac:dyDescent="0.35">
      <c r="A973" s="1">
        <v>44193</v>
      </c>
      <c r="B973">
        <v>312.52</v>
      </c>
      <c r="C973">
        <v>312.08999999999997</v>
      </c>
      <c r="D973">
        <v>313.01</v>
      </c>
      <c r="E973">
        <v>310.2</v>
      </c>
      <c r="F973" t="s">
        <v>901</v>
      </c>
      <c r="G973" s="2">
        <v>1.01E-2</v>
      </c>
    </row>
    <row r="974" spans="1:7" x14ac:dyDescent="0.35">
      <c r="A974" s="1">
        <v>44189</v>
      </c>
      <c r="B974">
        <v>309.39999999999998</v>
      </c>
      <c r="C974">
        <v>308.31</v>
      </c>
      <c r="D974">
        <v>309.86</v>
      </c>
      <c r="E974">
        <v>308.23</v>
      </c>
      <c r="F974" t="s">
        <v>902</v>
      </c>
      <c r="G974" s="2">
        <v>4.4000000000000003E-3</v>
      </c>
    </row>
    <row r="975" spans="1:7" x14ac:dyDescent="0.35">
      <c r="A975" s="1">
        <v>44188</v>
      </c>
      <c r="B975">
        <v>308.04000000000002</v>
      </c>
      <c r="C975">
        <v>309.64999999999998</v>
      </c>
      <c r="D975">
        <v>310.02</v>
      </c>
      <c r="E975">
        <v>307.87</v>
      </c>
      <c r="F975" t="s">
        <v>903</v>
      </c>
      <c r="G975" s="2">
        <v>-5.0000000000000001E-3</v>
      </c>
    </row>
    <row r="976" spans="1:7" x14ac:dyDescent="0.35">
      <c r="A976" s="1">
        <v>44187</v>
      </c>
      <c r="B976">
        <v>309.60000000000002</v>
      </c>
      <c r="C976">
        <v>309.69</v>
      </c>
      <c r="D976">
        <v>310.55</v>
      </c>
      <c r="E976">
        <v>306.68</v>
      </c>
      <c r="F976" t="s">
        <v>904</v>
      </c>
      <c r="G976" s="2">
        <v>2.7000000000000001E-3</v>
      </c>
    </row>
    <row r="977" spans="1:7" x14ac:dyDescent="0.35">
      <c r="A977" s="1">
        <v>44186</v>
      </c>
      <c r="B977">
        <v>308.76</v>
      </c>
      <c r="C977">
        <v>306.3</v>
      </c>
      <c r="D977">
        <v>309.31</v>
      </c>
      <c r="E977">
        <v>303.44</v>
      </c>
      <c r="F977" t="s">
        <v>905</v>
      </c>
      <c r="G977" s="2">
        <v>-3.7000000000000002E-3</v>
      </c>
    </row>
    <row r="978" spans="1:7" x14ac:dyDescent="0.35">
      <c r="A978" s="1">
        <v>44183</v>
      </c>
      <c r="B978">
        <v>309.89999999999998</v>
      </c>
      <c r="C978">
        <v>311.5</v>
      </c>
      <c r="D978">
        <v>311.82</v>
      </c>
      <c r="E978">
        <v>307.45</v>
      </c>
      <c r="F978" t="s">
        <v>906</v>
      </c>
      <c r="G978" s="2">
        <v>-3.0000000000000001E-3</v>
      </c>
    </row>
    <row r="979" spans="1:7" x14ac:dyDescent="0.35">
      <c r="A979" s="1">
        <v>44182</v>
      </c>
      <c r="B979">
        <v>310.83999999999997</v>
      </c>
      <c r="C979">
        <v>310.47000000000003</v>
      </c>
      <c r="D979">
        <v>311.08</v>
      </c>
      <c r="E979">
        <v>309.23</v>
      </c>
      <c r="F979" t="s">
        <v>907</v>
      </c>
      <c r="G979" s="2">
        <v>6.4999999999999997E-3</v>
      </c>
    </row>
    <row r="980" spans="1:7" x14ac:dyDescent="0.35">
      <c r="A980" s="1">
        <v>44181</v>
      </c>
      <c r="B980">
        <v>308.82</v>
      </c>
      <c r="C980">
        <v>307.54000000000002</v>
      </c>
      <c r="D980">
        <v>309.62</v>
      </c>
      <c r="E980">
        <v>306.45999999999998</v>
      </c>
      <c r="F980" t="s">
        <v>908</v>
      </c>
      <c r="G980" s="2">
        <v>5.4999999999999997E-3</v>
      </c>
    </row>
    <row r="981" spans="1:7" x14ac:dyDescent="0.35">
      <c r="A981" s="1">
        <v>44180</v>
      </c>
      <c r="B981">
        <v>307.13</v>
      </c>
      <c r="C981">
        <v>306.20999999999998</v>
      </c>
      <c r="D981">
        <v>307.13</v>
      </c>
      <c r="E981">
        <v>303.95</v>
      </c>
      <c r="F981" t="s">
        <v>909</v>
      </c>
      <c r="G981" s="2">
        <v>1.0699999999999999E-2</v>
      </c>
    </row>
    <row r="982" spans="1:7" x14ac:dyDescent="0.35">
      <c r="A982" s="1">
        <v>44179</v>
      </c>
      <c r="B982">
        <v>303.88</v>
      </c>
      <c r="C982">
        <v>302.92</v>
      </c>
      <c r="D982">
        <v>305.89</v>
      </c>
      <c r="E982">
        <v>302.85000000000002</v>
      </c>
      <c r="F982" t="s">
        <v>910</v>
      </c>
      <c r="G982" s="2">
        <v>7.3000000000000001E-3</v>
      </c>
    </row>
    <row r="983" spans="1:7" x14ac:dyDescent="0.35">
      <c r="A983" s="1">
        <v>44176</v>
      </c>
      <c r="B983">
        <v>301.69</v>
      </c>
      <c r="C983">
        <v>300.64999999999998</v>
      </c>
      <c r="D983">
        <v>301.82</v>
      </c>
      <c r="E983">
        <v>298.31</v>
      </c>
      <c r="F983" t="s">
        <v>911</v>
      </c>
      <c r="G983" s="2">
        <v>-2.2000000000000001E-3</v>
      </c>
    </row>
    <row r="984" spans="1:7" x14ac:dyDescent="0.35">
      <c r="A984" s="1">
        <v>44175</v>
      </c>
      <c r="B984">
        <v>302.36</v>
      </c>
      <c r="C984">
        <v>299.05</v>
      </c>
      <c r="D984">
        <v>303.52</v>
      </c>
      <c r="E984">
        <v>297.93</v>
      </c>
      <c r="F984" t="s">
        <v>912</v>
      </c>
      <c r="G984" s="2">
        <v>4.0000000000000001E-3</v>
      </c>
    </row>
    <row r="985" spans="1:7" x14ac:dyDescent="0.35">
      <c r="A985" s="1">
        <v>44174</v>
      </c>
      <c r="B985">
        <v>301.14999999999998</v>
      </c>
      <c r="C985">
        <v>307.91000000000003</v>
      </c>
      <c r="D985">
        <v>308.2</v>
      </c>
      <c r="E985">
        <v>300.05</v>
      </c>
      <c r="F985" t="s">
        <v>913</v>
      </c>
      <c r="G985" s="2">
        <v>-2.2700000000000001E-2</v>
      </c>
    </row>
    <row r="986" spans="1:7" x14ac:dyDescent="0.35">
      <c r="A986" s="1">
        <v>44173</v>
      </c>
      <c r="B986">
        <v>308.13</v>
      </c>
      <c r="C986">
        <v>306.60000000000002</v>
      </c>
      <c r="D986">
        <v>308.44</v>
      </c>
      <c r="E986">
        <v>304.79000000000002</v>
      </c>
      <c r="F986" t="s">
        <v>914</v>
      </c>
      <c r="G986" s="2">
        <v>3.3999999999999998E-3</v>
      </c>
    </row>
    <row r="987" spans="1:7" x14ac:dyDescent="0.35">
      <c r="A987" s="1">
        <v>44172</v>
      </c>
      <c r="B987">
        <v>307.08999999999997</v>
      </c>
      <c r="C987">
        <v>305.55</v>
      </c>
      <c r="D987">
        <v>307.47000000000003</v>
      </c>
      <c r="E987">
        <v>305.36</v>
      </c>
      <c r="F987" t="s">
        <v>915</v>
      </c>
      <c r="G987" s="2">
        <v>5.7000000000000002E-3</v>
      </c>
    </row>
    <row r="988" spans="1:7" x14ac:dyDescent="0.35">
      <c r="A988" s="1">
        <v>44169</v>
      </c>
      <c r="B988">
        <v>305.36</v>
      </c>
      <c r="C988">
        <v>304.17</v>
      </c>
      <c r="D988">
        <v>305.51</v>
      </c>
      <c r="E988">
        <v>303.47000000000003</v>
      </c>
      <c r="F988" t="s">
        <v>916</v>
      </c>
      <c r="G988" s="2">
        <v>4.1000000000000003E-3</v>
      </c>
    </row>
    <row r="989" spans="1:7" x14ac:dyDescent="0.35">
      <c r="A989" s="1">
        <v>44168</v>
      </c>
      <c r="B989">
        <v>304.12</v>
      </c>
      <c r="C989">
        <v>303.91000000000003</v>
      </c>
      <c r="D989">
        <v>305.72000000000003</v>
      </c>
      <c r="E989">
        <v>303.37</v>
      </c>
      <c r="F989" t="s">
        <v>917</v>
      </c>
      <c r="G989" s="2">
        <v>1.4E-3</v>
      </c>
    </row>
    <row r="990" spans="1:7" x14ac:dyDescent="0.35">
      <c r="A990" s="1">
        <v>44167</v>
      </c>
      <c r="B990">
        <v>303.69</v>
      </c>
      <c r="C990">
        <v>302.06</v>
      </c>
      <c r="D990">
        <v>304.04000000000002</v>
      </c>
      <c r="E990">
        <v>300.19</v>
      </c>
      <c r="F990" t="s">
        <v>918</v>
      </c>
      <c r="G990" s="2">
        <v>1.2999999999999999E-3</v>
      </c>
    </row>
    <row r="991" spans="1:7" x14ac:dyDescent="0.35">
      <c r="A991" s="1">
        <v>44166</v>
      </c>
      <c r="B991">
        <v>303.3</v>
      </c>
      <c r="C991">
        <v>301.70999999999998</v>
      </c>
      <c r="D991">
        <v>304.98</v>
      </c>
      <c r="E991">
        <v>300.67</v>
      </c>
      <c r="F991" t="s">
        <v>919</v>
      </c>
      <c r="G991" s="2">
        <v>1.2800000000000001E-2</v>
      </c>
    </row>
    <row r="992" spans="1:7" x14ac:dyDescent="0.35">
      <c r="A992" s="1">
        <v>44165</v>
      </c>
      <c r="B992">
        <v>299.45999999999998</v>
      </c>
      <c r="C992">
        <v>299.14</v>
      </c>
      <c r="D992">
        <v>299.81</v>
      </c>
      <c r="E992">
        <v>294.63</v>
      </c>
      <c r="F992" t="s">
        <v>920</v>
      </c>
      <c r="G992" s="2">
        <v>2E-3</v>
      </c>
    </row>
    <row r="993" spans="1:7" x14ac:dyDescent="0.35">
      <c r="A993" s="1">
        <v>44162</v>
      </c>
      <c r="B993">
        <v>298.85000000000002</v>
      </c>
      <c r="C993">
        <v>298.13</v>
      </c>
      <c r="D993">
        <v>300.01</v>
      </c>
      <c r="E993">
        <v>297.74</v>
      </c>
      <c r="F993" t="s">
        <v>921</v>
      </c>
      <c r="G993" s="2">
        <v>9.1999999999999998E-3</v>
      </c>
    </row>
    <row r="994" spans="1:7" x14ac:dyDescent="0.35">
      <c r="A994" s="1">
        <v>44160</v>
      </c>
      <c r="B994">
        <v>296.12</v>
      </c>
      <c r="C994">
        <v>295.27999999999997</v>
      </c>
      <c r="D994">
        <v>296.77999999999997</v>
      </c>
      <c r="E994">
        <v>294.44</v>
      </c>
      <c r="F994" t="s">
        <v>922</v>
      </c>
      <c r="G994" s="2">
        <v>6.1000000000000004E-3</v>
      </c>
    </row>
    <row r="995" spans="1:7" x14ac:dyDescent="0.35">
      <c r="A995" s="1">
        <v>44159</v>
      </c>
      <c r="B995">
        <v>294.32</v>
      </c>
      <c r="C995">
        <v>291.33999999999997</v>
      </c>
      <c r="D995">
        <v>294.83</v>
      </c>
      <c r="E995">
        <v>289.48</v>
      </c>
      <c r="F995" t="s">
        <v>923</v>
      </c>
      <c r="G995" s="2">
        <v>1.41E-2</v>
      </c>
    </row>
    <row r="996" spans="1:7" x14ac:dyDescent="0.35">
      <c r="A996" s="1">
        <v>44158</v>
      </c>
      <c r="B996">
        <v>290.24</v>
      </c>
      <c r="C996">
        <v>291.26</v>
      </c>
      <c r="D996">
        <v>292.60000000000002</v>
      </c>
      <c r="E996">
        <v>287.92</v>
      </c>
      <c r="F996" t="s">
        <v>924</v>
      </c>
      <c r="G996" s="2">
        <v>0</v>
      </c>
    </row>
    <row r="997" spans="1:7" x14ac:dyDescent="0.35">
      <c r="A997" s="1">
        <v>44155</v>
      </c>
      <c r="B997">
        <v>290.23</v>
      </c>
      <c r="C997">
        <v>292.14999999999998</v>
      </c>
      <c r="D997">
        <v>292.91000000000003</v>
      </c>
      <c r="E997">
        <v>290.14</v>
      </c>
      <c r="F997" t="s">
        <v>925</v>
      </c>
      <c r="G997" s="2">
        <v>-6.7999999999999996E-3</v>
      </c>
    </row>
    <row r="998" spans="1:7" x14ac:dyDescent="0.35">
      <c r="A998" s="1">
        <v>44154</v>
      </c>
      <c r="B998">
        <v>292.23</v>
      </c>
      <c r="C998">
        <v>289.33</v>
      </c>
      <c r="D998">
        <v>292.55</v>
      </c>
      <c r="E998">
        <v>288.7</v>
      </c>
      <c r="F998" t="s">
        <v>216</v>
      </c>
      <c r="G998" s="2">
        <v>7.7999999999999996E-3</v>
      </c>
    </row>
    <row r="999" spans="1:7" x14ac:dyDescent="0.35">
      <c r="A999" s="1">
        <v>44153</v>
      </c>
      <c r="B999">
        <v>289.95999999999998</v>
      </c>
      <c r="C999">
        <v>291.55</v>
      </c>
      <c r="D999">
        <v>293.22000000000003</v>
      </c>
      <c r="E999">
        <v>289.87</v>
      </c>
      <c r="F999" t="s">
        <v>875</v>
      </c>
      <c r="G999" s="2">
        <v>-7.4000000000000003E-3</v>
      </c>
    </row>
    <row r="1000" spans="1:7" x14ac:dyDescent="0.35">
      <c r="A1000" s="1">
        <v>44152</v>
      </c>
      <c r="B1000">
        <v>292.12</v>
      </c>
      <c r="C1000">
        <v>293.25</v>
      </c>
      <c r="D1000">
        <v>293.58999999999997</v>
      </c>
      <c r="E1000">
        <v>291.45999999999998</v>
      </c>
      <c r="F1000" t="s">
        <v>926</v>
      </c>
      <c r="G1000" s="2">
        <v>-3.2000000000000002E-3</v>
      </c>
    </row>
    <row r="1001" spans="1:7" x14ac:dyDescent="0.35">
      <c r="A1001" s="1">
        <v>44151</v>
      </c>
      <c r="B1001">
        <v>293.05</v>
      </c>
      <c r="C1001">
        <v>290.52999999999997</v>
      </c>
      <c r="D1001">
        <v>293.36</v>
      </c>
      <c r="E1001">
        <v>289.83999999999997</v>
      </c>
      <c r="F1001" t="s">
        <v>927</v>
      </c>
      <c r="G1001" s="2">
        <v>7.7999999999999996E-3</v>
      </c>
    </row>
    <row r="1002" spans="1:7" x14ac:dyDescent="0.35">
      <c r="A1002" s="1">
        <v>44148</v>
      </c>
      <c r="B1002">
        <v>290.77999999999997</v>
      </c>
      <c r="C1002">
        <v>289.86</v>
      </c>
      <c r="D1002">
        <v>291.42</v>
      </c>
      <c r="E1002">
        <v>287.72000000000003</v>
      </c>
      <c r="F1002" t="s">
        <v>928</v>
      </c>
      <c r="G1002" s="2">
        <v>8.8000000000000005E-3</v>
      </c>
    </row>
    <row r="1003" spans="1:7" x14ac:dyDescent="0.35">
      <c r="A1003" s="1">
        <v>44147</v>
      </c>
      <c r="B1003">
        <v>288.25</v>
      </c>
      <c r="C1003">
        <v>290.57</v>
      </c>
      <c r="D1003">
        <v>291.92</v>
      </c>
      <c r="E1003">
        <v>287.10000000000002</v>
      </c>
      <c r="F1003" t="s">
        <v>929</v>
      </c>
      <c r="G1003" s="2">
        <v>-4.7000000000000002E-3</v>
      </c>
    </row>
    <row r="1004" spans="1:7" x14ac:dyDescent="0.35">
      <c r="A1004" s="1">
        <v>44146</v>
      </c>
      <c r="B1004">
        <v>289.61</v>
      </c>
      <c r="C1004">
        <v>285.77</v>
      </c>
      <c r="D1004">
        <v>290.10000000000002</v>
      </c>
      <c r="E1004">
        <v>283.23</v>
      </c>
      <c r="F1004" t="s">
        <v>930</v>
      </c>
      <c r="G1004" s="2">
        <v>2.24E-2</v>
      </c>
    </row>
    <row r="1005" spans="1:7" x14ac:dyDescent="0.35">
      <c r="A1005" s="1">
        <v>44145</v>
      </c>
      <c r="B1005">
        <v>283.27</v>
      </c>
      <c r="C1005">
        <v>285.11</v>
      </c>
      <c r="D1005">
        <v>286.51</v>
      </c>
      <c r="E1005">
        <v>280.47000000000003</v>
      </c>
      <c r="F1005" t="s">
        <v>931</v>
      </c>
      <c r="G1005" s="2">
        <v>-1.7899999999999999E-2</v>
      </c>
    </row>
    <row r="1006" spans="1:7" x14ac:dyDescent="0.35">
      <c r="A1006" s="1">
        <v>44144</v>
      </c>
      <c r="B1006">
        <v>288.44</v>
      </c>
      <c r="C1006">
        <v>297.14999999999998</v>
      </c>
      <c r="D1006">
        <v>298.98</v>
      </c>
      <c r="E1006">
        <v>287.97000000000003</v>
      </c>
      <c r="F1006" t="s">
        <v>932</v>
      </c>
      <c r="G1006" s="2">
        <v>-2.0400000000000001E-2</v>
      </c>
    </row>
    <row r="1007" spans="1:7" x14ac:dyDescent="0.35">
      <c r="A1007" s="1">
        <v>44141</v>
      </c>
      <c r="B1007">
        <v>294.45999999999998</v>
      </c>
      <c r="C1007">
        <v>293.43</v>
      </c>
      <c r="D1007">
        <v>295.2</v>
      </c>
      <c r="E1007">
        <v>289.68</v>
      </c>
      <c r="F1007" t="s">
        <v>933</v>
      </c>
      <c r="G1007" s="2">
        <v>6.9999999999999999E-4</v>
      </c>
    </row>
    <row r="1008" spans="1:7" x14ac:dyDescent="0.35">
      <c r="A1008" s="1">
        <v>44140</v>
      </c>
      <c r="B1008">
        <v>294.24</v>
      </c>
      <c r="C1008">
        <v>293.26</v>
      </c>
      <c r="D1008">
        <v>295.23</v>
      </c>
      <c r="E1008">
        <v>291.85000000000002</v>
      </c>
      <c r="F1008" t="s">
        <v>934</v>
      </c>
      <c r="G1008" s="2">
        <v>2.6100000000000002E-2</v>
      </c>
    </row>
    <row r="1009" spans="1:7" x14ac:dyDescent="0.35">
      <c r="A1009" s="1">
        <v>44139</v>
      </c>
      <c r="B1009">
        <v>286.76</v>
      </c>
      <c r="C1009">
        <v>283.41000000000003</v>
      </c>
      <c r="D1009">
        <v>288.62</v>
      </c>
      <c r="E1009">
        <v>281.72000000000003</v>
      </c>
      <c r="F1009" t="s">
        <v>935</v>
      </c>
      <c r="G1009" s="2">
        <v>4.4600000000000001E-2</v>
      </c>
    </row>
    <row r="1010" spans="1:7" x14ac:dyDescent="0.35">
      <c r="A1010" s="1">
        <v>44138</v>
      </c>
      <c r="B1010">
        <v>274.51</v>
      </c>
      <c r="C1010">
        <v>271.72000000000003</v>
      </c>
      <c r="D1010">
        <v>276.67</v>
      </c>
      <c r="E1010">
        <v>270.7</v>
      </c>
      <c r="F1010" t="s">
        <v>936</v>
      </c>
      <c r="G1010" s="2">
        <v>1.7299999999999999E-2</v>
      </c>
    </row>
    <row r="1011" spans="1:7" x14ac:dyDescent="0.35">
      <c r="A1011" s="1">
        <v>44137</v>
      </c>
      <c r="B1011">
        <v>269.83999999999997</v>
      </c>
      <c r="C1011">
        <v>271.58999999999997</v>
      </c>
      <c r="D1011">
        <v>273.38</v>
      </c>
      <c r="E1011">
        <v>266.83</v>
      </c>
      <c r="F1011" t="s">
        <v>77</v>
      </c>
      <c r="G1011" s="2">
        <v>2.2000000000000001E-3</v>
      </c>
    </row>
    <row r="1012" spans="1:7" x14ac:dyDescent="0.35">
      <c r="A1012" s="1">
        <v>44134</v>
      </c>
      <c r="B1012">
        <v>269.24</v>
      </c>
      <c r="C1012">
        <v>274.23</v>
      </c>
      <c r="D1012">
        <v>275.10000000000002</v>
      </c>
      <c r="E1012">
        <v>266.93</v>
      </c>
      <c r="F1012" t="s">
        <v>937</v>
      </c>
      <c r="G1012" s="2">
        <v>-2.53E-2</v>
      </c>
    </row>
    <row r="1013" spans="1:7" x14ac:dyDescent="0.35">
      <c r="A1013" s="1">
        <v>44133</v>
      </c>
      <c r="B1013">
        <v>276.24</v>
      </c>
      <c r="C1013">
        <v>272.89999999999998</v>
      </c>
      <c r="D1013">
        <v>279.33999999999997</v>
      </c>
      <c r="E1013">
        <v>272.38</v>
      </c>
      <c r="F1013" t="s">
        <v>938</v>
      </c>
      <c r="G1013" s="2">
        <v>1.7500000000000002E-2</v>
      </c>
    </row>
    <row r="1014" spans="1:7" x14ac:dyDescent="0.35">
      <c r="A1014" s="1">
        <v>44132</v>
      </c>
      <c r="B1014">
        <v>271.5</v>
      </c>
      <c r="C1014">
        <v>277.98</v>
      </c>
      <c r="D1014">
        <v>278.49</v>
      </c>
      <c r="E1014">
        <v>271.24</v>
      </c>
      <c r="F1014" t="s">
        <v>939</v>
      </c>
      <c r="G1014" s="2">
        <v>-3.9E-2</v>
      </c>
    </row>
    <row r="1015" spans="1:7" x14ac:dyDescent="0.35">
      <c r="A1015" s="1">
        <v>44131</v>
      </c>
      <c r="B1015">
        <v>282.51</v>
      </c>
      <c r="C1015">
        <v>281.27</v>
      </c>
      <c r="D1015">
        <v>283.36</v>
      </c>
      <c r="E1015">
        <v>280.05</v>
      </c>
      <c r="F1015" t="s">
        <v>940</v>
      </c>
      <c r="G1015" s="2">
        <v>7.7999999999999996E-3</v>
      </c>
    </row>
    <row r="1016" spans="1:7" x14ac:dyDescent="0.35">
      <c r="A1016" s="1">
        <v>44130</v>
      </c>
      <c r="B1016">
        <v>280.32</v>
      </c>
      <c r="C1016">
        <v>282.17</v>
      </c>
      <c r="D1016">
        <v>285.14999999999998</v>
      </c>
      <c r="E1016">
        <v>276.61</v>
      </c>
      <c r="F1016" t="s">
        <v>941</v>
      </c>
      <c r="G1016" s="2">
        <v>-1.4999999999999999E-2</v>
      </c>
    </row>
    <row r="1017" spans="1:7" x14ac:dyDescent="0.35">
      <c r="A1017" s="1">
        <v>44127</v>
      </c>
      <c r="B1017">
        <v>284.58999999999997</v>
      </c>
      <c r="C1017">
        <v>284.64</v>
      </c>
      <c r="D1017">
        <v>284.76</v>
      </c>
      <c r="E1017">
        <v>281.63</v>
      </c>
      <c r="F1017" t="s">
        <v>942</v>
      </c>
      <c r="G1017" s="2">
        <v>2E-3</v>
      </c>
    </row>
    <row r="1018" spans="1:7" x14ac:dyDescent="0.35">
      <c r="A1018" s="1">
        <v>44126</v>
      </c>
      <c r="B1018">
        <v>284.02999999999997</v>
      </c>
      <c r="C1018">
        <v>284.89999999999998</v>
      </c>
      <c r="D1018">
        <v>285.83</v>
      </c>
      <c r="E1018">
        <v>280.67</v>
      </c>
      <c r="F1018" t="s">
        <v>943</v>
      </c>
      <c r="G1018" s="2">
        <v>0</v>
      </c>
    </row>
    <row r="1019" spans="1:7" x14ac:dyDescent="0.35">
      <c r="A1019" s="1">
        <v>44125</v>
      </c>
      <c r="B1019">
        <v>284.04000000000002</v>
      </c>
      <c r="C1019">
        <v>284.52</v>
      </c>
      <c r="D1019">
        <v>287.17</v>
      </c>
      <c r="E1019">
        <v>283.54000000000002</v>
      </c>
      <c r="F1019" t="s">
        <v>944</v>
      </c>
      <c r="G1019" s="2">
        <v>-8.0000000000000004E-4</v>
      </c>
    </row>
    <row r="1020" spans="1:7" x14ac:dyDescent="0.35">
      <c r="A1020" s="1">
        <v>44124</v>
      </c>
      <c r="B1020">
        <v>284.26</v>
      </c>
      <c r="C1020">
        <v>284.41000000000003</v>
      </c>
      <c r="D1020">
        <v>287.47000000000003</v>
      </c>
      <c r="E1020">
        <v>282.8</v>
      </c>
      <c r="F1020" t="s">
        <v>943</v>
      </c>
      <c r="G1020" s="2">
        <v>2.2000000000000001E-3</v>
      </c>
    </row>
    <row r="1021" spans="1:7" x14ac:dyDescent="0.35">
      <c r="A1021" s="1">
        <v>44123</v>
      </c>
      <c r="B1021">
        <v>283.64999999999998</v>
      </c>
      <c r="C1021">
        <v>290.33999999999997</v>
      </c>
      <c r="D1021">
        <v>291.33</v>
      </c>
      <c r="E1021">
        <v>282.64</v>
      </c>
      <c r="F1021" t="s">
        <v>945</v>
      </c>
      <c r="G1021" s="2">
        <v>-1.6299999999999999E-2</v>
      </c>
    </row>
    <row r="1022" spans="1:7" x14ac:dyDescent="0.35">
      <c r="A1022" s="1">
        <v>44120</v>
      </c>
      <c r="B1022">
        <v>288.36</v>
      </c>
      <c r="C1022">
        <v>291.64999999999998</v>
      </c>
      <c r="D1022">
        <v>293.12</v>
      </c>
      <c r="E1022">
        <v>288</v>
      </c>
      <c r="F1022" t="s">
        <v>946</v>
      </c>
      <c r="G1022" s="2">
        <v>-5.4999999999999997E-3</v>
      </c>
    </row>
    <row r="1023" spans="1:7" x14ac:dyDescent="0.35">
      <c r="A1023" s="1">
        <v>44119</v>
      </c>
      <c r="B1023">
        <v>289.95</v>
      </c>
      <c r="C1023">
        <v>287.10000000000002</v>
      </c>
      <c r="D1023">
        <v>290.56</v>
      </c>
      <c r="E1023">
        <v>286.39</v>
      </c>
      <c r="F1023" t="s">
        <v>947</v>
      </c>
      <c r="G1023" s="2">
        <v>-6.7000000000000002E-3</v>
      </c>
    </row>
    <row r="1024" spans="1:7" x14ac:dyDescent="0.35">
      <c r="A1024" s="1">
        <v>44118</v>
      </c>
      <c r="B1024">
        <v>291.91000000000003</v>
      </c>
      <c r="C1024">
        <v>295.16000000000003</v>
      </c>
      <c r="D1024">
        <v>296.19</v>
      </c>
      <c r="E1024">
        <v>290.11</v>
      </c>
      <c r="F1024" t="s">
        <v>948</v>
      </c>
      <c r="G1024" s="2">
        <v>-8.3999999999999995E-3</v>
      </c>
    </row>
    <row r="1025" spans="1:7" x14ac:dyDescent="0.35">
      <c r="A1025" s="1">
        <v>44117</v>
      </c>
      <c r="B1025">
        <v>294.37</v>
      </c>
      <c r="C1025">
        <v>296.18</v>
      </c>
      <c r="D1025">
        <v>296.89</v>
      </c>
      <c r="E1025">
        <v>292.95999999999998</v>
      </c>
      <c r="F1025" t="s">
        <v>949</v>
      </c>
      <c r="G1025" s="2">
        <v>0</v>
      </c>
    </row>
    <row r="1026" spans="1:7" x14ac:dyDescent="0.35">
      <c r="A1026" s="1">
        <v>44116</v>
      </c>
      <c r="B1026">
        <v>294.38</v>
      </c>
      <c r="C1026">
        <v>290.45</v>
      </c>
      <c r="D1026">
        <v>297.3</v>
      </c>
      <c r="E1026">
        <v>289.32</v>
      </c>
      <c r="F1026" t="s">
        <v>950</v>
      </c>
      <c r="G1026" s="2">
        <v>3.09E-2</v>
      </c>
    </row>
    <row r="1027" spans="1:7" x14ac:dyDescent="0.35">
      <c r="A1027" s="1">
        <v>44113</v>
      </c>
      <c r="B1027">
        <v>285.56</v>
      </c>
      <c r="C1027">
        <v>282.94</v>
      </c>
      <c r="D1027">
        <v>285.64</v>
      </c>
      <c r="E1027">
        <v>282.56</v>
      </c>
      <c r="F1027" t="s">
        <v>951</v>
      </c>
      <c r="G1027" s="2">
        <v>1.5299999999999999E-2</v>
      </c>
    </row>
    <row r="1028" spans="1:7" x14ac:dyDescent="0.35">
      <c r="A1028" s="1">
        <v>44112</v>
      </c>
      <c r="B1028">
        <v>281.26</v>
      </c>
      <c r="C1028">
        <v>282.17</v>
      </c>
      <c r="D1028">
        <v>282.32</v>
      </c>
      <c r="E1028">
        <v>280.16000000000003</v>
      </c>
      <c r="F1028" t="s">
        <v>812</v>
      </c>
      <c r="G1028" s="2">
        <v>5.3E-3</v>
      </c>
    </row>
    <row r="1029" spans="1:7" x14ac:dyDescent="0.35">
      <c r="A1029" s="1">
        <v>44111</v>
      </c>
      <c r="B1029">
        <v>279.77</v>
      </c>
      <c r="C1029">
        <v>277.68</v>
      </c>
      <c r="D1029">
        <v>280.58999999999997</v>
      </c>
      <c r="E1029">
        <v>277.13</v>
      </c>
      <c r="F1029" t="s">
        <v>952</v>
      </c>
      <c r="G1029" s="2">
        <v>1.7299999999999999E-2</v>
      </c>
    </row>
    <row r="1030" spans="1:7" x14ac:dyDescent="0.35">
      <c r="A1030" s="1">
        <v>44110</v>
      </c>
      <c r="B1030">
        <v>275.02</v>
      </c>
      <c r="C1030">
        <v>279.14</v>
      </c>
      <c r="D1030">
        <v>281.04000000000002</v>
      </c>
      <c r="E1030">
        <v>274.11</v>
      </c>
      <c r="F1030" t="s">
        <v>953</v>
      </c>
      <c r="G1030" s="2">
        <v>-1.78E-2</v>
      </c>
    </row>
    <row r="1031" spans="1:7" x14ac:dyDescent="0.35">
      <c r="A1031" s="1">
        <v>44109</v>
      </c>
      <c r="B1031">
        <v>280.01</v>
      </c>
      <c r="C1031">
        <v>276.19</v>
      </c>
      <c r="D1031">
        <v>280.33999999999997</v>
      </c>
      <c r="E1031">
        <v>276.08</v>
      </c>
      <c r="F1031" t="s">
        <v>954</v>
      </c>
      <c r="G1031" s="2">
        <v>2.1299999999999999E-2</v>
      </c>
    </row>
    <row r="1032" spans="1:7" x14ac:dyDescent="0.35">
      <c r="A1032" s="1">
        <v>44106</v>
      </c>
      <c r="B1032">
        <v>274.17</v>
      </c>
      <c r="C1032">
        <v>275.87</v>
      </c>
      <c r="D1032">
        <v>282.08999999999997</v>
      </c>
      <c r="E1032">
        <v>273.3</v>
      </c>
      <c r="F1032" t="s">
        <v>955</v>
      </c>
      <c r="G1032" s="2">
        <v>-2.81E-2</v>
      </c>
    </row>
    <row r="1033" spans="1:7" x14ac:dyDescent="0.35">
      <c r="A1033" s="1">
        <v>44105</v>
      </c>
      <c r="B1033">
        <v>282.10000000000002</v>
      </c>
      <c r="C1033">
        <v>281.64</v>
      </c>
      <c r="D1033">
        <v>282.73</v>
      </c>
      <c r="E1033">
        <v>279.69</v>
      </c>
      <c r="F1033" t="s">
        <v>956</v>
      </c>
      <c r="G1033" s="2">
        <v>1.5900000000000001E-2</v>
      </c>
    </row>
    <row r="1034" spans="1:7" x14ac:dyDescent="0.35">
      <c r="A1034" s="1">
        <v>44104</v>
      </c>
      <c r="B1034">
        <v>277.69</v>
      </c>
      <c r="C1034">
        <v>275.95</v>
      </c>
      <c r="D1034">
        <v>280.94</v>
      </c>
      <c r="E1034">
        <v>275.73</v>
      </c>
      <c r="F1034" t="s">
        <v>957</v>
      </c>
      <c r="G1034" s="2">
        <v>6.7999999999999996E-3</v>
      </c>
    </row>
    <row r="1035" spans="1:7" x14ac:dyDescent="0.35">
      <c r="A1035" s="1">
        <v>44103</v>
      </c>
      <c r="B1035">
        <v>275.81</v>
      </c>
      <c r="C1035">
        <v>276.57</v>
      </c>
      <c r="D1035">
        <v>277.56</v>
      </c>
      <c r="E1035">
        <v>275.23</v>
      </c>
      <c r="F1035" t="s">
        <v>958</v>
      </c>
      <c r="G1035" s="2">
        <v>-4.4999999999999997E-3</v>
      </c>
    </row>
    <row r="1036" spans="1:7" x14ac:dyDescent="0.35">
      <c r="A1036" s="1">
        <v>44102</v>
      </c>
      <c r="B1036">
        <v>277.05</v>
      </c>
      <c r="C1036">
        <v>276.47000000000003</v>
      </c>
      <c r="D1036">
        <v>277.05</v>
      </c>
      <c r="E1036">
        <v>271.52999999999997</v>
      </c>
      <c r="F1036" t="s">
        <v>959</v>
      </c>
      <c r="G1036" s="2">
        <v>2.07E-2</v>
      </c>
    </row>
    <row r="1037" spans="1:7" x14ac:dyDescent="0.35">
      <c r="A1037" s="1">
        <v>44099</v>
      </c>
      <c r="B1037">
        <v>271.42</v>
      </c>
      <c r="C1037">
        <v>265.68</v>
      </c>
      <c r="D1037">
        <v>272.25</v>
      </c>
      <c r="E1037">
        <v>264.16000000000003</v>
      </c>
      <c r="F1037" t="s">
        <v>960</v>
      </c>
      <c r="G1037" s="2">
        <v>2.3300000000000001E-2</v>
      </c>
    </row>
    <row r="1038" spans="1:7" x14ac:dyDescent="0.35">
      <c r="A1038" s="1">
        <v>44098</v>
      </c>
      <c r="B1038">
        <v>265.25</v>
      </c>
      <c r="C1038">
        <v>261.44</v>
      </c>
      <c r="D1038">
        <v>268.56</v>
      </c>
      <c r="E1038">
        <v>261.08</v>
      </c>
      <c r="F1038" t="s">
        <v>961</v>
      </c>
      <c r="G1038" s="2">
        <v>4.7000000000000002E-3</v>
      </c>
    </row>
    <row r="1039" spans="1:7" x14ac:dyDescent="0.35">
      <c r="A1039" s="1">
        <v>44097</v>
      </c>
      <c r="B1039">
        <v>264.02</v>
      </c>
      <c r="C1039">
        <v>272.01</v>
      </c>
      <c r="D1039">
        <v>272.2</v>
      </c>
      <c r="E1039">
        <v>263.11</v>
      </c>
      <c r="F1039" t="s">
        <v>913</v>
      </c>
      <c r="G1039" s="2">
        <v>-3.0599999999999999E-2</v>
      </c>
    </row>
    <row r="1040" spans="1:7" x14ac:dyDescent="0.35">
      <c r="A1040" s="1">
        <v>44096</v>
      </c>
      <c r="B1040">
        <v>272.33999999999997</v>
      </c>
      <c r="C1040">
        <v>269.91000000000003</v>
      </c>
      <c r="D1040">
        <v>272.94</v>
      </c>
      <c r="E1040">
        <v>266.39999999999998</v>
      </c>
      <c r="F1040" t="s">
        <v>962</v>
      </c>
      <c r="G1040" s="2">
        <v>1.8599999999999998E-2</v>
      </c>
    </row>
    <row r="1041" spans="1:7" x14ac:dyDescent="0.35">
      <c r="A1041" s="1">
        <v>44095</v>
      </c>
      <c r="B1041">
        <v>267.37</v>
      </c>
      <c r="C1041">
        <v>262.38</v>
      </c>
      <c r="D1041">
        <v>267.51</v>
      </c>
      <c r="E1041">
        <v>259.97000000000003</v>
      </c>
      <c r="F1041" t="s">
        <v>963</v>
      </c>
      <c r="G1041" s="2">
        <v>2.3999999999999998E-3</v>
      </c>
    </row>
    <row r="1042" spans="1:7" x14ac:dyDescent="0.35">
      <c r="A1042" s="1">
        <v>44092</v>
      </c>
      <c r="B1042">
        <v>266.73</v>
      </c>
      <c r="C1042">
        <v>271.48</v>
      </c>
      <c r="D1042">
        <v>271.95</v>
      </c>
      <c r="E1042">
        <v>262.49</v>
      </c>
      <c r="F1042" t="s">
        <v>964</v>
      </c>
      <c r="G1042" s="2">
        <v>-1.2800000000000001E-2</v>
      </c>
    </row>
    <row r="1043" spans="1:7" x14ac:dyDescent="0.35">
      <c r="A1043" s="1">
        <v>44091</v>
      </c>
      <c r="B1043">
        <v>270.18</v>
      </c>
      <c r="C1043">
        <v>267.38</v>
      </c>
      <c r="D1043">
        <v>274.25</v>
      </c>
      <c r="E1043">
        <v>266.54000000000002</v>
      </c>
      <c r="F1043" t="s">
        <v>965</v>
      </c>
      <c r="G1043" s="2">
        <v>-1.5599999999999999E-2</v>
      </c>
    </row>
    <row r="1044" spans="1:7" x14ac:dyDescent="0.35">
      <c r="A1044" s="1">
        <v>44090</v>
      </c>
      <c r="B1044">
        <v>274.47000000000003</v>
      </c>
      <c r="C1044">
        <v>279.62</v>
      </c>
      <c r="D1044">
        <v>280.20999999999998</v>
      </c>
      <c r="E1044">
        <v>274.11</v>
      </c>
      <c r="F1044" t="s">
        <v>966</v>
      </c>
      <c r="G1044" s="2">
        <v>-1.5900000000000001E-2</v>
      </c>
    </row>
    <row r="1045" spans="1:7" x14ac:dyDescent="0.35">
      <c r="A1045" s="1">
        <v>44089</v>
      </c>
      <c r="B1045">
        <v>278.91000000000003</v>
      </c>
      <c r="C1045">
        <v>278.75</v>
      </c>
      <c r="D1045">
        <v>280.3</v>
      </c>
      <c r="E1045">
        <v>274.99</v>
      </c>
      <c r="F1045" t="s">
        <v>967</v>
      </c>
      <c r="G1045" s="2">
        <v>1.41E-2</v>
      </c>
    </row>
    <row r="1046" spans="1:7" x14ac:dyDescent="0.35">
      <c r="A1046" s="1">
        <v>44088</v>
      </c>
      <c r="B1046">
        <v>275.02</v>
      </c>
      <c r="C1046">
        <v>274.14</v>
      </c>
      <c r="D1046">
        <v>277.07</v>
      </c>
      <c r="E1046">
        <v>272.82</v>
      </c>
      <c r="F1046" t="s">
        <v>968</v>
      </c>
      <c r="G1046" s="2">
        <v>1.7399999999999999E-2</v>
      </c>
    </row>
    <row r="1047" spans="1:7" x14ac:dyDescent="0.35">
      <c r="A1047" s="1">
        <v>44085</v>
      </c>
      <c r="B1047">
        <v>270.31</v>
      </c>
      <c r="C1047">
        <v>274.19</v>
      </c>
      <c r="D1047">
        <v>275.08</v>
      </c>
      <c r="E1047">
        <v>266.76</v>
      </c>
      <c r="F1047" t="s">
        <v>969</v>
      </c>
      <c r="G1047" s="2">
        <v>-6.8999999999999999E-3</v>
      </c>
    </row>
    <row r="1048" spans="1:7" x14ac:dyDescent="0.35">
      <c r="A1048" s="1">
        <v>44084</v>
      </c>
      <c r="B1048">
        <v>272.2</v>
      </c>
      <c r="C1048">
        <v>280.82</v>
      </c>
      <c r="D1048">
        <v>282.05</v>
      </c>
      <c r="E1048">
        <v>270.42</v>
      </c>
      <c r="F1048" t="s">
        <v>970</v>
      </c>
      <c r="G1048" s="2">
        <v>-1.9900000000000001E-2</v>
      </c>
    </row>
    <row r="1049" spans="1:7" x14ac:dyDescent="0.35">
      <c r="A1049" s="1">
        <v>44083</v>
      </c>
      <c r="B1049">
        <v>277.73</v>
      </c>
      <c r="C1049">
        <v>275.39999999999998</v>
      </c>
      <c r="D1049">
        <v>279.89999999999998</v>
      </c>
      <c r="E1049">
        <v>272.86</v>
      </c>
      <c r="F1049" t="s">
        <v>971</v>
      </c>
      <c r="G1049" s="2">
        <v>2.9399999999999999E-2</v>
      </c>
    </row>
    <row r="1050" spans="1:7" x14ac:dyDescent="0.35">
      <c r="A1050" s="1">
        <v>44082</v>
      </c>
      <c r="B1050">
        <v>269.81</v>
      </c>
      <c r="C1050">
        <v>272.13</v>
      </c>
      <c r="D1050">
        <v>278.07</v>
      </c>
      <c r="E1050">
        <v>269.52</v>
      </c>
      <c r="F1050" t="s">
        <v>972</v>
      </c>
      <c r="G1050" s="2">
        <v>-4.8099999999999997E-2</v>
      </c>
    </row>
    <row r="1051" spans="1:7" x14ac:dyDescent="0.35">
      <c r="A1051" s="1">
        <v>44078</v>
      </c>
      <c r="B1051">
        <v>283.43</v>
      </c>
      <c r="C1051">
        <v>285.61</v>
      </c>
      <c r="D1051">
        <v>288.77999999999997</v>
      </c>
      <c r="E1051">
        <v>271.66000000000003</v>
      </c>
      <c r="F1051" t="s">
        <v>973</v>
      </c>
      <c r="G1051" s="2">
        <v>-1.3299999999999999E-2</v>
      </c>
    </row>
    <row r="1052" spans="1:7" x14ac:dyDescent="0.35">
      <c r="A1052" s="1">
        <v>44077</v>
      </c>
      <c r="B1052">
        <v>287.26</v>
      </c>
      <c r="C1052">
        <v>298.04000000000002</v>
      </c>
      <c r="D1052">
        <v>298.45999999999998</v>
      </c>
      <c r="E1052">
        <v>284.26</v>
      </c>
      <c r="F1052" t="s">
        <v>974</v>
      </c>
      <c r="G1052" s="2">
        <v>-5.0700000000000002E-2</v>
      </c>
    </row>
    <row r="1053" spans="1:7" x14ac:dyDescent="0.35">
      <c r="A1053" s="1">
        <v>44076</v>
      </c>
      <c r="B1053">
        <v>302.60000000000002</v>
      </c>
      <c r="C1053">
        <v>303.10000000000002</v>
      </c>
      <c r="D1053">
        <v>303.33999999999997</v>
      </c>
      <c r="E1053">
        <v>296.73</v>
      </c>
      <c r="F1053" t="s">
        <v>975</v>
      </c>
      <c r="G1053" s="2">
        <v>9.4999999999999998E-3</v>
      </c>
    </row>
    <row r="1054" spans="1:7" x14ac:dyDescent="0.35">
      <c r="A1054" s="1">
        <v>44075</v>
      </c>
      <c r="B1054">
        <v>299.76</v>
      </c>
      <c r="C1054">
        <v>297.44</v>
      </c>
      <c r="D1054">
        <v>299.88</v>
      </c>
      <c r="E1054">
        <v>295.63</v>
      </c>
      <c r="F1054" t="s">
        <v>976</v>
      </c>
      <c r="G1054" s="2">
        <v>1.7100000000000001E-2</v>
      </c>
    </row>
    <row r="1055" spans="1:7" x14ac:dyDescent="0.35">
      <c r="A1055" s="1">
        <v>44074</v>
      </c>
      <c r="B1055">
        <v>294.73</v>
      </c>
      <c r="C1055">
        <v>293.01</v>
      </c>
      <c r="D1055">
        <v>296.58999999999997</v>
      </c>
      <c r="E1055">
        <v>292.47000000000003</v>
      </c>
      <c r="F1055" t="s">
        <v>977</v>
      </c>
      <c r="G1055" s="2">
        <v>8.0000000000000002E-3</v>
      </c>
    </row>
    <row r="1056" spans="1:7" x14ac:dyDescent="0.35">
      <c r="A1056" s="1">
        <v>44071</v>
      </c>
      <c r="B1056">
        <v>292.38</v>
      </c>
      <c r="C1056">
        <v>292.12</v>
      </c>
      <c r="D1056">
        <v>293.02999999999997</v>
      </c>
      <c r="E1056">
        <v>290.77999999999997</v>
      </c>
      <c r="F1056" t="s">
        <v>978</v>
      </c>
      <c r="G1056" s="2">
        <v>5.1000000000000004E-3</v>
      </c>
    </row>
    <row r="1057" spans="1:7" x14ac:dyDescent="0.35">
      <c r="A1057" s="1">
        <v>44070</v>
      </c>
      <c r="B1057">
        <v>290.89999999999998</v>
      </c>
      <c r="C1057">
        <v>292.93</v>
      </c>
      <c r="D1057">
        <v>293.7</v>
      </c>
      <c r="E1057">
        <v>288.55</v>
      </c>
      <c r="F1057" t="s">
        <v>979</v>
      </c>
      <c r="G1057" s="2">
        <v>-3.0999999999999999E-3</v>
      </c>
    </row>
    <row r="1058" spans="1:7" x14ac:dyDescent="0.35">
      <c r="A1058" s="1">
        <v>44069</v>
      </c>
      <c r="B1058">
        <v>291.81</v>
      </c>
      <c r="C1058">
        <v>286.95999999999998</v>
      </c>
      <c r="D1058">
        <v>292.07</v>
      </c>
      <c r="E1058">
        <v>285.68</v>
      </c>
      <c r="F1058" t="s">
        <v>980</v>
      </c>
      <c r="G1058" s="2">
        <v>2.1399999999999999E-2</v>
      </c>
    </row>
    <row r="1059" spans="1:7" x14ac:dyDescent="0.35">
      <c r="A1059" s="1">
        <v>44068</v>
      </c>
      <c r="B1059">
        <v>285.70999999999998</v>
      </c>
      <c r="C1059">
        <v>282.63</v>
      </c>
      <c r="D1059">
        <v>285.91000000000003</v>
      </c>
      <c r="E1059">
        <v>282.22000000000003</v>
      </c>
      <c r="F1059" t="s">
        <v>981</v>
      </c>
      <c r="G1059" s="2">
        <v>7.9000000000000008E-3</v>
      </c>
    </row>
    <row r="1060" spans="1:7" x14ac:dyDescent="0.35">
      <c r="A1060" s="1">
        <v>44067</v>
      </c>
      <c r="B1060">
        <v>283.48</v>
      </c>
      <c r="C1060">
        <v>284.91000000000003</v>
      </c>
      <c r="D1060">
        <v>285.85000000000002</v>
      </c>
      <c r="E1060">
        <v>281.12</v>
      </c>
      <c r="F1060" t="s">
        <v>982</v>
      </c>
      <c r="G1060" s="2">
        <v>6.1999999999999998E-3</v>
      </c>
    </row>
    <row r="1061" spans="1:7" x14ac:dyDescent="0.35">
      <c r="A1061" s="1">
        <v>44064</v>
      </c>
      <c r="B1061">
        <v>281.72000000000003</v>
      </c>
      <c r="C1061">
        <v>279.92</v>
      </c>
      <c r="D1061">
        <v>282.19</v>
      </c>
      <c r="E1061">
        <v>279.31</v>
      </c>
      <c r="F1061" t="s">
        <v>679</v>
      </c>
      <c r="G1061" s="2">
        <v>6.8999999999999999E-3</v>
      </c>
    </row>
    <row r="1062" spans="1:7" x14ac:dyDescent="0.35">
      <c r="A1062" s="1">
        <v>44063</v>
      </c>
      <c r="B1062">
        <v>279.77999999999997</v>
      </c>
      <c r="C1062">
        <v>275.16000000000003</v>
      </c>
      <c r="D1062">
        <v>280.27999999999997</v>
      </c>
      <c r="E1062">
        <v>274.72000000000003</v>
      </c>
      <c r="F1062" t="s">
        <v>983</v>
      </c>
      <c r="G1062" s="2">
        <v>1.38E-2</v>
      </c>
    </row>
    <row r="1063" spans="1:7" x14ac:dyDescent="0.35">
      <c r="A1063" s="1">
        <v>44062</v>
      </c>
      <c r="B1063">
        <v>275.95999999999998</v>
      </c>
      <c r="C1063">
        <v>277.77999999999997</v>
      </c>
      <c r="D1063">
        <v>278.87</v>
      </c>
      <c r="E1063">
        <v>275.43</v>
      </c>
      <c r="F1063" t="s">
        <v>984</v>
      </c>
      <c r="G1063" s="2">
        <v>-6.7000000000000002E-3</v>
      </c>
    </row>
    <row r="1064" spans="1:7" x14ac:dyDescent="0.35">
      <c r="A1064" s="1">
        <v>44061</v>
      </c>
      <c r="B1064">
        <v>277.82</v>
      </c>
      <c r="C1064">
        <v>276.26</v>
      </c>
      <c r="D1064">
        <v>278.32</v>
      </c>
      <c r="E1064">
        <v>274.77</v>
      </c>
      <c r="F1064" t="s">
        <v>985</v>
      </c>
      <c r="G1064" s="2">
        <v>9.5999999999999992E-3</v>
      </c>
    </row>
    <row r="1065" spans="1:7" x14ac:dyDescent="0.35">
      <c r="A1065" s="1">
        <v>44060</v>
      </c>
      <c r="B1065">
        <v>275.18</v>
      </c>
      <c r="C1065">
        <v>273.77</v>
      </c>
      <c r="D1065">
        <v>275.7</v>
      </c>
      <c r="E1065">
        <v>272.05</v>
      </c>
      <c r="F1065" t="s">
        <v>986</v>
      </c>
      <c r="G1065" s="2">
        <v>1.1599999999999999E-2</v>
      </c>
    </row>
    <row r="1066" spans="1:7" x14ac:dyDescent="0.35">
      <c r="A1066" s="1">
        <v>44057</v>
      </c>
      <c r="B1066">
        <v>272.02</v>
      </c>
      <c r="C1066">
        <v>272.87</v>
      </c>
      <c r="D1066">
        <v>273.26</v>
      </c>
      <c r="E1066">
        <v>270.58</v>
      </c>
      <c r="F1066" t="s">
        <v>987</v>
      </c>
      <c r="G1066" s="2">
        <v>-1.1999999999999999E-3</v>
      </c>
    </row>
    <row r="1067" spans="1:7" x14ac:dyDescent="0.35">
      <c r="A1067" s="1">
        <v>44056</v>
      </c>
      <c r="B1067">
        <v>272.33999999999997</v>
      </c>
      <c r="C1067">
        <v>272.5</v>
      </c>
      <c r="D1067">
        <v>274.69</v>
      </c>
      <c r="E1067">
        <v>271.37</v>
      </c>
      <c r="F1067" t="s">
        <v>988</v>
      </c>
      <c r="G1067" s="2">
        <v>2.3E-3</v>
      </c>
    </row>
    <row r="1068" spans="1:7" x14ac:dyDescent="0.35">
      <c r="A1068" s="1">
        <v>44055</v>
      </c>
      <c r="B1068">
        <v>271.72000000000003</v>
      </c>
      <c r="C1068">
        <v>267.23</v>
      </c>
      <c r="D1068">
        <v>272.7</v>
      </c>
      <c r="E1068">
        <v>267.23</v>
      </c>
      <c r="F1068" t="s">
        <v>316</v>
      </c>
      <c r="G1068" s="2">
        <v>2.52E-2</v>
      </c>
    </row>
    <row r="1069" spans="1:7" x14ac:dyDescent="0.35">
      <c r="A1069" s="1">
        <v>44054</v>
      </c>
      <c r="B1069">
        <v>265.05</v>
      </c>
      <c r="C1069">
        <v>268.95999999999998</v>
      </c>
      <c r="D1069">
        <v>270.3</v>
      </c>
      <c r="E1069">
        <v>264.49</v>
      </c>
      <c r="F1069" t="s">
        <v>989</v>
      </c>
      <c r="G1069" s="2">
        <v>-1.9E-2</v>
      </c>
    </row>
    <row r="1070" spans="1:7" x14ac:dyDescent="0.35">
      <c r="A1070" s="1">
        <v>44053</v>
      </c>
      <c r="B1070">
        <v>270.17</v>
      </c>
      <c r="C1070">
        <v>271.60000000000002</v>
      </c>
      <c r="D1070">
        <v>271.83999999999997</v>
      </c>
      <c r="E1070">
        <v>266.52999999999997</v>
      </c>
      <c r="F1070" t="s">
        <v>990</v>
      </c>
      <c r="G1070" s="2">
        <v>-4.3E-3</v>
      </c>
    </row>
    <row r="1071" spans="1:7" x14ac:dyDescent="0.35">
      <c r="A1071" s="1">
        <v>44050</v>
      </c>
      <c r="B1071">
        <v>271.33</v>
      </c>
      <c r="C1071">
        <v>273.89999999999998</v>
      </c>
      <c r="D1071">
        <v>274.74</v>
      </c>
      <c r="E1071">
        <v>269.10000000000002</v>
      </c>
      <c r="F1071" t="s">
        <v>991</v>
      </c>
      <c r="G1071" s="2">
        <v>-1.15E-2</v>
      </c>
    </row>
    <row r="1072" spans="1:7" x14ac:dyDescent="0.35">
      <c r="A1072" s="1">
        <v>44049</v>
      </c>
      <c r="B1072">
        <v>274.5</v>
      </c>
      <c r="C1072">
        <v>270.64</v>
      </c>
      <c r="D1072">
        <v>274.83999999999997</v>
      </c>
      <c r="E1072">
        <v>270.05</v>
      </c>
      <c r="F1072" t="s">
        <v>88</v>
      </c>
      <c r="G1072" s="2">
        <v>1.3299999999999999E-2</v>
      </c>
    </row>
    <row r="1073" spans="1:7" x14ac:dyDescent="0.35">
      <c r="A1073" s="1">
        <v>44048</v>
      </c>
      <c r="B1073">
        <v>270.91000000000003</v>
      </c>
      <c r="C1073">
        <v>270.69</v>
      </c>
      <c r="D1073">
        <v>271.38</v>
      </c>
      <c r="E1073">
        <v>269.82</v>
      </c>
      <c r="F1073" t="s">
        <v>992</v>
      </c>
      <c r="G1073" s="2">
        <v>2.5000000000000001E-3</v>
      </c>
    </row>
    <row r="1074" spans="1:7" x14ac:dyDescent="0.35">
      <c r="A1074" s="1">
        <v>44047</v>
      </c>
      <c r="B1074">
        <v>270.24</v>
      </c>
      <c r="C1074">
        <v>268.60000000000002</v>
      </c>
      <c r="D1074">
        <v>270.33999999999997</v>
      </c>
      <c r="E1074">
        <v>267.95</v>
      </c>
      <c r="F1074" t="s">
        <v>993</v>
      </c>
      <c r="G1074" s="2">
        <v>3.7000000000000002E-3</v>
      </c>
    </row>
    <row r="1075" spans="1:7" x14ac:dyDescent="0.35">
      <c r="A1075" s="1">
        <v>44046</v>
      </c>
      <c r="B1075">
        <v>269.24</v>
      </c>
      <c r="C1075">
        <v>267.91000000000003</v>
      </c>
      <c r="D1075">
        <v>270.01</v>
      </c>
      <c r="E1075">
        <v>267.73</v>
      </c>
      <c r="F1075" t="s">
        <v>994</v>
      </c>
      <c r="G1075" s="2">
        <v>1.35E-2</v>
      </c>
    </row>
    <row r="1076" spans="1:7" x14ac:dyDescent="0.35">
      <c r="A1076" s="1">
        <v>44043</v>
      </c>
      <c r="B1076">
        <v>265.64999999999998</v>
      </c>
      <c r="C1076">
        <v>265.69</v>
      </c>
      <c r="D1076">
        <v>265.81</v>
      </c>
      <c r="E1076">
        <v>260.70999999999998</v>
      </c>
      <c r="F1076" t="s">
        <v>995</v>
      </c>
      <c r="G1076" s="2">
        <v>1.7899999999999999E-2</v>
      </c>
    </row>
    <row r="1077" spans="1:7" x14ac:dyDescent="0.35">
      <c r="A1077" s="1">
        <v>44042</v>
      </c>
      <c r="B1077">
        <v>260.99</v>
      </c>
      <c r="C1077">
        <v>257.64</v>
      </c>
      <c r="D1077">
        <v>261.57</v>
      </c>
      <c r="E1077">
        <v>256.42</v>
      </c>
      <c r="F1077" t="s">
        <v>996</v>
      </c>
      <c r="G1077" s="2">
        <v>5.1999999999999998E-3</v>
      </c>
    </row>
    <row r="1078" spans="1:7" x14ac:dyDescent="0.35">
      <c r="A1078" s="1">
        <v>44041</v>
      </c>
      <c r="B1078">
        <v>259.63</v>
      </c>
      <c r="C1078">
        <v>258.19</v>
      </c>
      <c r="D1078">
        <v>260.52</v>
      </c>
      <c r="E1078">
        <v>257.77</v>
      </c>
      <c r="F1078" t="s">
        <v>997</v>
      </c>
      <c r="G1078" s="2">
        <v>1.15E-2</v>
      </c>
    </row>
    <row r="1079" spans="1:7" x14ac:dyDescent="0.35">
      <c r="A1079" s="1">
        <v>44040</v>
      </c>
      <c r="B1079">
        <v>256.68</v>
      </c>
      <c r="C1079">
        <v>259.19</v>
      </c>
      <c r="D1079">
        <v>259.70999999999998</v>
      </c>
      <c r="E1079">
        <v>256.38</v>
      </c>
      <c r="F1079" t="s">
        <v>998</v>
      </c>
      <c r="G1079" s="2">
        <v>-1.2699999999999999E-2</v>
      </c>
    </row>
    <row r="1080" spans="1:7" x14ac:dyDescent="0.35">
      <c r="A1080" s="1">
        <v>44039</v>
      </c>
      <c r="B1080">
        <v>259.98</v>
      </c>
      <c r="C1080">
        <v>257.22000000000003</v>
      </c>
      <c r="D1080">
        <v>260.38</v>
      </c>
      <c r="E1080">
        <v>256.31</v>
      </c>
      <c r="F1080" t="s">
        <v>999</v>
      </c>
      <c r="G1080" s="2">
        <v>1.78E-2</v>
      </c>
    </row>
    <row r="1081" spans="1:7" x14ac:dyDescent="0.35">
      <c r="A1081" s="1">
        <v>44036</v>
      </c>
      <c r="B1081">
        <v>255.43</v>
      </c>
      <c r="C1081">
        <v>253.99</v>
      </c>
      <c r="D1081">
        <v>256.8</v>
      </c>
      <c r="E1081">
        <v>251.19</v>
      </c>
      <c r="F1081" t="s">
        <v>1000</v>
      </c>
      <c r="G1081" s="2">
        <v>-9.4999999999999998E-3</v>
      </c>
    </row>
    <row r="1082" spans="1:7" x14ac:dyDescent="0.35">
      <c r="A1082" s="1">
        <v>44035</v>
      </c>
      <c r="B1082">
        <v>257.87</v>
      </c>
      <c r="C1082">
        <v>264.41000000000003</v>
      </c>
      <c r="D1082">
        <v>265.10000000000002</v>
      </c>
      <c r="E1082">
        <v>256.42</v>
      </c>
      <c r="F1082" t="s">
        <v>1001</v>
      </c>
      <c r="G1082" s="2">
        <v>-2.6100000000000002E-2</v>
      </c>
    </row>
    <row r="1083" spans="1:7" x14ac:dyDescent="0.35">
      <c r="A1083" s="1">
        <v>44034</v>
      </c>
      <c r="B1083">
        <v>264.79000000000002</v>
      </c>
      <c r="C1083">
        <v>264.32</v>
      </c>
      <c r="D1083">
        <v>265.75</v>
      </c>
      <c r="E1083">
        <v>262.41000000000003</v>
      </c>
      <c r="F1083" t="s">
        <v>1002</v>
      </c>
      <c r="G1083" s="2">
        <v>3.5000000000000001E-3</v>
      </c>
    </row>
    <row r="1084" spans="1:7" x14ac:dyDescent="0.35">
      <c r="A1084" s="1">
        <v>44033</v>
      </c>
      <c r="B1084">
        <v>263.86</v>
      </c>
      <c r="C1084">
        <v>268.27</v>
      </c>
      <c r="D1084">
        <v>268.27</v>
      </c>
      <c r="E1084">
        <v>262.99</v>
      </c>
      <c r="F1084" t="s">
        <v>1003</v>
      </c>
      <c r="G1084" s="2">
        <v>-1.04E-2</v>
      </c>
    </row>
    <row r="1085" spans="1:7" x14ac:dyDescent="0.35">
      <c r="A1085" s="1">
        <v>44032</v>
      </c>
      <c r="B1085">
        <v>266.64</v>
      </c>
      <c r="C1085">
        <v>259.98</v>
      </c>
      <c r="D1085">
        <v>267.29000000000002</v>
      </c>
      <c r="E1085">
        <v>258.64999999999998</v>
      </c>
      <c r="F1085" t="s">
        <v>1004</v>
      </c>
      <c r="G1085" s="2">
        <v>2.8400000000000002E-2</v>
      </c>
    </row>
    <row r="1086" spans="1:7" x14ac:dyDescent="0.35">
      <c r="A1086" s="1">
        <v>44029</v>
      </c>
      <c r="B1086">
        <v>259.27999999999997</v>
      </c>
      <c r="C1086">
        <v>259.57</v>
      </c>
      <c r="D1086">
        <v>260.17</v>
      </c>
      <c r="E1086">
        <v>257.02999999999997</v>
      </c>
      <c r="F1086" t="s">
        <v>1005</v>
      </c>
      <c r="G1086" s="2">
        <v>1.1999999999999999E-3</v>
      </c>
    </row>
    <row r="1087" spans="1:7" x14ac:dyDescent="0.35">
      <c r="A1087" s="1">
        <v>44028</v>
      </c>
      <c r="B1087">
        <v>258.98</v>
      </c>
      <c r="C1087">
        <v>257.83</v>
      </c>
      <c r="D1087">
        <v>259.64</v>
      </c>
      <c r="E1087">
        <v>255.49</v>
      </c>
      <c r="F1087" t="s">
        <v>1006</v>
      </c>
      <c r="G1087" s="2">
        <v>-6.7999999999999996E-3</v>
      </c>
    </row>
    <row r="1088" spans="1:7" x14ac:dyDescent="0.35">
      <c r="A1088" s="1">
        <v>44027</v>
      </c>
      <c r="B1088">
        <v>260.76</v>
      </c>
      <c r="C1088">
        <v>261.54000000000002</v>
      </c>
      <c r="D1088">
        <v>262.55</v>
      </c>
      <c r="E1088">
        <v>257.35000000000002</v>
      </c>
      <c r="F1088" t="s">
        <v>1007</v>
      </c>
      <c r="G1088" s="2">
        <v>2E-3</v>
      </c>
    </row>
    <row r="1089" spans="1:7" x14ac:dyDescent="0.35">
      <c r="A1089" s="1">
        <v>44026</v>
      </c>
      <c r="B1089">
        <v>260.23</v>
      </c>
      <c r="C1089">
        <v>255.94</v>
      </c>
      <c r="D1089">
        <v>260.64999999999998</v>
      </c>
      <c r="E1089">
        <v>252.63</v>
      </c>
      <c r="F1089" t="s">
        <v>1008</v>
      </c>
      <c r="G1089" s="2">
        <v>7.1000000000000004E-3</v>
      </c>
    </row>
    <row r="1090" spans="1:7" x14ac:dyDescent="0.35">
      <c r="A1090" s="1">
        <v>44025</v>
      </c>
      <c r="B1090">
        <v>258.39999999999998</v>
      </c>
      <c r="C1090">
        <v>266.73</v>
      </c>
      <c r="D1090">
        <v>269.64999999999998</v>
      </c>
      <c r="E1090">
        <v>257.55</v>
      </c>
      <c r="F1090" t="s">
        <v>1009</v>
      </c>
      <c r="G1090" s="2">
        <v>-2.06E-2</v>
      </c>
    </row>
    <row r="1091" spans="1:7" x14ac:dyDescent="0.35">
      <c r="A1091" s="1">
        <v>44022</v>
      </c>
      <c r="B1091">
        <v>263.83</v>
      </c>
      <c r="C1091">
        <v>261.86</v>
      </c>
      <c r="D1091">
        <v>264.08999999999997</v>
      </c>
      <c r="E1091">
        <v>259.12</v>
      </c>
      <c r="F1091" t="s">
        <v>1010</v>
      </c>
      <c r="G1091" s="2">
        <v>6.7999999999999996E-3</v>
      </c>
    </row>
    <row r="1092" spans="1:7" x14ac:dyDescent="0.35">
      <c r="A1092" s="1">
        <v>44021</v>
      </c>
      <c r="B1092">
        <v>262.04000000000002</v>
      </c>
      <c r="C1092">
        <v>261.75</v>
      </c>
      <c r="D1092">
        <v>262.73</v>
      </c>
      <c r="E1092">
        <v>257.49</v>
      </c>
      <c r="F1092" t="s">
        <v>1011</v>
      </c>
      <c r="G1092" s="2">
        <v>8.3999999999999995E-3</v>
      </c>
    </row>
    <row r="1093" spans="1:7" x14ac:dyDescent="0.35">
      <c r="A1093" s="1">
        <v>44020</v>
      </c>
      <c r="B1093">
        <v>259.85000000000002</v>
      </c>
      <c r="C1093">
        <v>257.86</v>
      </c>
      <c r="D1093">
        <v>259.88</v>
      </c>
      <c r="E1093">
        <v>256.37</v>
      </c>
      <c r="F1093" t="s">
        <v>1012</v>
      </c>
      <c r="G1093" s="2">
        <v>1.3100000000000001E-2</v>
      </c>
    </row>
    <row r="1094" spans="1:7" x14ac:dyDescent="0.35">
      <c r="A1094" s="1">
        <v>44019</v>
      </c>
      <c r="B1094">
        <v>256.48</v>
      </c>
      <c r="C1094">
        <v>257.95999999999998</v>
      </c>
      <c r="D1094">
        <v>260.74</v>
      </c>
      <c r="E1094">
        <v>256.17</v>
      </c>
      <c r="F1094" t="s">
        <v>1013</v>
      </c>
      <c r="G1094" s="2">
        <v>-6.8999999999999999E-3</v>
      </c>
    </row>
    <row r="1095" spans="1:7" x14ac:dyDescent="0.35">
      <c r="A1095" s="1">
        <v>44018</v>
      </c>
      <c r="B1095">
        <v>258.25</v>
      </c>
      <c r="C1095">
        <v>255.33</v>
      </c>
      <c r="D1095">
        <v>258.79000000000002</v>
      </c>
      <c r="E1095">
        <v>255.3</v>
      </c>
      <c r="F1095" t="s">
        <v>1014</v>
      </c>
      <c r="G1095" s="2">
        <v>2.46E-2</v>
      </c>
    </row>
    <row r="1096" spans="1:7" x14ac:dyDescent="0.35">
      <c r="A1096" s="1">
        <v>44014</v>
      </c>
      <c r="B1096">
        <v>252.06</v>
      </c>
      <c r="C1096">
        <v>252.84</v>
      </c>
      <c r="D1096">
        <v>254.14</v>
      </c>
      <c r="E1096">
        <v>251.58</v>
      </c>
      <c r="F1096" t="s">
        <v>777</v>
      </c>
      <c r="G1096" s="2">
        <v>6.7999999999999996E-3</v>
      </c>
    </row>
    <row r="1097" spans="1:7" x14ac:dyDescent="0.35">
      <c r="A1097" s="1">
        <v>44013</v>
      </c>
      <c r="B1097">
        <v>250.36</v>
      </c>
      <c r="C1097">
        <v>247.53</v>
      </c>
      <c r="D1097">
        <v>251.39</v>
      </c>
      <c r="E1097">
        <v>246.95</v>
      </c>
      <c r="F1097" t="s">
        <v>1015</v>
      </c>
      <c r="G1097" s="2">
        <v>1.17E-2</v>
      </c>
    </row>
    <row r="1098" spans="1:7" x14ac:dyDescent="0.35">
      <c r="A1098" s="1">
        <v>44012</v>
      </c>
      <c r="B1098">
        <v>247.47</v>
      </c>
      <c r="C1098">
        <v>242.64</v>
      </c>
      <c r="D1098">
        <v>248.03</v>
      </c>
      <c r="E1098">
        <v>242.45</v>
      </c>
      <c r="F1098" t="s">
        <v>1016</v>
      </c>
      <c r="G1098" s="2">
        <v>1.9599999999999999E-2</v>
      </c>
    </row>
    <row r="1099" spans="1:7" x14ac:dyDescent="0.35">
      <c r="A1099" s="1">
        <v>44011</v>
      </c>
      <c r="B1099">
        <v>242.71</v>
      </c>
      <c r="C1099">
        <v>239.85</v>
      </c>
      <c r="D1099">
        <v>242.72</v>
      </c>
      <c r="E1099">
        <v>237.23</v>
      </c>
      <c r="F1099" t="s">
        <v>1017</v>
      </c>
      <c r="G1099" s="2">
        <v>1.09E-2</v>
      </c>
    </row>
    <row r="1100" spans="1:7" x14ac:dyDescent="0.35">
      <c r="A1100" s="1">
        <v>44008</v>
      </c>
      <c r="B1100">
        <v>240.09</v>
      </c>
      <c r="C1100">
        <v>245.62</v>
      </c>
      <c r="D1100">
        <v>245.83</v>
      </c>
      <c r="E1100">
        <v>239.55</v>
      </c>
      <c r="F1100" t="s">
        <v>1018</v>
      </c>
      <c r="G1100" s="2">
        <v>-2.3599999999999999E-2</v>
      </c>
    </row>
    <row r="1101" spans="1:7" x14ac:dyDescent="0.35">
      <c r="A1101" s="1">
        <v>44007</v>
      </c>
      <c r="B1101">
        <v>245.9</v>
      </c>
      <c r="C1101">
        <v>243.78</v>
      </c>
      <c r="D1101">
        <v>246.21</v>
      </c>
      <c r="E1101">
        <v>241.01</v>
      </c>
      <c r="F1101" t="s">
        <v>187</v>
      </c>
      <c r="G1101" s="2">
        <v>9.4999999999999998E-3</v>
      </c>
    </row>
    <row r="1102" spans="1:7" x14ac:dyDescent="0.35">
      <c r="A1102" s="1">
        <v>44006</v>
      </c>
      <c r="B1102">
        <v>243.58</v>
      </c>
      <c r="C1102">
        <v>247.86</v>
      </c>
      <c r="D1102">
        <v>249.19</v>
      </c>
      <c r="E1102">
        <v>242.03</v>
      </c>
      <c r="F1102" t="s">
        <v>1019</v>
      </c>
      <c r="G1102" s="2">
        <v>-2.06E-2</v>
      </c>
    </row>
    <row r="1103" spans="1:7" x14ac:dyDescent="0.35">
      <c r="A1103" s="1">
        <v>44005</v>
      </c>
      <c r="B1103">
        <v>248.71</v>
      </c>
      <c r="C1103">
        <v>248.26</v>
      </c>
      <c r="D1103">
        <v>251.02</v>
      </c>
      <c r="E1103">
        <v>247.69</v>
      </c>
      <c r="F1103" t="s">
        <v>1020</v>
      </c>
      <c r="G1103" s="2">
        <v>8.5000000000000006E-3</v>
      </c>
    </row>
    <row r="1104" spans="1:7" x14ac:dyDescent="0.35">
      <c r="A1104" s="1">
        <v>44004</v>
      </c>
      <c r="B1104">
        <v>246.61</v>
      </c>
      <c r="C1104">
        <v>243.64</v>
      </c>
      <c r="D1104">
        <v>246.74</v>
      </c>
      <c r="E1104">
        <v>243.25</v>
      </c>
      <c r="F1104" t="s">
        <v>1021</v>
      </c>
      <c r="G1104" s="2">
        <v>1.0200000000000001E-2</v>
      </c>
    </row>
    <row r="1105" spans="1:7" x14ac:dyDescent="0.35">
      <c r="A1105" s="1">
        <v>44001</v>
      </c>
      <c r="B1105">
        <v>244.11</v>
      </c>
      <c r="C1105">
        <v>246.61</v>
      </c>
      <c r="D1105">
        <v>246.87</v>
      </c>
      <c r="E1105">
        <v>242.32</v>
      </c>
      <c r="F1105" t="s">
        <v>1022</v>
      </c>
      <c r="G1105" s="2">
        <v>-2.0000000000000001E-4</v>
      </c>
    </row>
    <row r="1106" spans="1:7" x14ac:dyDescent="0.35">
      <c r="A1106" s="1">
        <v>44000</v>
      </c>
      <c r="B1106">
        <v>244.15</v>
      </c>
      <c r="C1106">
        <v>243.16</v>
      </c>
      <c r="D1106">
        <v>244.4</v>
      </c>
      <c r="E1106">
        <v>242.36</v>
      </c>
      <c r="F1106" t="s">
        <v>1023</v>
      </c>
      <c r="G1106" s="2">
        <v>2.7000000000000001E-3</v>
      </c>
    </row>
    <row r="1107" spans="1:7" x14ac:dyDescent="0.35">
      <c r="A1107" s="1">
        <v>43999</v>
      </c>
      <c r="B1107">
        <v>243.49</v>
      </c>
      <c r="C1107">
        <v>244.27</v>
      </c>
      <c r="D1107">
        <v>245.37</v>
      </c>
      <c r="E1107">
        <v>242.6</v>
      </c>
      <c r="F1107" t="s">
        <v>679</v>
      </c>
      <c r="G1107" s="2">
        <v>3.2000000000000002E-3</v>
      </c>
    </row>
    <row r="1108" spans="1:7" x14ac:dyDescent="0.35">
      <c r="A1108" s="1">
        <v>43998</v>
      </c>
      <c r="B1108">
        <v>242.72</v>
      </c>
      <c r="C1108">
        <v>243.65</v>
      </c>
      <c r="D1108">
        <v>244.26</v>
      </c>
      <c r="E1108">
        <v>238.97</v>
      </c>
      <c r="F1108" t="s">
        <v>1024</v>
      </c>
      <c r="G1108" s="2">
        <v>1.72E-2</v>
      </c>
    </row>
    <row r="1109" spans="1:7" x14ac:dyDescent="0.35">
      <c r="A1109" s="1">
        <v>43997</v>
      </c>
      <c r="B1109">
        <v>238.62</v>
      </c>
      <c r="C1109">
        <v>232.32</v>
      </c>
      <c r="D1109">
        <v>239.32</v>
      </c>
      <c r="E1109">
        <v>231.35</v>
      </c>
      <c r="F1109" t="s">
        <v>898</v>
      </c>
      <c r="G1109" s="2">
        <v>1.21E-2</v>
      </c>
    </row>
    <row r="1110" spans="1:7" x14ac:dyDescent="0.35">
      <c r="A1110" s="1">
        <v>43994</v>
      </c>
      <c r="B1110">
        <v>235.76</v>
      </c>
      <c r="C1110">
        <v>238.96</v>
      </c>
      <c r="D1110">
        <v>240.27</v>
      </c>
      <c r="E1110">
        <v>231.62</v>
      </c>
      <c r="F1110" t="s">
        <v>1025</v>
      </c>
      <c r="G1110" s="2">
        <v>8.0000000000000002E-3</v>
      </c>
    </row>
    <row r="1111" spans="1:7" x14ac:dyDescent="0.35">
      <c r="A1111" s="1">
        <v>43993</v>
      </c>
      <c r="B1111">
        <v>233.9</v>
      </c>
      <c r="C1111">
        <v>242.16</v>
      </c>
      <c r="D1111">
        <v>243.46</v>
      </c>
      <c r="E1111">
        <v>233.84</v>
      </c>
      <c r="F1111" t="s">
        <v>1026</v>
      </c>
      <c r="G1111" s="2">
        <v>-4.9500000000000002E-2</v>
      </c>
    </row>
    <row r="1112" spans="1:7" x14ac:dyDescent="0.35">
      <c r="A1112" s="1">
        <v>43992</v>
      </c>
      <c r="B1112">
        <v>246.09</v>
      </c>
      <c r="C1112">
        <v>244.87</v>
      </c>
      <c r="D1112">
        <v>247.68</v>
      </c>
      <c r="E1112">
        <v>244.38</v>
      </c>
      <c r="F1112" t="s">
        <v>737</v>
      </c>
      <c r="G1112" s="2">
        <v>1.2E-2</v>
      </c>
    </row>
    <row r="1113" spans="1:7" x14ac:dyDescent="0.35">
      <c r="A1113" s="1">
        <v>43991</v>
      </c>
      <c r="B1113">
        <v>243.17</v>
      </c>
      <c r="C1113">
        <v>240.53</v>
      </c>
      <c r="D1113">
        <v>244.05</v>
      </c>
      <c r="E1113">
        <v>240.34</v>
      </c>
      <c r="F1113" t="s">
        <v>1027</v>
      </c>
      <c r="G1113" s="2">
        <v>7.1999999999999998E-3</v>
      </c>
    </row>
    <row r="1114" spans="1:7" x14ac:dyDescent="0.35">
      <c r="A1114" s="1">
        <v>43990</v>
      </c>
      <c r="B1114">
        <v>241.42</v>
      </c>
      <c r="C1114">
        <v>239.41</v>
      </c>
      <c r="D1114">
        <v>241.55</v>
      </c>
      <c r="E1114">
        <v>237.79</v>
      </c>
      <c r="F1114" t="s">
        <v>175</v>
      </c>
      <c r="G1114" s="2">
        <v>7.7999999999999996E-3</v>
      </c>
    </row>
    <row r="1115" spans="1:7" x14ac:dyDescent="0.35">
      <c r="A1115" s="1">
        <v>43987</v>
      </c>
      <c r="B1115">
        <v>239.56</v>
      </c>
      <c r="C1115">
        <v>235.94</v>
      </c>
      <c r="D1115">
        <v>240.17</v>
      </c>
      <c r="E1115">
        <v>235.51</v>
      </c>
      <c r="F1115" t="s">
        <v>1028</v>
      </c>
      <c r="G1115" s="2">
        <v>1.9800000000000002E-2</v>
      </c>
    </row>
    <row r="1116" spans="1:7" x14ac:dyDescent="0.35">
      <c r="A1116" s="1">
        <v>43986</v>
      </c>
      <c r="B1116">
        <v>234.91</v>
      </c>
      <c r="C1116">
        <v>236.2</v>
      </c>
      <c r="D1116">
        <v>237.67</v>
      </c>
      <c r="E1116">
        <v>233.56</v>
      </c>
      <c r="F1116" t="s">
        <v>1029</v>
      </c>
      <c r="G1116" s="2">
        <v>-7.0000000000000001E-3</v>
      </c>
    </row>
    <row r="1117" spans="1:7" x14ac:dyDescent="0.35">
      <c r="A1117" s="1">
        <v>43985</v>
      </c>
      <c r="B1117">
        <v>236.57</v>
      </c>
      <c r="C1117">
        <v>236.11</v>
      </c>
      <c r="D1117">
        <v>237.35</v>
      </c>
      <c r="E1117">
        <v>235.23</v>
      </c>
      <c r="F1117" t="s">
        <v>308</v>
      </c>
      <c r="G1117" s="2">
        <v>4.4999999999999997E-3</v>
      </c>
    </row>
    <row r="1118" spans="1:7" x14ac:dyDescent="0.35">
      <c r="A1118" s="1">
        <v>43984</v>
      </c>
      <c r="B1118">
        <v>235.51</v>
      </c>
      <c r="C1118">
        <v>234.3</v>
      </c>
      <c r="D1118">
        <v>235.57</v>
      </c>
      <c r="E1118">
        <v>231.89</v>
      </c>
      <c r="F1118" t="s">
        <v>362</v>
      </c>
      <c r="G1118" s="2">
        <v>6.7000000000000002E-3</v>
      </c>
    </row>
    <row r="1119" spans="1:7" x14ac:dyDescent="0.35">
      <c r="A1119" s="1">
        <v>43983</v>
      </c>
      <c r="B1119">
        <v>233.94</v>
      </c>
      <c r="C1119">
        <v>232.28</v>
      </c>
      <c r="D1119">
        <v>234.33</v>
      </c>
      <c r="E1119">
        <v>231.88</v>
      </c>
      <c r="F1119" t="s">
        <v>1030</v>
      </c>
      <c r="G1119" s="2">
        <v>3.0000000000000001E-3</v>
      </c>
    </row>
    <row r="1120" spans="1:7" x14ac:dyDescent="0.35">
      <c r="A1120" s="1">
        <v>43980</v>
      </c>
      <c r="B1120">
        <v>233.24</v>
      </c>
      <c r="C1120">
        <v>230.31</v>
      </c>
      <c r="D1120">
        <v>233.48</v>
      </c>
      <c r="E1120">
        <v>228.64</v>
      </c>
      <c r="F1120" t="s">
        <v>408</v>
      </c>
      <c r="G1120" s="2">
        <v>1.47E-2</v>
      </c>
    </row>
    <row r="1121" spans="1:7" x14ac:dyDescent="0.35">
      <c r="A1121" s="1">
        <v>43979</v>
      </c>
      <c r="B1121">
        <v>229.87</v>
      </c>
      <c r="C1121">
        <v>228.93</v>
      </c>
      <c r="D1121">
        <v>233.35</v>
      </c>
      <c r="E1121">
        <v>228.93</v>
      </c>
      <c r="F1121" t="s">
        <v>382</v>
      </c>
      <c r="G1121" s="2">
        <v>-1.2999999999999999E-3</v>
      </c>
    </row>
    <row r="1122" spans="1:7" x14ac:dyDescent="0.35">
      <c r="A1122" s="1">
        <v>43978</v>
      </c>
      <c r="B1122">
        <v>230.17</v>
      </c>
      <c r="C1122">
        <v>228.39</v>
      </c>
      <c r="D1122">
        <v>230.29</v>
      </c>
      <c r="E1122">
        <v>223.82</v>
      </c>
      <c r="F1122" t="s">
        <v>1031</v>
      </c>
      <c r="G1122" s="2">
        <v>5.4999999999999997E-3</v>
      </c>
    </row>
    <row r="1123" spans="1:7" x14ac:dyDescent="0.35">
      <c r="A1123" s="1">
        <v>43977</v>
      </c>
      <c r="B1123">
        <v>228.92</v>
      </c>
      <c r="C1123">
        <v>233.32</v>
      </c>
      <c r="D1123">
        <v>233.45</v>
      </c>
      <c r="E1123">
        <v>228.67</v>
      </c>
      <c r="F1123" t="s">
        <v>1032</v>
      </c>
      <c r="G1123" s="2">
        <v>-2.7000000000000001E-3</v>
      </c>
    </row>
    <row r="1124" spans="1:7" x14ac:dyDescent="0.35">
      <c r="A1124" s="1">
        <v>43973</v>
      </c>
      <c r="B1124">
        <v>229.54</v>
      </c>
      <c r="C1124">
        <v>228.34</v>
      </c>
      <c r="D1124">
        <v>229.75</v>
      </c>
      <c r="E1124">
        <v>227.38</v>
      </c>
      <c r="F1124" t="s">
        <v>1033</v>
      </c>
      <c r="G1124" s="2">
        <v>3.5000000000000001E-3</v>
      </c>
    </row>
    <row r="1125" spans="1:7" x14ac:dyDescent="0.35">
      <c r="A1125" s="1">
        <v>43972</v>
      </c>
      <c r="B1125">
        <v>228.75</v>
      </c>
      <c r="C1125">
        <v>231.37</v>
      </c>
      <c r="D1125">
        <v>232.01</v>
      </c>
      <c r="E1125">
        <v>228.22</v>
      </c>
      <c r="F1125" t="s">
        <v>1034</v>
      </c>
      <c r="G1125" s="2">
        <v>-1.09E-2</v>
      </c>
    </row>
    <row r="1126" spans="1:7" x14ac:dyDescent="0.35">
      <c r="A1126" s="1">
        <v>43971</v>
      </c>
      <c r="B1126">
        <v>231.27</v>
      </c>
      <c r="C1126">
        <v>229.36</v>
      </c>
      <c r="D1126">
        <v>231.64</v>
      </c>
      <c r="E1126">
        <v>229.36</v>
      </c>
      <c r="F1126" t="s">
        <v>1035</v>
      </c>
      <c r="G1126" s="2">
        <v>0.02</v>
      </c>
    </row>
    <row r="1127" spans="1:7" x14ac:dyDescent="0.35">
      <c r="A1127" s="1">
        <v>43970</v>
      </c>
      <c r="B1127">
        <v>226.74</v>
      </c>
      <c r="C1127">
        <v>227.54</v>
      </c>
      <c r="D1127">
        <v>229.73</v>
      </c>
      <c r="E1127">
        <v>226.59</v>
      </c>
      <c r="F1127" t="s">
        <v>1036</v>
      </c>
      <c r="G1127" s="2">
        <v>-2.5000000000000001E-3</v>
      </c>
    </row>
    <row r="1128" spans="1:7" x14ac:dyDescent="0.35">
      <c r="A1128" s="1">
        <v>43969</v>
      </c>
      <c r="B1128">
        <v>227.31</v>
      </c>
      <c r="C1128">
        <v>226.16</v>
      </c>
      <c r="D1128">
        <v>228.56</v>
      </c>
      <c r="E1128">
        <v>225.35</v>
      </c>
      <c r="F1128" t="s">
        <v>1037</v>
      </c>
      <c r="G1128" s="2">
        <v>1.8599999999999998E-2</v>
      </c>
    </row>
    <row r="1129" spans="1:7" x14ac:dyDescent="0.35">
      <c r="A1129" s="1">
        <v>43966</v>
      </c>
      <c r="B1129">
        <v>223.15</v>
      </c>
      <c r="C1129">
        <v>218.66</v>
      </c>
      <c r="D1129">
        <v>223.21</v>
      </c>
      <c r="E1129">
        <v>218.22</v>
      </c>
      <c r="F1129" t="s">
        <v>1038</v>
      </c>
      <c r="G1129" s="2">
        <v>6.4999999999999997E-3</v>
      </c>
    </row>
    <row r="1130" spans="1:7" x14ac:dyDescent="0.35">
      <c r="A1130" s="1">
        <v>43965</v>
      </c>
      <c r="B1130">
        <v>221.71</v>
      </c>
      <c r="C1130">
        <v>218.01</v>
      </c>
      <c r="D1130">
        <v>221.75</v>
      </c>
      <c r="E1130">
        <v>215.88</v>
      </c>
      <c r="F1130" t="s">
        <v>468</v>
      </c>
      <c r="G1130" s="2">
        <v>1.14E-2</v>
      </c>
    </row>
    <row r="1131" spans="1:7" x14ac:dyDescent="0.35">
      <c r="A1131" s="1">
        <v>43964</v>
      </c>
      <c r="B1131">
        <v>219.22</v>
      </c>
      <c r="C1131">
        <v>222.53</v>
      </c>
      <c r="D1131">
        <v>224.49</v>
      </c>
      <c r="E1131">
        <v>216.6</v>
      </c>
      <c r="F1131" t="s">
        <v>1039</v>
      </c>
      <c r="G1131" s="2">
        <v>-1.2500000000000001E-2</v>
      </c>
    </row>
    <row r="1132" spans="1:7" x14ac:dyDescent="0.35">
      <c r="A1132" s="1">
        <v>43963</v>
      </c>
      <c r="B1132">
        <v>222</v>
      </c>
      <c r="C1132">
        <v>227.36</v>
      </c>
      <c r="D1132">
        <v>227.98</v>
      </c>
      <c r="E1132">
        <v>221.97</v>
      </c>
      <c r="F1132" t="s">
        <v>1040</v>
      </c>
      <c r="G1132" s="2">
        <v>-2.0899999999999998E-2</v>
      </c>
    </row>
    <row r="1133" spans="1:7" x14ac:dyDescent="0.35">
      <c r="A1133" s="1">
        <v>43962</v>
      </c>
      <c r="B1133">
        <v>226.75</v>
      </c>
      <c r="C1133">
        <v>223.38</v>
      </c>
      <c r="D1133">
        <v>227.81</v>
      </c>
      <c r="E1133">
        <v>223.13</v>
      </c>
      <c r="F1133" t="s">
        <v>220</v>
      </c>
      <c r="G1133" s="2">
        <v>8.8999999999999999E-3</v>
      </c>
    </row>
    <row r="1134" spans="1:7" x14ac:dyDescent="0.35">
      <c r="A1134" s="1">
        <v>43959</v>
      </c>
      <c r="B1134">
        <v>224.74</v>
      </c>
      <c r="C1134">
        <v>223.43</v>
      </c>
      <c r="D1134">
        <v>224.88</v>
      </c>
      <c r="E1134">
        <v>222.36</v>
      </c>
      <c r="F1134" t="s">
        <v>777</v>
      </c>
      <c r="G1134" s="2">
        <v>1.37E-2</v>
      </c>
    </row>
    <row r="1135" spans="1:7" x14ac:dyDescent="0.35">
      <c r="A1135" s="1">
        <v>43958</v>
      </c>
      <c r="B1135">
        <v>221.7</v>
      </c>
      <c r="C1135">
        <v>221.63</v>
      </c>
      <c r="D1135">
        <v>222.61</v>
      </c>
      <c r="E1135">
        <v>220.3</v>
      </c>
      <c r="F1135" t="s">
        <v>1041</v>
      </c>
      <c r="G1135" s="2">
        <v>1.2800000000000001E-2</v>
      </c>
    </row>
    <row r="1136" spans="1:7" x14ac:dyDescent="0.35">
      <c r="A1136" s="1">
        <v>43957</v>
      </c>
      <c r="B1136">
        <v>218.89</v>
      </c>
      <c r="C1136">
        <v>219.25</v>
      </c>
      <c r="D1136">
        <v>220.92</v>
      </c>
      <c r="E1136">
        <v>218</v>
      </c>
      <c r="F1136" t="s">
        <v>1042</v>
      </c>
      <c r="G1136" s="2">
        <v>6.1999999999999998E-3</v>
      </c>
    </row>
    <row r="1137" spans="1:7" x14ac:dyDescent="0.35">
      <c r="A1137" s="1">
        <v>43956</v>
      </c>
      <c r="B1137">
        <v>217.55</v>
      </c>
      <c r="C1137">
        <v>217.29</v>
      </c>
      <c r="D1137">
        <v>220.02</v>
      </c>
      <c r="E1137">
        <v>216.74</v>
      </c>
      <c r="F1137" t="s">
        <v>1043</v>
      </c>
      <c r="G1137" s="2">
        <v>1.1299999999999999E-2</v>
      </c>
    </row>
    <row r="1138" spans="1:7" x14ac:dyDescent="0.35">
      <c r="A1138" s="1">
        <v>43955</v>
      </c>
      <c r="B1138">
        <v>215.11</v>
      </c>
      <c r="C1138">
        <v>211.5</v>
      </c>
      <c r="D1138">
        <v>215.34</v>
      </c>
      <c r="E1138">
        <v>211.01</v>
      </c>
      <c r="F1138" t="s">
        <v>1044</v>
      </c>
      <c r="G1138" s="2">
        <v>1.17E-2</v>
      </c>
    </row>
    <row r="1139" spans="1:7" x14ac:dyDescent="0.35">
      <c r="A1139" s="1">
        <v>43952</v>
      </c>
      <c r="B1139">
        <v>212.63</v>
      </c>
      <c r="C1139">
        <v>214.43</v>
      </c>
      <c r="D1139">
        <v>216.56</v>
      </c>
      <c r="E1139">
        <v>211.57</v>
      </c>
      <c r="F1139" t="s">
        <v>1045</v>
      </c>
      <c r="G1139" s="2">
        <v>-2.8199999999999999E-2</v>
      </c>
    </row>
    <row r="1140" spans="1:7" x14ac:dyDescent="0.35">
      <c r="A1140" s="1">
        <v>43951</v>
      </c>
      <c r="B1140">
        <v>218.8</v>
      </c>
      <c r="C1140">
        <v>219.89</v>
      </c>
      <c r="D1140">
        <v>219.92</v>
      </c>
      <c r="E1140">
        <v>217.24</v>
      </c>
      <c r="F1140" t="s">
        <v>1046</v>
      </c>
      <c r="G1140" s="2">
        <v>-4.0000000000000002E-4</v>
      </c>
    </row>
    <row r="1141" spans="1:7" x14ac:dyDescent="0.35">
      <c r="A1141" s="1">
        <v>43950</v>
      </c>
      <c r="B1141">
        <v>218.89</v>
      </c>
      <c r="C1141">
        <v>216.1</v>
      </c>
      <c r="D1141">
        <v>219.85</v>
      </c>
      <c r="E1141">
        <v>215.03</v>
      </c>
      <c r="F1141" t="s">
        <v>1047</v>
      </c>
      <c r="G1141" s="2">
        <v>3.5499999999999997E-2</v>
      </c>
    </row>
    <row r="1142" spans="1:7" x14ac:dyDescent="0.35">
      <c r="A1142" s="1">
        <v>43949</v>
      </c>
      <c r="B1142">
        <v>211.39</v>
      </c>
      <c r="C1142">
        <v>217.16</v>
      </c>
      <c r="D1142">
        <v>217.21</v>
      </c>
      <c r="E1142">
        <v>211.1</v>
      </c>
      <c r="F1142" t="s">
        <v>1048</v>
      </c>
      <c r="G1142" s="2">
        <v>-1.8800000000000001E-2</v>
      </c>
    </row>
    <row r="1143" spans="1:7" x14ac:dyDescent="0.35">
      <c r="A1143" s="1">
        <v>43948</v>
      </c>
      <c r="B1143">
        <v>215.45</v>
      </c>
      <c r="C1143">
        <v>216.07</v>
      </c>
      <c r="D1143">
        <v>216.52</v>
      </c>
      <c r="E1143">
        <v>214.39</v>
      </c>
      <c r="F1143" t="s">
        <v>999</v>
      </c>
      <c r="G1143" s="2">
        <v>8.0000000000000002E-3</v>
      </c>
    </row>
    <row r="1144" spans="1:7" x14ac:dyDescent="0.35">
      <c r="A1144" s="1">
        <v>43945</v>
      </c>
      <c r="B1144">
        <v>213.73</v>
      </c>
      <c r="C1144">
        <v>210.83</v>
      </c>
      <c r="D1144">
        <v>214.19</v>
      </c>
      <c r="E1144">
        <v>209.39</v>
      </c>
      <c r="F1144" t="s">
        <v>1049</v>
      </c>
      <c r="G1144" s="2">
        <v>1.5800000000000002E-2</v>
      </c>
    </row>
    <row r="1145" spans="1:7" x14ac:dyDescent="0.35">
      <c r="A1145" s="1">
        <v>43944</v>
      </c>
      <c r="B1145">
        <v>210.41</v>
      </c>
      <c r="C1145">
        <v>211.69</v>
      </c>
      <c r="D1145">
        <v>214.32</v>
      </c>
      <c r="E1145">
        <v>209.98</v>
      </c>
      <c r="F1145" t="s">
        <v>1050</v>
      </c>
      <c r="G1145" s="2">
        <v>-2.0999999999999999E-3</v>
      </c>
    </row>
    <row r="1146" spans="1:7" x14ac:dyDescent="0.35">
      <c r="A1146" s="1">
        <v>43943</v>
      </c>
      <c r="B1146">
        <v>210.86</v>
      </c>
      <c r="C1146">
        <v>209.03</v>
      </c>
      <c r="D1146">
        <v>212.24</v>
      </c>
      <c r="E1146">
        <v>208.22</v>
      </c>
      <c r="F1146" t="s">
        <v>1051</v>
      </c>
      <c r="G1146" s="2">
        <v>2.9700000000000001E-2</v>
      </c>
    </row>
    <row r="1147" spans="1:7" x14ac:dyDescent="0.35">
      <c r="A1147" s="1">
        <v>43942</v>
      </c>
      <c r="B1147">
        <v>204.78</v>
      </c>
      <c r="C1147">
        <v>210.52</v>
      </c>
      <c r="D1147">
        <v>211.05</v>
      </c>
      <c r="E1147">
        <v>203.52</v>
      </c>
      <c r="F1147" t="s">
        <v>1052</v>
      </c>
      <c r="G1147" s="2">
        <v>-3.6900000000000002E-2</v>
      </c>
    </row>
    <row r="1148" spans="1:7" x14ac:dyDescent="0.35">
      <c r="A1148" s="1">
        <v>43941</v>
      </c>
      <c r="B1148">
        <v>212.63</v>
      </c>
      <c r="C1148">
        <v>213.16</v>
      </c>
      <c r="D1148">
        <v>215.77</v>
      </c>
      <c r="E1148">
        <v>212.46</v>
      </c>
      <c r="F1148" t="s">
        <v>1053</v>
      </c>
      <c r="G1148" s="2">
        <v>-1.1900000000000001E-2</v>
      </c>
    </row>
    <row r="1149" spans="1:7" x14ac:dyDescent="0.35">
      <c r="A1149" s="1">
        <v>43938</v>
      </c>
      <c r="B1149">
        <v>215.18</v>
      </c>
      <c r="C1149">
        <v>215.85</v>
      </c>
      <c r="D1149">
        <v>216.4</v>
      </c>
      <c r="E1149">
        <v>211.97</v>
      </c>
      <c r="F1149" t="s">
        <v>1054</v>
      </c>
      <c r="G1149" s="2">
        <v>9.5999999999999992E-3</v>
      </c>
    </row>
    <row r="1150" spans="1:7" x14ac:dyDescent="0.35">
      <c r="A1150" s="1">
        <v>43937</v>
      </c>
      <c r="B1150">
        <v>213.14</v>
      </c>
      <c r="C1150">
        <v>211.67</v>
      </c>
      <c r="D1150">
        <v>214.26</v>
      </c>
      <c r="E1150">
        <v>209.58</v>
      </c>
      <c r="F1150" t="s">
        <v>1055</v>
      </c>
      <c r="G1150" s="2">
        <v>1.8200000000000001E-2</v>
      </c>
    </row>
    <row r="1151" spans="1:7" x14ac:dyDescent="0.35">
      <c r="A1151" s="1">
        <v>43936</v>
      </c>
      <c r="B1151">
        <v>209.32</v>
      </c>
      <c r="C1151">
        <v>208.37</v>
      </c>
      <c r="D1151">
        <v>211.72</v>
      </c>
      <c r="E1151">
        <v>207.01</v>
      </c>
      <c r="F1151" t="s">
        <v>1056</v>
      </c>
      <c r="G1151" s="2">
        <v>-1.15E-2</v>
      </c>
    </row>
    <row r="1152" spans="1:7" x14ac:dyDescent="0.35">
      <c r="A1152" s="1">
        <v>43935</v>
      </c>
      <c r="B1152">
        <v>211.75</v>
      </c>
      <c r="C1152">
        <v>207.06</v>
      </c>
      <c r="D1152">
        <v>212.39</v>
      </c>
      <c r="E1152">
        <v>206.31</v>
      </c>
      <c r="F1152" t="s">
        <v>491</v>
      </c>
      <c r="G1152" s="2">
        <v>4.3499999999999997E-2</v>
      </c>
    </row>
    <row r="1153" spans="1:7" x14ac:dyDescent="0.35">
      <c r="A1153" s="1">
        <v>43934</v>
      </c>
      <c r="B1153">
        <v>202.92</v>
      </c>
      <c r="C1153">
        <v>199.82</v>
      </c>
      <c r="D1153">
        <v>203.31</v>
      </c>
      <c r="E1153">
        <v>198.65</v>
      </c>
      <c r="F1153" t="s">
        <v>1057</v>
      </c>
      <c r="G1153" s="2">
        <v>1.0800000000000001E-2</v>
      </c>
    </row>
    <row r="1154" spans="1:7" x14ac:dyDescent="0.35">
      <c r="A1154" s="1">
        <v>43930</v>
      </c>
      <c r="B1154">
        <v>200.75</v>
      </c>
      <c r="C1154">
        <v>202.16</v>
      </c>
      <c r="D1154">
        <v>203.11</v>
      </c>
      <c r="E1154">
        <v>198.92</v>
      </c>
      <c r="F1154" t="s">
        <v>1058</v>
      </c>
      <c r="G1154" s="2">
        <v>1.4E-3</v>
      </c>
    </row>
    <row r="1155" spans="1:7" x14ac:dyDescent="0.35">
      <c r="A1155" s="1">
        <v>43929</v>
      </c>
      <c r="B1155">
        <v>200.46</v>
      </c>
      <c r="C1155">
        <v>197.98</v>
      </c>
      <c r="D1155">
        <v>201.06</v>
      </c>
      <c r="E1155">
        <v>196.07</v>
      </c>
      <c r="F1155" t="s">
        <v>833</v>
      </c>
      <c r="G1155" s="2">
        <v>2.12E-2</v>
      </c>
    </row>
    <row r="1156" spans="1:7" x14ac:dyDescent="0.35">
      <c r="A1156" s="1">
        <v>43928</v>
      </c>
      <c r="B1156">
        <v>196.3</v>
      </c>
      <c r="C1156">
        <v>202.03</v>
      </c>
      <c r="D1156">
        <v>202.55</v>
      </c>
      <c r="E1156">
        <v>195.9</v>
      </c>
      <c r="F1156" t="s">
        <v>1059</v>
      </c>
      <c r="G1156" s="2">
        <v>-4.0000000000000002E-4</v>
      </c>
    </row>
    <row r="1157" spans="1:7" x14ac:dyDescent="0.35">
      <c r="A1157" s="1">
        <v>43927</v>
      </c>
      <c r="B1157">
        <v>196.38</v>
      </c>
      <c r="C1157">
        <v>190.28</v>
      </c>
      <c r="D1157">
        <v>197.55</v>
      </c>
      <c r="E1157">
        <v>189.09</v>
      </c>
      <c r="F1157" t="s">
        <v>1060</v>
      </c>
      <c r="G1157" s="2">
        <v>7.1499999999999994E-2</v>
      </c>
    </row>
    <row r="1158" spans="1:7" x14ac:dyDescent="0.35">
      <c r="A1158" s="1">
        <v>43924</v>
      </c>
      <c r="B1158">
        <v>183.27</v>
      </c>
      <c r="C1158">
        <v>185.4</v>
      </c>
      <c r="D1158">
        <v>186.97</v>
      </c>
      <c r="E1158">
        <v>181.19</v>
      </c>
      <c r="F1158" t="s">
        <v>360</v>
      </c>
      <c r="G1158" s="2">
        <v>-1.4200000000000001E-2</v>
      </c>
    </row>
    <row r="1159" spans="1:7" x14ac:dyDescent="0.35">
      <c r="A1159" s="1">
        <v>43923</v>
      </c>
      <c r="B1159">
        <v>185.91</v>
      </c>
      <c r="C1159">
        <v>181.49</v>
      </c>
      <c r="D1159">
        <v>190</v>
      </c>
      <c r="E1159">
        <v>180.87</v>
      </c>
      <c r="F1159" t="s">
        <v>1061</v>
      </c>
      <c r="G1159" s="2">
        <v>2.0299999999999999E-2</v>
      </c>
    </row>
    <row r="1160" spans="1:7" x14ac:dyDescent="0.35">
      <c r="A1160" s="1">
        <v>43922</v>
      </c>
      <c r="B1160">
        <v>182.21</v>
      </c>
      <c r="C1160">
        <v>184.71</v>
      </c>
      <c r="D1160">
        <v>187.56</v>
      </c>
      <c r="E1160">
        <v>180.77</v>
      </c>
      <c r="F1160" t="s">
        <v>182</v>
      </c>
      <c r="G1160" s="2">
        <v>-4.2500000000000003E-2</v>
      </c>
    </row>
    <row r="1161" spans="1:7" x14ac:dyDescent="0.35">
      <c r="A1161" s="1">
        <v>43921</v>
      </c>
      <c r="B1161">
        <v>190.3</v>
      </c>
      <c r="C1161">
        <v>191.43</v>
      </c>
      <c r="D1161">
        <v>195.15</v>
      </c>
      <c r="E1161">
        <v>189.1</v>
      </c>
      <c r="F1161" t="s">
        <v>1062</v>
      </c>
      <c r="G1161" s="2">
        <v>-8.5000000000000006E-3</v>
      </c>
    </row>
    <row r="1162" spans="1:7" x14ac:dyDescent="0.35">
      <c r="A1162" s="1">
        <v>43920</v>
      </c>
      <c r="B1162">
        <v>191.94</v>
      </c>
      <c r="C1162">
        <v>187</v>
      </c>
      <c r="D1162">
        <v>192.39</v>
      </c>
      <c r="E1162">
        <v>186.24</v>
      </c>
      <c r="F1162" t="s">
        <v>1063</v>
      </c>
      <c r="G1162" s="2">
        <v>3.6400000000000002E-2</v>
      </c>
    </row>
    <row r="1163" spans="1:7" x14ac:dyDescent="0.35">
      <c r="A1163" s="1">
        <v>43917</v>
      </c>
      <c r="B1163">
        <v>185.2</v>
      </c>
      <c r="C1163">
        <v>186.83</v>
      </c>
      <c r="D1163">
        <v>190.41</v>
      </c>
      <c r="E1163">
        <v>184.56</v>
      </c>
      <c r="F1163" t="s">
        <v>1064</v>
      </c>
      <c r="G1163" s="2">
        <v>-3.44E-2</v>
      </c>
    </row>
    <row r="1164" spans="1:7" x14ac:dyDescent="0.35">
      <c r="A1164" s="1">
        <v>43916</v>
      </c>
      <c r="B1164">
        <v>191.8</v>
      </c>
      <c r="C1164">
        <v>183.77</v>
      </c>
      <c r="D1164">
        <v>192.62</v>
      </c>
      <c r="E1164">
        <v>183.51</v>
      </c>
      <c r="F1164" t="s">
        <v>1065</v>
      </c>
      <c r="G1164" s="2">
        <v>5.2699999999999997E-2</v>
      </c>
    </row>
    <row r="1165" spans="1:7" x14ac:dyDescent="0.35">
      <c r="A1165" s="1">
        <v>43915</v>
      </c>
      <c r="B1165">
        <v>182.2</v>
      </c>
      <c r="C1165">
        <v>184.32</v>
      </c>
      <c r="D1165">
        <v>189.41</v>
      </c>
      <c r="E1165">
        <v>179.89</v>
      </c>
      <c r="F1165" t="s">
        <v>1066</v>
      </c>
      <c r="G1165" s="2">
        <v>-7.4000000000000003E-3</v>
      </c>
    </row>
    <row r="1166" spans="1:7" x14ac:dyDescent="0.35">
      <c r="A1166" s="1">
        <v>43914</v>
      </c>
      <c r="B1166">
        <v>183.56</v>
      </c>
      <c r="C1166">
        <v>179.82</v>
      </c>
      <c r="D1166">
        <v>183.73</v>
      </c>
      <c r="E1166">
        <v>177.86</v>
      </c>
      <c r="F1166" t="s">
        <v>1067</v>
      </c>
      <c r="G1166" s="2">
        <v>7.7399999999999997E-2</v>
      </c>
    </row>
    <row r="1167" spans="1:7" x14ac:dyDescent="0.35">
      <c r="A1167" s="1">
        <v>43913</v>
      </c>
      <c r="B1167">
        <v>170.37</v>
      </c>
      <c r="C1167">
        <v>170.83</v>
      </c>
      <c r="D1167">
        <v>174.12</v>
      </c>
      <c r="E1167">
        <v>164.84</v>
      </c>
      <c r="F1167" t="s">
        <v>1068</v>
      </c>
      <c r="G1167" s="2">
        <v>-1.4E-3</v>
      </c>
    </row>
    <row r="1168" spans="1:7" x14ac:dyDescent="0.35">
      <c r="A1168" s="1">
        <v>43910</v>
      </c>
      <c r="B1168">
        <v>170.61</v>
      </c>
      <c r="C1168">
        <v>181.64</v>
      </c>
      <c r="D1168">
        <v>182.77</v>
      </c>
      <c r="E1168">
        <v>170.01</v>
      </c>
      <c r="F1168" t="s">
        <v>1069</v>
      </c>
      <c r="G1168" s="2">
        <v>-3.9199999999999999E-2</v>
      </c>
    </row>
    <row r="1169" spans="1:7" x14ac:dyDescent="0.35">
      <c r="A1169" s="1">
        <v>43909</v>
      </c>
      <c r="B1169">
        <v>177.57</v>
      </c>
      <c r="C1169">
        <v>175.6</v>
      </c>
      <c r="D1169">
        <v>183.39</v>
      </c>
      <c r="E1169">
        <v>171.54</v>
      </c>
      <c r="F1169" t="s">
        <v>1070</v>
      </c>
      <c r="G1169" s="2">
        <v>6.0000000000000001E-3</v>
      </c>
    </row>
    <row r="1170" spans="1:7" x14ac:dyDescent="0.35">
      <c r="A1170" s="1">
        <v>43908</v>
      </c>
      <c r="B1170">
        <v>176.51</v>
      </c>
      <c r="C1170">
        <v>171.51</v>
      </c>
      <c r="D1170">
        <v>179.13</v>
      </c>
      <c r="E1170">
        <v>166.71</v>
      </c>
      <c r="F1170" t="s">
        <v>1071</v>
      </c>
      <c r="G1170" s="2">
        <v>-3.04E-2</v>
      </c>
    </row>
    <row r="1171" spans="1:7" x14ac:dyDescent="0.35">
      <c r="A1171" s="1">
        <v>43907</v>
      </c>
      <c r="B1171">
        <v>182.04</v>
      </c>
      <c r="C1171">
        <v>175.38</v>
      </c>
      <c r="D1171">
        <v>184.29</v>
      </c>
      <c r="E1171">
        <v>169.69</v>
      </c>
      <c r="F1171" t="s">
        <v>1072</v>
      </c>
      <c r="G1171" s="2">
        <v>7.5800000000000006E-2</v>
      </c>
    </row>
    <row r="1172" spans="1:7" x14ac:dyDescent="0.35">
      <c r="A1172" s="1">
        <v>43906</v>
      </c>
      <c r="B1172">
        <v>169.21</v>
      </c>
      <c r="C1172">
        <v>174.06</v>
      </c>
      <c r="D1172">
        <v>184.58</v>
      </c>
      <c r="E1172">
        <v>169.07</v>
      </c>
      <c r="F1172" t="s">
        <v>1073</v>
      </c>
      <c r="G1172" s="2">
        <v>-0.1198</v>
      </c>
    </row>
    <row r="1173" spans="1:7" x14ac:dyDescent="0.35">
      <c r="A1173" s="1">
        <v>43903</v>
      </c>
      <c r="B1173">
        <v>192.24</v>
      </c>
      <c r="C1173">
        <v>186.97</v>
      </c>
      <c r="D1173">
        <v>194.38</v>
      </c>
      <c r="E1173">
        <v>178.04</v>
      </c>
      <c r="F1173" t="s">
        <v>1074</v>
      </c>
      <c r="G1173" s="2">
        <v>8.4699999999999998E-2</v>
      </c>
    </row>
    <row r="1174" spans="1:7" x14ac:dyDescent="0.35">
      <c r="A1174" s="1">
        <v>43902</v>
      </c>
      <c r="B1174">
        <v>177.23</v>
      </c>
      <c r="C1174">
        <v>181.99</v>
      </c>
      <c r="D1174">
        <v>190.68</v>
      </c>
      <c r="E1174">
        <v>176.85</v>
      </c>
      <c r="F1174" t="s">
        <v>1075</v>
      </c>
      <c r="G1174" s="2">
        <v>-9.1700000000000004E-2</v>
      </c>
    </row>
    <row r="1175" spans="1:7" x14ac:dyDescent="0.35">
      <c r="A1175" s="1">
        <v>43901</v>
      </c>
      <c r="B1175">
        <v>195.12</v>
      </c>
      <c r="C1175">
        <v>199.25</v>
      </c>
      <c r="D1175">
        <v>200.64</v>
      </c>
      <c r="E1175">
        <v>192.63</v>
      </c>
      <c r="F1175" t="s">
        <v>1076</v>
      </c>
      <c r="G1175" s="2">
        <v>-4.3499999999999997E-2</v>
      </c>
    </row>
    <row r="1176" spans="1:7" x14ac:dyDescent="0.35">
      <c r="A1176" s="1">
        <v>43900</v>
      </c>
      <c r="B1176">
        <v>204</v>
      </c>
      <c r="C1176">
        <v>201</v>
      </c>
      <c r="D1176">
        <v>204.19</v>
      </c>
      <c r="E1176">
        <v>193.58</v>
      </c>
      <c r="F1176" t="s">
        <v>1077</v>
      </c>
      <c r="G1176" s="2">
        <v>5.4399999999999997E-2</v>
      </c>
    </row>
    <row r="1177" spans="1:7" x14ac:dyDescent="0.35">
      <c r="A1177" s="1">
        <v>43899</v>
      </c>
      <c r="B1177">
        <v>193.47</v>
      </c>
      <c r="C1177">
        <v>193.38</v>
      </c>
      <c r="D1177">
        <v>201.05</v>
      </c>
      <c r="E1177">
        <v>192.01</v>
      </c>
      <c r="F1177" t="s">
        <v>1078</v>
      </c>
      <c r="G1177" s="2">
        <v>-6.9500000000000006E-2</v>
      </c>
    </row>
    <row r="1178" spans="1:7" x14ac:dyDescent="0.35">
      <c r="A1178" s="1">
        <v>43896</v>
      </c>
      <c r="B1178">
        <v>207.91</v>
      </c>
      <c r="C1178">
        <v>204.56</v>
      </c>
      <c r="D1178">
        <v>209.04</v>
      </c>
      <c r="E1178">
        <v>202.8</v>
      </c>
      <c r="F1178" t="s">
        <v>1079</v>
      </c>
      <c r="G1178" s="2">
        <v>-1.6899999999999998E-2</v>
      </c>
    </row>
    <row r="1179" spans="1:7" x14ac:dyDescent="0.35">
      <c r="A1179" s="1">
        <v>43895</v>
      </c>
      <c r="B1179">
        <v>211.48</v>
      </c>
      <c r="C1179">
        <v>212.58</v>
      </c>
      <c r="D1179">
        <v>216.25</v>
      </c>
      <c r="E1179">
        <v>209.99</v>
      </c>
      <c r="F1179" t="s">
        <v>1080</v>
      </c>
      <c r="G1179" s="2">
        <v>-3.04E-2</v>
      </c>
    </row>
    <row r="1180" spans="1:7" x14ac:dyDescent="0.35">
      <c r="A1180" s="1">
        <v>43894</v>
      </c>
      <c r="B1180">
        <v>218.11</v>
      </c>
      <c r="C1180">
        <v>213.21</v>
      </c>
      <c r="D1180">
        <v>218.22</v>
      </c>
      <c r="E1180">
        <v>211.26</v>
      </c>
      <c r="F1180" t="s">
        <v>1081</v>
      </c>
      <c r="G1180" s="2">
        <v>4.1700000000000001E-2</v>
      </c>
    </row>
    <row r="1181" spans="1:7" x14ac:dyDescent="0.35">
      <c r="A1181" s="1">
        <v>43893</v>
      </c>
      <c r="B1181">
        <v>209.37</v>
      </c>
      <c r="C1181">
        <v>217</v>
      </c>
      <c r="D1181">
        <v>219.49</v>
      </c>
      <c r="E1181">
        <v>207.51</v>
      </c>
      <c r="F1181" t="s">
        <v>1082</v>
      </c>
      <c r="G1181" s="2">
        <v>-3.2099999999999997E-2</v>
      </c>
    </row>
    <row r="1182" spans="1:7" x14ac:dyDescent="0.35">
      <c r="A1182" s="1">
        <v>43892</v>
      </c>
      <c r="B1182">
        <v>216.31</v>
      </c>
      <c r="C1182">
        <v>208.77</v>
      </c>
      <c r="D1182">
        <v>216.46</v>
      </c>
      <c r="E1182">
        <v>205.83</v>
      </c>
      <c r="F1182" t="s">
        <v>1083</v>
      </c>
      <c r="G1182" s="2">
        <v>5.16E-2</v>
      </c>
    </row>
    <row r="1183" spans="1:7" x14ac:dyDescent="0.35">
      <c r="A1183" s="1">
        <v>43889</v>
      </c>
      <c r="B1183">
        <v>205.69</v>
      </c>
      <c r="C1183">
        <v>198.82</v>
      </c>
      <c r="D1183">
        <v>207.06</v>
      </c>
      <c r="E1183">
        <v>198.07</v>
      </c>
      <c r="F1183" t="s">
        <v>1084</v>
      </c>
      <c r="G1183" s="2">
        <v>8.0000000000000004E-4</v>
      </c>
    </row>
    <row r="1184" spans="1:7" x14ac:dyDescent="0.35">
      <c r="A1184" s="1">
        <v>43888</v>
      </c>
      <c r="B1184">
        <v>205.53</v>
      </c>
      <c r="C1184">
        <v>210.94</v>
      </c>
      <c r="D1184">
        <v>216.31</v>
      </c>
      <c r="E1184">
        <v>205.39</v>
      </c>
      <c r="F1184" t="s">
        <v>1085</v>
      </c>
      <c r="G1184" s="2">
        <v>-5.0099999999999999E-2</v>
      </c>
    </row>
    <row r="1185" spans="1:7" x14ac:dyDescent="0.35">
      <c r="A1185" s="1">
        <v>43887</v>
      </c>
      <c r="B1185">
        <v>216.37</v>
      </c>
      <c r="C1185">
        <v>216.56</v>
      </c>
      <c r="D1185">
        <v>220.16</v>
      </c>
      <c r="E1185">
        <v>214.79</v>
      </c>
      <c r="F1185" t="s">
        <v>1086</v>
      </c>
      <c r="G1185" s="2">
        <v>5.1999999999999998E-3</v>
      </c>
    </row>
    <row r="1186" spans="1:7" x14ac:dyDescent="0.35">
      <c r="A1186" s="1">
        <v>43886</v>
      </c>
      <c r="B1186">
        <v>215.26</v>
      </c>
      <c r="C1186">
        <v>223.07</v>
      </c>
      <c r="D1186">
        <v>223.87</v>
      </c>
      <c r="E1186">
        <v>214.63</v>
      </c>
      <c r="F1186" t="s">
        <v>1087</v>
      </c>
      <c r="G1186" s="2">
        <v>-2.7199999999999998E-2</v>
      </c>
    </row>
    <row r="1187" spans="1:7" x14ac:dyDescent="0.35">
      <c r="A1187" s="1">
        <v>43885</v>
      </c>
      <c r="B1187">
        <v>221.27</v>
      </c>
      <c r="C1187">
        <v>221.72</v>
      </c>
      <c r="D1187">
        <v>224.13</v>
      </c>
      <c r="E1187">
        <v>220.14</v>
      </c>
      <c r="F1187" t="s">
        <v>1088</v>
      </c>
      <c r="G1187" s="2">
        <v>-3.8600000000000002E-2</v>
      </c>
    </row>
    <row r="1188" spans="1:7" x14ac:dyDescent="0.35">
      <c r="A1188" s="1">
        <v>43882</v>
      </c>
      <c r="B1188">
        <v>230.15</v>
      </c>
      <c r="C1188">
        <v>233.52</v>
      </c>
      <c r="D1188">
        <v>233.89</v>
      </c>
      <c r="E1188">
        <v>229.2</v>
      </c>
      <c r="F1188" t="s">
        <v>1089</v>
      </c>
      <c r="G1188" s="2">
        <v>-1.9199999999999998E-2</v>
      </c>
    </row>
    <row r="1189" spans="1:7" x14ac:dyDescent="0.35">
      <c r="A1189" s="1">
        <v>43881</v>
      </c>
      <c r="B1189">
        <v>234.66</v>
      </c>
      <c r="C1189">
        <v>236.34</v>
      </c>
      <c r="D1189">
        <v>236.83</v>
      </c>
      <c r="E1189">
        <v>231.76</v>
      </c>
      <c r="F1189" t="s">
        <v>1037</v>
      </c>
      <c r="G1189" s="2">
        <v>-9.2999999999999992E-3</v>
      </c>
    </row>
    <row r="1190" spans="1:7" x14ac:dyDescent="0.35">
      <c r="A1190" s="1">
        <v>43880</v>
      </c>
      <c r="B1190">
        <v>236.86</v>
      </c>
      <c r="C1190">
        <v>235.95</v>
      </c>
      <c r="D1190">
        <v>237.35</v>
      </c>
      <c r="E1190">
        <v>235.73</v>
      </c>
      <c r="F1190" t="s">
        <v>1090</v>
      </c>
      <c r="G1190" s="2">
        <v>9.5999999999999992E-3</v>
      </c>
    </row>
    <row r="1191" spans="1:7" x14ac:dyDescent="0.35">
      <c r="A1191" s="1">
        <v>43879</v>
      </c>
      <c r="B1191">
        <v>234.61</v>
      </c>
      <c r="C1191">
        <v>233.35</v>
      </c>
      <c r="D1191">
        <v>235.05</v>
      </c>
      <c r="E1191">
        <v>233.13</v>
      </c>
      <c r="F1191" t="s">
        <v>923</v>
      </c>
      <c r="G1191" s="2">
        <v>4.0000000000000002E-4</v>
      </c>
    </row>
    <row r="1192" spans="1:7" x14ac:dyDescent="0.35">
      <c r="A1192" s="1">
        <v>43875</v>
      </c>
      <c r="B1192">
        <v>234.52</v>
      </c>
      <c r="C1192">
        <v>234.16</v>
      </c>
      <c r="D1192">
        <v>234.74</v>
      </c>
      <c r="E1192">
        <v>233.43</v>
      </c>
      <c r="F1192" t="s">
        <v>1091</v>
      </c>
      <c r="G1192" s="2">
        <v>2.8999999999999998E-3</v>
      </c>
    </row>
    <row r="1193" spans="1:7" x14ac:dyDescent="0.35">
      <c r="A1193" s="1">
        <v>43874</v>
      </c>
      <c r="B1193">
        <v>233.85</v>
      </c>
      <c r="C1193">
        <v>232.5</v>
      </c>
      <c r="D1193">
        <v>234.81</v>
      </c>
      <c r="E1193">
        <v>232.24</v>
      </c>
      <c r="F1193" t="s">
        <v>1092</v>
      </c>
      <c r="G1193" s="2">
        <v>-1.2999999999999999E-3</v>
      </c>
    </row>
    <row r="1194" spans="1:7" x14ac:dyDescent="0.35">
      <c r="A1194" s="1">
        <v>43873</v>
      </c>
      <c r="B1194">
        <v>234.15</v>
      </c>
      <c r="C1194">
        <v>233.22</v>
      </c>
      <c r="D1194">
        <v>234.26</v>
      </c>
      <c r="E1194">
        <v>232.68</v>
      </c>
      <c r="F1194" t="s">
        <v>121</v>
      </c>
      <c r="G1194" s="2">
        <v>9.7000000000000003E-3</v>
      </c>
    </row>
    <row r="1195" spans="1:7" x14ac:dyDescent="0.35">
      <c r="A1195" s="1">
        <v>43872</v>
      </c>
      <c r="B1195">
        <v>231.89</v>
      </c>
      <c r="C1195">
        <v>233.09</v>
      </c>
      <c r="D1195">
        <v>233.9</v>
      </c>
      <c r="E1195">
        <v>231.28</v>
      </c>
      <c r="F1195" t="s">
        <v>951</v>
      </c>
      <c r="G1195" s="2">
        <v>2.0000000000000001E-4</v>
      </c>
    </row>
    <row r="1196" spans="1:7" x14ac:dyDescent="0.35">
      <c r="A1196" s="1">
        <v>43871</v>
      </c>
      <c r="B1196">
        <v>231.85</v>
      </c>
      <c r="C1196">
        <v>228.31</v>
      </c>
      <c r="D1196">
        <v>231.86</v>
      </c>
      <c r="E1196">
        <v>228.26</v>
      </c>
      <c r="F1196" t="s">
        <v>1093</v>
      </c>
      <c r="G1196" s="2">
        <v>1.21E-2</v>
      </c>
    </row>
    <row r="1197" spans="1:7" x14ac:dyDescent="0.35">
      <c r="A1197" s="1">
        <v>43868</v>
      </c>
      <c r="B1197">
        <v>229.08</v>
      </c>
      <c r="C1197">
        <v>229.04</v>
      </c>
      <c r="D1197">
        <v>230.32</v>
      </c>
      <c r="E1197">
        <v>228.42</v>
      </c>
      <c r="F1197" t="s">
        <v>1094</v>
      </c>
      <c r="G1197" s="2">
        <v>-4.3E-3</v>
      </c>
    </row>
    <row r="1198" spans="1:7" x14ac:dyDescent="0.35">
      <c r="A1198" s="1">
        <v>43867</v>
      </c>
      <c r="B1198">
        <v>230.07</v>
      </c>
      <c r="C1198">
        <v>228.65</v>
      </c>
      <c r="D1198">
        <v>230.13</v>
      </c>
      <c r="E1198">
        <v>227.86</v>
      </c>
      <c r="F1198" t="s">
        <v>1095</v>
      </c>
      <c r="G1198" s="2">
        <v>8.6E-3</v>
      </c>
    </row>
    <row r="1199" spans="1:7" x14ac:dyDescent="0.35">
      <c r="A1199" s="1">
        <v>43866</v>
      </c>
      <c r="B1199">
        <v>228.1</v>
      </c>
      <c r="C1199">
        <v>230.1</v>
      </c>
      <c r="D1199">
        <v>230.13</v>
      </c>
      <c r="E1199">
        <v>226.73</v>
      </c>
      <c r="F1199" t="s">
        <v>968</v>
      </c>
      <c r="G1199" s="2">
        <v>3.3E-3</v>
      </c>
    </row>
    <row r="1200" spans="1:7" x14ac:dyDescent="0.35">
      <c r="A1200" s="1">
        <v>43865</v>
      </c>
      <c r="B1200">
        <v>227.35</v>
      </c>
      <c r="C1200">
        <v>225.27</v>
      </c>
      <c r="D1200">
        <v>227.74</v>
      </c>
      <c r="E1200">
        <v>224.53</v>
      </c>
      <c r="F1200" t="s">
        <v>1096</v>
      </c>
      <c r="G1200" s="2">
        <v>2.29E-2</v>
      </c>
    </row>
    <row r="1201" spans="1:7" x14ac:dyDescent="0.35">
      <c r="A1201" s="1">
        <v>43864</v>
      </c>
      <c r="B1201">
        <v>222.26</v>
      </c>
      <c r="C1201">
        <v>220.02</v>
      </c>
      <c r="D1201">
        <v>222.77</v>
      </c>
      <c r="E1201">
        <v>219.87</v>
      </c>
      <c r="F1201" t="s">
        <v>722</v>
      </c>
      <c r="G1201" s="2">
        <v>1.5100000000000001E-2</v>
      </c>
    </row>
    <row r="1202" spans="1:7" x14ac:dyDescent="0.35">
      <c r="A1202" s="1">
        <v>43861</v>
      </c>
      <c r="B1202">
        <v>218.95</v>
      </c>
      <c r="C1202">
        <v>223.38</v>
      </c>
      <c r="D1202">
        <v>223.44</v>
      </c>
      <c r="E1202">
        <v>218.17</v>
      </c>
      <c r="F1202" t="s">
        <v>1097</v>
      </c>
      <c r="G1202" s="2">
        <v>-1.5900000000000001E-2</v>
      </c>
    </row>
    <row r="1203" spans="1:7" x14ac:dyDescent="0.35">
      <c r="A1203" s="1">
        <v>43860</v>
      </c>
      <c r="B1203">
        <v>222.48</v>
      </c>
      <c r="C1203">
        <v>220.25</v>
      </c>
      <c r="D1203">
        <v>222.58</v>
      </c>
      <c r="E1203">
        <v>219.57</v>
      </c>
      <c r="F1203" t="s">
        <v>1098</v>
      </c>
      <c r="G1203" s="2">
        <v>3.5999999999999999E-3</v>
      </c>
    </row>
    <row r="1204" spans="1:7" x14ac:dyDescent="0.35">
      <c r="A1204" s="1">
        <v>43859</v>
      </c>
      <c r="B1204">
        <v>221.69</v>
      </c>
      <c r="C1204">
        <v>222.54</v>
      </c>
      <c r="D1204">
        <v>222.81</v>
      </c>
      <c r="E1204">
        <v>220.71</v>
      </c>
      <c r="F1204" t="s">
        <v>1099</v>
      </c>
      <c r="G1204" s="2">
        <v>1.6000000000000001E-3</v>
      </c>
    </row>
    <row r="1205" spans="1:7" x14ac:dyDescent="0.35">
      <c r="A1205" s="1">
        <v>43858</v>
      </c>
      <c r="B1205">
        <v>221.33</v>
      </c>
      <c r="C1205">
        <v>219.48</v>
      </c>
      <c r="D1205">
        <v>221.84</v>
      </c>
      <c r="E1205">
        <v>218.94</v>
      </c>
      <c r="F1205" t="s">
        <v>1100</v>
      </c>
      <c r="G1205" s="2">
        <v>1.5299999999999999E-2</v>
      </c>
    </row>
    <row r="1206" spans="1:7" x14ac:dyDescent="0.35">
      <c r="A1206" s="1">
        <v>43857</v>
      </c>
      <c r="B1206">
        <v>217.99</v>
      </c>
      <c r="C1206">
        <v>217.61</v>
      </c>
      <c r="D1206">
        <v>219.17</v>
      </c>
      <c r="E1206">
        <v>217.07</v>
      </c>
      <c r="F1206" t="s">
        <v>1101</v>
      </c>
      <c r="G1206" s="2">
        <v>-2.06E-2</v>
      </c>
    </row>
    <row r="1207" spans="1:7" x14ac:dyDescent="0.35">
      <c r="A1207" s="1">
        <v>43854</v>
      </c>
      <c r="B1207">
        <v>222.58</v>
      </c>
      <c r="C1207">
        <v>225.5</v>
      </c>
      <c r="D1207">
        <v>225.76</v>
      </c>
      <c r="E1207">
        <v>221.55</v>
      </c>
      <c r="F1207" t="s">
        <v>1102</v>
      </c>
      <c r="G1207" s="2">
        <v>-8.3999999999999995E-3</v>
      </c>
    </row>
    <row r="1208" spans="1:7" x14ac:dyDescent="0.35">
      <c r="A1208" s="1">
        <v>43853</v>
      </c>
      <c r="B1208">
        <v>224.47</v>
      </c>
      <c r="C1208">
        <v>223.59</v>
      </c>
      <c r="D1208">
        <v>224.57</v>
      </c>
      <c r="E1208">
        <v>222.58</v>
      </c>
      <c r="F1208" t="s">
        <v>1103</v>
      </c>
      <c r="G1208" s="2">
        <v>3.2000000000000002E-3</v>
      </c>
    </row>
    <row r="1209" spans="1:7" x14ac:dyDescent="0.35">
      <c r="A1209" s="1">
        <v>43852</v>
      </c>
      <c r="B1209">
        <v>223.75</v>
      </c>
      <c r="C1209">
        <v>224.26</v>
      </c>
      <c r="D1209">
        <v>225.03</v>
      </c>
      <c r="E1209">
        <v>223.47</v>
      </c>
      <c r="F1209" t="s">
        <v>1104</v>
      </c>
      <c r="G1209" s="2">
        <v>2.5999999999999999E-3</v>
      </c>
    </row>
    <row r="1210" spans="1:7" x14ac:dyDescent="0.35">
      <c r="A1210" s="1">
        <v>43851</v>
      </c>
      <c r="B1210">
        <v>223.16</v>
      </c>
      <c r="C1210">
        <v>222.61</v>
      </c>
      <c r="D1210">
        <v>223.72</v>
      </c>
      <c r="E1210">
        <v>222.54</v>
      </c>
      <c r="F1210" t="s">
        <v>1105</v>
      </c>
      <c r="G1210" s="2">
        <v>-4.0000000000000002E-4</v>
      </c>
    </row>
    <row r="1211" spans="1:7" x14ac:dyDescent="0.35">
      <c r="A1211" s="1">
        <v>43847</v>
      </c>
      <c r="B1211">
        <v>223.26</v>
      </c>
      <c r="C1211">
        <v>223.12</v>
      </c>
      <c r="D1211">
        <v>223.44</v>
      </c>
      <c r="E1211">
        <v>222.01</v>
      </c>
      <c r="F1211" t="s">
        <v>1106</v>
      </c>
      <c r="G1211" s="2">
        <v>5.0000000000000001E-3</v>
      </c>
    </row>
    <row r="1212" spans="1:7" x14ac:dyDescent="0.35">
      <c r="A1212" s="1">
        <v>43846</v>
      </c>
      <c r="B1212">
        <v>222.16</v>
      </c>
      <c r="C1212">
        <v>221.12</v>
      </c>
      <c r="D1212">
        <v>222.2</v>
      </c>
      <c r="E1212">
        <v>220.68</v>
      </c>
      <c r="F1212" t="s">
        <v>1107</v>
      </c>
      <c r="G1212" s="2">
        <v>9.5999999999999992E-3</v>
      </c>
    </row>
    <row r="1213" spans="1:7" x14ac:dyDescent="0.35">
      <c r="A1213" s="1">
        <v>43845</v>
      </c>
      <c r="B1213">
        <v>220.05</v>
      </c>
      <c r="C1213">
        <v>220.06</v>
      </c>
      <c r="D1213">
        <v>221.08</v>
      </c>
      <c r="E1213">
        <v>219.33</v>
      </c>
      <c r="F1213" t="s">
        <v>1108</v>
      </c>
      <c r="G1213" s="2">
        <v>4.0000000000000002E-4</v>
      </c>
    </row>
    <row r="1214" spans="1:7" x14ac:dyDescent="0.35">
      <c r="A1214" s="1">
        <v>43844</v>
      </c>
      <c r="B1214">
        <v>219.96</v>
      </c>
      <c r="C1214">
        <v>220.63</v>
      </c>
      <c r="D1214">
        <v>221.09</v>
      </c>
      <c r="E1214">
        <v>219.62</v>
      </c>
      <c r="F1214" t="s">
        <v>1109</v>
      </c>
      <c r="G1214" s="2">
        <v>-3.8999999999999998E-3</v>
      </c>
    </row>
    <row r="1215" spans="1:7" x14ac:dyDescent="0.35">
      <c r="A1215" s="1">
        <v>43843</v>
      </c>
      <c r="B1215">
        <v>220.83</v>
      </c>
      <c r="C1215">
        <v>219.19</v>
      </c>
      <c r="D1215">
        <v>220.86</v>
      </c>
      <c r="E1215">
        <v>218.87</v>
      </c>
      <c r="F1215" t="s">
        <v>34</v>
      </c>
      <c r="G1215" s="2">
        <v>1.15E-2</v>
      </c>
    </row>
    <row r="1216" spans="1:7" x14ac:dyDescent="0.35">
      <c r="A1216" s="1">
        <v>43840</v>
      </c>
      <c r="B1216">
        <v>218.32</v>
      </c>
      <c r="C1216">
        <v>219.64</v>
      </c>
      <c r="D1216">
        <v>219.75</v>
      </c>
      <c r="E1216">
        <v>217.93</v>
      </c>
      <c r="F1216" t="s">
        <v>1110</v>
      </c>
      <c r="G1216" s="2">
        <v>-2.5999999999999999E-3</v>
      </c>
    </row>
    <row r="1217" spans="1:7" x14ac:dyDescent="0.35">
      <c r="A1217" s="1">
        <v>43839</v>
      </c>
      <c r="B1217">
        <v>218.88</v>
      </c>
      <c r="C1217">
        <v>218.8</v>
      </c>
      <c r="D1217">
        <v>219.29</v>
      </c>
      <c r="E1217">
        <v>217.6</v>
      </c>
      <c r="F1217" t="s">
        <v>1111</v>
      </c>
      <c r="G1217" s="2">
        <v>8.5000000000000006E-3</v>
      </c>
    </row>
    <row r="1218" spans="1:7" x14ac:dyDescent="0.35">
      <c r="A1218" s="1">
        <v>43838</v>
      </c>
      <c r="B1218">
        <v>217.04</v>
      </c>
      <c r="C1218">
        <v>215.36</v>
      </c>
      <c r="D1218">
        <v>218.03</v>
      </c>
      <c r="E1218">
        <v>215.05</v>
      </c>
      <c r="F1218" t="s">
        <v>1112</v>
      </c>
      <c r="G1218" s="2">
        <v>7.4999999999999997E-3</v>
      </c>
    </row>
    <row r="1219" spans="1:7" x14ac:dyDescent="0.35">
      <c r="A1219" s="1">
        <v>43837</v>
      </c>
      <c r="B1219">
        <v>215.42</v>
      </c>
      <c r="C1219">
        <v>215.53</v>
      </c>
      <c r="D1219">
        <v>216.03</v>
      </c>
      <c r="E1219">
        <v>214.74</v>
      </c>
      <c r="F1219" t="s">
        <v>1113</v>
      </c>
      <c r="G1219" s="2">
        <v>-1E-4</v>
      </c>
    </row>
    <row r="1220" spans="1:7" x14ac:dyDescent="0.35">
      <c r="A1220" s="1">
        <v>43836</v>
      </c>
      <c r="B1220">
        <v>215.45</v>
      </c>
      <c r="C1220">
        <v>212.38</v>
      </c>
      <c r="D1220">
        <v>215.48</v>
      </c>
      <c r="E1220">
        <v>212.13</v>
      </c>
      <c r="F1220" t="s">
        <v>757</v>
      </c>
      <c r="G1220" s="2">
        <v>6.4000000000000003E-3</v>
      </c>
    </row>
    <row r="1221" spans="1:7" x14ac:dyDescent="0.35">
      <c r="A1221" s="1">
        <v>43833</v>
      </c>
      <c r="B1221">
        <v>214.07</v>
      </c>
      <c r="C1221">
        <v>213.18</v>
      </c>
      <c r="D1221">
        <v>215.36</v>
      </c>
      <c r="E1221">
        <v>213.17</v>
      </c>
      <c r="F1221" t="s">
        <v>1114</v>
      </c>
      <c r="G1221" s="2">
        <v>-9.1999999999999998E-3</v>
      </c>
    </row>
    <row r="1222" spans="1:7" x14ac:dyDescent="0.35">
      <c r="A1222" s="1">
        <v>43832</v>
      </c>
      <c r="B1222">
        <v>216.05</v>
      </c>
      <c r="C1222">
        <v>214.29</v>
      </c>
      <c r="D1222">
        <v>216.05</v>
      </c>
      <c r="E1222">
        <v>213.87</v>
      </c>
      <c r="F1222" t="s">
        <v>1115</v>
      </c>
      <c r="G1222" s="2">
        <v>1.67E-2</v>
      </c>
    </row>
    <row r="1223" spans="1:7" x14ac:dyDescent="0.35">
      <c r="A1223" s="1">
        <v>43830</v>
      </c>
      <c r="B1223">
        <v>212.5</v>
      </c>
      <c r="C1223">
        <v>211.51</v>
      </c>
      <c r="D1223">
        <v>212.65</v>
      </c>
      <c r="E1223">
        <v>211.09</v>
      </c>
      <c r="F1223" t="s">
        <v>1116</v>
      </c>
      <c r="G1223" s="2">
        <v>1.9E-3</v>
      </c>
    </row>
    <row r="1224" spans="1:7" x14ac:dyDescent="0.35">
      <c r="A1224" s="1">
        <v>43829</v>
      </c>
      <c r="B1224">
        <v>212.1</v>
      </c>
      <c r="C1224">
        <v>213.4</v>
      </c>
      <c r="D1224">
        <v>213.52</v>
      </c>
      <c r="E1224">
        <v>211.05</v>
      </c>
      <c r="F1224" t="s">
        <v>1117</v>
      </c>
      <c r="G1224" s="2">
        <v>-6.6E-3</v>
      </c>
    </row>
    <row r="1225" spans="1:7" x14ac:dyDescent="0.35">
      <c r="A1225" s="1">
        <v>43826</v>
      </c>
      <c r="B1225">
        <v>213.5</v>
      </c>
      <c r="C1225">
        <v>214.44</v>
      </c>
      <c r="D1225">
        <v>214.45</v>
      </c>
      <c r="E1225">
        <v>212.93</v>
      </c>
      <c r="F1225" t="s">
        <v>899</v>
      </c>
      <c r="G1225" s="2">
        <v>-8.0000000000000004E-4</v>
      </c>
    </row>
    <row r="1226" spans="1:7" x14ac:dyDescent="0.35">
      <c r="A1226" s="1">
        <v>43825</v>
      </c>
      <c r="B1226">
        <v>213.68</v>
      </c>
      <c r="C1226">
        <v>212.15</v>
      </c>
      <c r="D1226">
        <v>213.7</v>
      </c>
      <c r="E1226">
        <v>212.12</v>
      </c>
      <c r="F1226" t="s">
        <v>921</v>
      </c>
      <c r="G1226" s="2">
        <v>8.8000000000000005E-3</v>
      </c>
    </row>
    <row r="1227" spans="1:7" x14ac:dyDescent="0.35">
      <c r="A1227" s="1">
        <v>43823</v>
      </c>
      <c r="B1227">
        <v>211.81</v>
      </c>
      <c r="C1227">
        <v>211.86</v>
      </c>
      <c r="D1227">
        <v>211.98</v>
      </c>
      <c r="E1227">
        <v>211.33</v>
      </c>
      <c r="F1227" t="s">
        <v>1118</v>
      </c>
      <c r="G1227" s="2">
        <v>5.0000000000000001E-4</v>
      </c>
    </row>
    <row r="1228" spans="1:7" x14ac:dyDescent="0.35">
      <c r="A1228" s="1">
        <v>43822</v>
      </c>
      <c r="B1228">
        <v>211.7</v>
      </c>
      <c r="C1228">
        <v>211.92</v>
      </c>
      <c r="D1228">
        <v>212.04</v>
      </c>
      <c r="E1228">
        <v>211.52</v>
      </c>
      <c r="F1228" t="s">
        <v>1119</v>
      </c>
      <c r="G1228" s="2">
        <v>5.0000000000000001E-4</v>
      </c>
    </row>
    <row r="1229" spans="1:7" x14ac:dyDescent="0.35">
      <c r="A1229" s="1">
        <v>43819</v>
      </c>
      <c r="B1229">
        <v>211.6</v>
      </c>
      <c r="C1229">
        <v>211.7</v>
      </c>
      <c r="D1229">
        <v>212.41</v>
      </c>
      <c r="E1229">
        <v>211.16</v>
      </c>
      <c r="F1229" t="s">
        <v>1120</v>
      </c>
      <c r="G1229" s="2">
        <v>4.0000000000000001E-3</v>
      </c>
    </row>
    <row r="1230" spans="1:7" x14ac:dyDescent="0.35">
      <c r="A1230" s="1">
        <v>43818</v>
      </c>
      <c r="B1230">
        <v>210.75</v>
      </c>
      <c r="C1230">
        <v>209.53</v>
      </c>
      <c r="D1230">
        <v>210.82</v>
      </c>
      <c r="E1230">
        <v>209.51</v>
      </c>
      <c r="F1230" t="s">
        <v>1121</v>
      </c>
      <c r="G1230" s="2">
        <v>6.3E-3</v>
      </c>
    </row>
    <row r="1231" spans="1:7" x14ac:dyDescent="0.35">
      <c r="A1231" s="1">
        <v>43817</v>
      </c>
      <c r="B1231">
        <v>209.44</v>
      </c>
      <c r="C1231">
        <v>209.49</v>
      </c>
      <c r="D1231">
        <v>210.02</v>
      </c>
      <c r="E1231">
        <v>209.22</v>
      </c>
      <c r="F1231" t="s">
        <v>1122</v>
      </c>
      <c r="G1231" s="2">
        <v>8.0000000000000004E-4</v>
      </c>
    </row>
    <row r="1232" spans="1:7" x14ac:dyDescent="0.35">
      <c r="A1232" s="1">
        <v>43816</v>
      </c>
      <c r="B1232">
        <v>209.28</v>
      </c>
      <c r="C1232">
        <v>209.39</v>
      </c>
      <c r="D1232">
        <v>209.6</v>
      </c>
      <c r="E1232">
        <v>208.93</v>
      </c>
      <c r="F1232" t="s">
        <v>1123</v>
      </c>
      <c r="G1232" s="2">
        <v>5.9999999999999995E-4</v>
      </c>
    </row>
    <row r="1233" spans="1:7" x14ac:dyDescent="0.35">
      <c r="A1233" s="1">
        <v>43815</v>
      </c>
      <c r="B1233">
        <v>209.16</v>
      </c>
      <c r="C1233">
        <v>208.39</v>
      </c>
      <c r="D1233">
        <v>209.42</v>
      </c>
      <c r="E1233">
        <v>208.37</v>
      </c>
      <c r="F1233" t="s">
        <v>1124</v>
      </c>
      <c r="G1233" s="2">
        <v>0.01</v>
      </c>
    </row>
    <row r="1234" spans="1:7" x14ac:dyDescent="0.35">
      <c r="A1234" s="1">
        <v>43812</v>
      </c>
      <c r="B1234">
        <v>207.08</v>
      </c>
      <c r="C1234">
        <v>206.25</v>
      </c>
      <c r="D1234">
        <v>207.8</v>
      </c>
      <c r="E1234">
        <v>205.85</v>
      </c>
      <c r="F1234" t="s">
        <v>1125</v>
      </c>
      <c r="G1234" s="2">
        <v>3.3E-3</v>
      </c>
    </row>
    <row r="1235" spans="1:7" x14ac:dyDescent="0.35">
      <c r="A1235" s="1">
        <v>43811</v>
      </c>
      <c r="B1235">
        <v>206.4</v>
      </c>
      <c r="C1235">
        <v>204.66</v>
      </c>
      <c r="D1235">
        <v>207.21</v>
      </c>
      <c r="E1235">
        <v>204.38</v>
      </c>
      <c r="F1235" t="s">
        <v>1126</v>
      </c>
      <c r="G1235" s="2">
        <v>7.4999999999999997E-3</v>
      </c>
    </row>
    <row r="1236" spans="1:7" x14ac:dyDescent="0.35">
      <c r="A1236" s="1">
        <v>43810</v>
      </c>
      <c r="B1236">
        <v>204.87</v>
      </c>
      <c r="C1236">
        <v>204.26</v>
      </c>
      <c r="D1236">
        <v>205.08</v>
      </c>
      <c r="E1236">
        <v>203.93</v>
      </c>
      <c r="F1236" t="s">
        <v>1127</v>
      </c>
      <c r="G1236" s="2">
        <v>5.3E-3</v>
      </c>
    </row>
    <row r="1237" spans="1:7" x14ac:dyDescent="0.35">
      <c r="A1237" s="1">
        <v>43809</v>
      </c>
      <c r="B1237">
        <v>203.79</v>
      </c>
      <c r="C1237">
        <v>204.06</v>
      </c>
      <c r="D1237">
        <v>204.77</v>
      </c>
      <c r="E1237">
        <v>203.33</v>
      </c>
      <c r="F1237" t="s">
        <v>1128</v>
      </c>
      <c r="G1237" s="2">
        <v>-8.0000000000000004E-4</v>
      </c>
    </row>
    <row r="1238" spans="1:7" x14ac:dyDescent="0.35">
      <c r="A1238" s="1">
        <v>43808</v>
      </c>
      <c r="B1238">
        <v>203.96</v>
      </c>
      <c r="C1238">
        <v>204.52</v>
      </c>
      <c r="D1238">
        <v>205.49</v>
      </c>
      <c r="E1238">
        <v>203.87</v>
      </c>
      <c r="F1238" t="s">
        <v>1129</v>
      </c>
      <c r="G1238" s="2">
        <v>-4.4999999999999997E-3</v>
      </c>
    </row>
    <row r="1239" spans="1:7" x14ac:dyDescent="0.35">
      <c r="A1239" s="1">
        <v>43805</v>
      </c>
      <c r="B1239">
        <v>204.89</v>
      </c>
      <c r="C1239">
        <v>204.14</v>
      </c>
      <c r="D1239">
        <v>205.04</v>
      </c>
      <c r="E1239">
        <v>204.04</v>
      </c>
      <c r="F1239" t="s">
        <v>1130</v>
      </c>
      <c r="G1239" s="2">
        <v>1.0699999999999999E-2</v>
      </c>
    </row>
    <row r="1240" spans="1:7" x14ac:dyDescent="0.35">
      <c r="A1240" s="1">
        <v>43804</v>
      </c>
      <c r="B1240">
        <v>202.72</v>
      </c>
      <c r="C1240">
        <v>203.04</v>
      </c>
      <c r="D1240">
        <v>203.04</v>
      </c>
      <c r="E1240">
        <v>201.73</v>
      </c>
      <c r="F1240" t="s">
        <v>1131</v>
      </c>
      <c r="G1240" s="2">
        <v>2E-3</v>
      </c>
    </row>
    <row r="1241" spans="1:7" x14ac:dyDescent="0.35">
      <c r="A1241" s="1">
        <v>43803</v>
      </c>
      <c r="B1241">
        <v>202.32</v>
      </c>
      <c r="C1241">
        <v>202.38</v>
      </c>
      <c r="D1241">
        <v>202.8</v>
      </c>
      <c r="E1241">
        <v>202.03</v>
      </c>
      <c r="F1241" t="s">
        <v>1132</v>
      </c>
      <c r="G1241" s="2">
        <v>5.1000000000000004E-3</v>
      </c>
    </row>
    <row r="1242" spans="1:7" x14ac:dyDescent="0.35">
      <c r="A1242" s="1">
        <v>43802</v>
      </c>
      <c r="B1242">
        <v>201.3</v>
      </c>
      <c r="C1242">
        <v>200.21</v>
      </c>
      <c r="D1242">
        <v>201.38</v>
      </c>
      <c r="E1242">
        <v>193.68</v>
      </c>
      <c r="F1242" t="s">
        <v>1133</v>
      </c>
      <c r="G1242" s="2">
        <v>-7.7999999999999996E-3</v>
      </c>
    </row>
    <row r="1243" spans="1:7" x14ac:dyDescent="0.35">
      <c r="A1243" s="1">
        <v>43801</v>
      </c>
      <c r="B1243">
        <v>202.89</v>
      </c>
      <c r="C1243">
        <v>205</v>
      </c>
      <c r="D1243">
        <v>205.07</v>
      </c>
      <c r="E1243">
        <v>201.67</v>
      </c>
      <c r="F1243" t="s">
        <v>1134</v>
      </c>
      <c r="G1243" s="2">
        <v>-1.0200000000000001E-2</v>
      </c>
    </row>
    <row r="1244" spans="1:7" x14ac:dyDescent="0.35">
      <c r="A1244" s="1">
        <v>43798</v>
      </c>
      <c r="B1244">
        <v>204.99</v>
      </c>
      <c r="C1244">
        <v>205.48</v>
      </c>
      <c r="D1244">
        <v>205.72</v>
      </c>
      <c r="E1244">
        <v>204.89</v>
      </c>
      <c r="F1244" t="s">
        <v>1135</v>
      </c>
      <c r="G1244" s="2">
        <v>-4.5999999999999999E-3</v>
      </c>
    </row>
    <row r="1245" spans="1:7" x14ac:dyDescent="0.35">
      <c r="A1245" s="1">
        <v>43796</v>
      </c>
      <c r="B1245">
        <v>205.93</v>
      </c>
      <c r="C1245">
        <v>205.02</v>
      </c>
      <c r="D1245">
        <v>205.94</v>
      </c>
      <c r="E1245">
        <v>204.78</v>
      </c>
      <c r="F1245" t="s">
        <v>1136</v>
      </c>
      <c r="G1245" s="2">
        <v>7.0000000000000001E-3</v>
      </c>
    </row>
    <row r="1246" spans="1:7" x14ac:dyDescent="0.35">
      <c r="A1246" s="1">
        <v>43795</v>
      </c>
      <c r="B1246">
        <v>204.5</v>
      </c>
      <c r="C1246">
        <v>204.21</v>
      </c>
      <c r="D1246">
        <v>204.76</v>
      </c>
      <c r="E1246">
        <v>203.94</v>
      </c>
      <c r="F1246" t="s">
        <v>1137</v>
      </c>
      <c r="G1246" s="2">
        <v>1.9E-3</v>
      </c>
    </row>
    <row r="1247" spans="1:7" x14ac:dyDescent="0.35">
      <c r="A1247" s="1">
        <v>43794</v>
      </c>
      <c r="B1247">
        <v>204.11</v>
      </c>
      <c r="C1247">
        <v>202.56</v>
      </c>
      <c r="D1247">
        <v>204.15</v>
      </c>
      <c r="E1247">
        <v>202.56</v>
      </c>
      <c r="F1247" t="s">
        <v>1138</v>
      </c>
      <c r="G1247" s="2">
        <v>1.18E-2</v>
      </c>
    </row>
    <row r="1248" spans="1:7" x14ac:dyDescent="0.35">
      <c r="A1248" s="1">
        <v>43791</v>
      </c>
      <c r="B1248">
        <v>201.72</v>
      </c>
      <c r="C1248">
        <v>202.06</v>
      </c>
      <c r="D1248">
        <v>202.21</v>
      </c>
      <c r="E1248">
        <v>200.63</v>
      </c>
      <c r="F1248" t="s">
        <v>1139</v>
      </c>
      <c r="G1248" s="2">
        <v>5.9999999999999995E-4</v>
      </c>
    </row>
    <row r="1249" spans="1:7" x14ac:dyDescent="0.35">
      <c r="A1249" s="1">
        <v>43790</v>
      </c>
      <c r="B1249">
        <v>201.59</v>
      </c>
      <c r="C1249">
        <v>201.83</v>
      </c>
      <c r="D1249">
        <v>201.96</v>
      </c>
      <c r="E1249">
        <v>200.96</v>
      </c>
      <c r="F1249" t="s">
        <v>1140</v>
      </c>
      <c r="G1249" s="2">
        <v>-2.2000000000000001E-3</v>
      </c>
    </row>
    <row r="1250" spans="1:7" x14ac:dyDescent="0.35">
      <c r="A1250" s="1">
        <v>43789</v>
      </c>
      <c r="B1250">
        <v>202.04</v>
      </c>
      <c r="C1250">
        <v>202.74</v>
      </c>
      <c r="D1250">
        <v>203.34</v>
      </c>
      <c r="E1250">
        <v>200.51</v>
      </c>
      <c r="F1250" t="s">
        <v>1141</v>
      </c>
      <c r="G1250" s="2">
        <v>-6.0000000000000001E-3</v>
      </c>
    </row>
    <row r="1251" spans="1:7" x14ac:dyDescent="0.35">
      <c r="A1251" s="1">
        <v>43788</v>
      </c>
      <c r="B1251">
        <v>203.26</v>
      </c>
      <c r="C1251">
        <v>203.73</v>
      </c>
      <c r="D1251">
        <v>203.73</v>
      </c>
      <c r="E1251">
        <v>202.48</v>
      </c>
      <c r="F1251" t="s">
        <v>1142</v>
      </c>
      <c r="G1251" s="2">
        <v>1.5E-3</v>
      </c>
    </row>
    <row r="1252" spans="1:7" x14ac:dyDescent="0.35">
      <c r="A1252" s="1">
        <v>43787</v>
      </c>
      <c r="B1252">
        <v>202.96</v>
      </c>
      <c r="C1252">
        <v>202.5</v>
      </c>
      <c r="D1252">
        <v>203.28</v>
      </c>
      <c r="E1252">
        <v>201.66</v>
      </c>
      <c r="F1252" t="s">
        <v>1143</v>
      </c>
      <c r="G1252" s="2">
        <v>8.0000000000000004E-4</v>
      </c>
    </row>
    <row r="1253" spans="1:7" x14ac:dyDescent="0.35">
      <c r="A1253" s="1">
        <v>43784</v>
      </c>
      <c r="B1253">
        <v>202.8</v>
      </c>
      <c r="C1253">
        <v>202.5</v>
      </c>
      <c r="D1253">
        <v>202.8</v>
      </c>
      <c r="E1253">
        <v>201.89</v>
      </c>
      <c r="F1253" t="s">
        <v>1144</v>
      </c>
      <c r="G1253" s="2">
        <v>7.4000000000000003E-3</v>
      </c>
    </row>
    <row r="1254" spans="1:7" x14ac:dyDescent="0.35">
      <c r="A1254" s="1">
        <v>43783</v>
      </c>
      <c r="B1254">
        <v>201.32</v>
      </c>
      <c r="C1254">
        <v>200.72</v>
      </c>
      <c r="D1254">
        <v>201.45</v>
      </c>
      <c r="E1254">
        <v>200.11</v>
      </c>
      <c r="F1254" t="s">
        <v>1136</v>
      </c>
      <c r="G1254" s="2">
        <v>-8.0000000000000004E-4</v>
      </c>
    </row>
    <row r="1255" spans="1:7" x14ac:dyDescent="0.35">
      <c r="A1255" s="1">
        <v>43782</v>
      </c>
      <c r="B1255">
        <v>201.48</v>
      </c>
      <c r="C1255">
        <v>200.73</v>
      </c>
      <c r="D1255">
        <v>201.67</v>
      </c>
      <c r="E1255">
        <v>200.6</v>
      </c>
      <c r="F1255" t="s">
        <v>1145</v>
      </c>
      <c r="G1255" s="2">
        <v>2.0000000000000001E-4</v>
      </c>
    </row>
    <row r="1256" spans="1:7" x14ac:dyDescent="0.35">
      <c r="A1256" s="1">
        <v>43781</v>
      </c>
      <c r="B1256">
        <v>201.43</v>
      </c>
      <c r="C1256">
        <v>201.02</v>
      </c>
      <c r="D1256">
        <v>202.1</v>
      </c>
      <c r="E1256">
        <v>200.71</v>
      </c>
      <c r="F1256" t="s">
        <v>1146</v>
      </c>
      <c r="G1256" s="2">
        <v>2.8999999999999998E-3</v>
      </c>
    </row>
    <row r="1257" spans="1:7" x14ac:dyDescent="0.35">
      <c r="A1257" s="1">
        <v>43780</v>
      </c>
      <c r="B1257">
        <v>200.85</v>
      </c>
      <c r="C1257">
        <v>200.12</v>
      </c>
      <c r="D1257">
        <v>200.93</v>
      </c>
      <c r="E1257">
        <v>199.84</v>
      </c>
      <c r="F1257" t="s">
        <v>1147</v>
      </c>
      <c r="G1257" s="2">
        <v>-1.2999999999999999E-3</v>
      </c>
    </row>
    <row r="1258" spans="1:7" x14ac:dyDescent="0.35">
      <c r="A1258" s="1">
        <v>43777</v>
      </c>
      <c r="B1258">
        <v>201.12</v>
      </c>
      <c r="C1258">
        <v>199.91</v>
      </c>
      <c r="D1258">
        <v>201.14</v>
      </c>
      <c r="E1258">
        <v>199.44</v>
      </c>
      <c r="F1258" t="s">
        <v>1148</v>
      </c>
      <c r="G1258" s="2">
        <v>4.0000000000000001E-3</v>
      </c>
    </row>
    <row r="1259" spans="1:7" x14ac:dyDescent="0.35">
      <c r="A1259" s="1">
        <v>43776</v>
      </c>
      <c r="B1259">
        <v>200.32</v>
      </c>
      <c r="C1259">
        <v>200.65</v>
      </c>
      <c r="D1259">
        <v>201.61</v>
      </c>
      <c r="E1259">
        <v>199.75</v>
      </c>
      <c r="F1259" t="s">
        <v>1149</v>
      </c>
      <c r="G1259" s="2">
        <v>3.3E-3</v>
      </c>
    </row>
    <row r="1260" spans="1:7" x14ac:dyDescent="0.35">
      <c r="A1260" s="1">
        <v>43775</v>
      </c>
      <c r="B1260">
        <v>199.66</v>
      </c>
      <c r="C1260">
        <v>199.88</v>
      </c>
      <c r="D1260">
        <v>199.9</v>
      </c>
      <c r="E1260">
        <v>198.68</v>
      </c>
      <c r="F1260" t="s">
        <v>1150</v>
      </c>
      <c r="G1260" s="2">
        <v>-2.2000000000000001E-3</v>
      </c>
    </row>
    <row r="1261" spans="1:7" x14ac:dyDescent="0.35">
      <c r="A1261" s="1">
        <v>43774</v>
      </c>
      <c r="B1261">
        <v>200.1</v>
      </c>
      <c r="C1261">
        <v>200.24</v>
      </c>
      <c r="D1261">
        <v>200.44</v>
      </c>
      <c r="E1261">
        <v>199.45</v>
      </c>
      <c r="F1261" t="s">
        <v>1151</v>
      </c>
      <c r="G1261" s="2">
        <v>5.9999999999999995E-4</v>
      </c>
    </row>
    <row r="1262" spans="1:7" x14ac:dyDescent="0.35">
      <c r="A1262" s="1">
        <v>43773</v>
      </c>
      <c r="B1262">
        <v>199.99</v>
      </c>
      <c r="C1262">
        <v>200.08</v>
      </c>
      <c r="D1262">
        <v>200.42</v>
      </c>
      <c r="E1262">
        <v>198.76</v>
      </c>
      <c r="F1262" t="s">
        <v>1152</v>
      </c>
      <c r="G1262" s="2">
        <v>6.1000000000000004E-3</v>
      </c>
    </row>
    <row r="1263" spans="1:7" x14ac:dyDescent="0.35">
      <c r="A1263" s="1">
        <v>43770</v>
      </c>
      <c r="B1263">
        <v>198.77</v>
      </c>
      <c r="C1263">
        <v>197.83</v>
      </c>
      <c r="D1263">
        <v>198.78</v>
      </c>
      <c r="E1263">
        <v>197.53</v>
      </c>
      <c r="F1263" t="s">
        <v>1153</v>
      </c>
      <c r="G1263" s="2">
        <v>9.1000000000000004E-3</v>
      </c>
    </row>
    <row r="1264" spans="1:7" x14ac:dyDescent="0.35">
      <c r="A1264" s="1">
        <v>43769</v>
      </c>
      <c r="B1264">
        <v>196.98</v>
      </c>
      <c r="C1264">
        <v>197.46</v>
      </c>
      <c r="D1264">
        <v>197.55</v>
      </c>
      <c r="E1264">
        <v>195.84</v>
      </c>
      <c r="F1264" t="s">
        <v>1154</v>
      </c>
      <c r="G1264" s="2">
        <v>5.0000000000000001E-4</v>
      </c>
    </row>
    <row r="1265" spans="1:7" x14ac:dyDescent="0.35">
      <c r="A1265" s="1">
        <v>43768</v>
      </c>
      <c r="B1265">
        <v>196.89</v>
      </c>
      <c r="C1265">
        <v>196.32</v>
      </c>
      <c r="D1265">
        <v>197.22</v>
      </c>
      <c r="E1265">
        <v>195.19</v>
      </c>
      <c r="F1265" t="s">
        <v>1155</v>
      </c>
      <c r="G1265" s="2">
        <v>4.7999999999999996E-3</v>
      </c>
    </row>
    <row r="1266" spans="1:7" x14ac:dyDescent="0.35">
      <c r="A1266" s="1">
        <v>43767</v>
      </c>
      <c r="B1266">
        <v>195.94</v>
      </c>
      <c r="C1266">
        <v>197.14</v>
      </c>
      <c r="D1266">
        <v>197.43</v>
      </c>
      <c r="E1266">
        <v>195.91</v>
      </c>
      <c r="F1266" t="s">
        <v>1156</v>
      </c>
      <c r="G1266" s="2">
        <v>-7.7000000000000002E-3</v>
      </c>
    </row>
    <row r="1267" spans="1:7" x14ac:dyDescent="0.35">
      <c r="A1267" s="1">
        <v>43766</v>
      </c>
      <c r="B1267">
        <v>197.47</v>
      </c>
      <c r="C1267">
        <v>196.47</v>
      </c>
      <c r="D1267">
        <v>197.73</v>
      </c>
      <c r="E1267">
        <v>196.45</v>
      </c>
      <c r="F1267" t="s">
        <v>1157</v>
      </c>
      <c r="G1267" s="2">
        <v>9.9000000000000008E-3</v>
      </c>
    </row>
    <row r="1268" spans="1:7" x14ac:dyDescent="0.35">
      <c r="A1268" s="1">
        <v>43763</v>
      </c>
      <c r="B1268">
        <v>195.54</v>
      </c>
      <c r="C1268">
        <v>192.99</v>
      </c>
      <c r="D1268">
        <v>195.64</v>
      </c>
      <c r="E1268">
        <v>192.95</v>
      </c>
      <c r="F1268" t="s">
        <v>1158</v>
      </c>
      <c r="G1268" s="2">
        <v>8.0000000000000002E-3</v>
      </c>
    </row>
    <row r="1269" spans="1:7" x14ac:dyDescent="0.35">
      <c r="A1269" s="1">
        <v>43762</v>
      </c>
      <c r="B1269">
        <v>193.99</v>
      </c>
      <c r="C1269">
        <v>193.52</v>
      </c>
      <c r="D1269">
        <v>194.11</v>
      </c>
      <c r="E1269">
        <v>192.64</v>
      </c>
      <c r="F1269" t="s">
        <v>1159</v>
      </c>
      <c r="G1269" s="2">
        <v>9.7000000000000003E-3</v>
      </c>
    </row>
    <row r="1270" spans="1:7" x14ac:dyDescent="0.35">
      <c r="A1270" s="1">
        <v>43761</v>
      </c>
      <c r="B1270">
        <v>192.12</v>
      </c>
      <c r="C1270">
        <v>191.33</v>
      </c>
      <c r="D1270">
        <v>192.16</v>
      </c>
      <c r="E1270">
        <v>191.05</v>
      </c>
      <c r="F1270" t="s">
        <v>1160</v>
      </c>
      <c r="G1270" s="2">
        <v>1.9E-3</v>
      </c>
    </row>
    <row r="1271" spans="1:7" x14ac:dyDescent="0.35">
      <c r="A1271" s="1">
        <v>43760</v>
      </c>
      <c r="B1271">
        <v>191.75</v>
      </c>
      <c r="C1271">
        <v>193.96</v>
      </c>
      <c r="D1271">
        <v>194.32</v>
      </c>
      <c r="E1271">
        <v>191.69</v>
      </c>
      <c r="F1271" t="s">
        <v>125</v>
      </c>
      <c r="G1271" s="2">
        <v>-8.0000000000000002E-3</v>
      </c>
    </row>
    <row r="1272" spans="1:7" x14ac:dyDescent="0.35">
      <c r="A1272" s="1">
        <v>43759</v>
      </c>
      <c r="B1272">
        <v>193.29</v>
      </c>
      <c r="C1272">
        <v>192.55</v>
      </c>
      <c r="D1272">
        <v>193.42</v>
      </c>
      <c r="E1272">
        <v>192.04</v>
      </c>
      <c r="F1272" t="s">
        <v>1161</v>
      </c>
      <c r="G1272" s="2">
        <v>8.8999999999999999E-3</v>
      </c>
    </row>
    <row r="1273" spans="1:7" x14ac:dyDescent="0.35">
      <c r="A1273" s="1">
        <v>43756</v>
      </c>
      <c r="B1273">
        <v>191.59</v>
      </c>
      <c r="C1273">
        <v>193.16</v>
      </c>
      <c r="D1273">
        <v>193.57</v>
      </c>
      <c r="E1273">
        <v>190.6</v>
      </c>
      <c r="F1273" t="s">
        <v>983</v>
      </c>
      <c r="G1273" s="2">
        <v>-9.5999999999999992E-3</v>
      </c>
    </row>
    <row r="1274" spans="1:7" x14ac:dyDescent="0.35">
      <c r="A1274" s="1">
        <v>43755</v>
      </c>
      <c r="B1274">
        <v>193.45</v>
      </c>
      <c r="C1274">
        <v>194.08</v>
      </c>
      <c r="D1274">
        <v>194.4</v>
      </c>
      <c r="E1274">
        <v>192.71</v>
      </c>
      <c r="F1274" t="s">
        <v>1162</v>
      </c>
      <c r="G1274" s="2">
        <v>2.5999999999999999E-3</v>
      </c>
    </row>
    <row r="1275" spans="1:7" x14ac:dyDescent="0.35">
      <c r="A1275" s="1">
        <v>43754</v>
      </c>
      <c r="B1275">
        <v>192.94</v>
      </c>
      <c r="C1275">
        <v>192.78</v>
      </c>
      <c r="D1275">
        <v>193.43</v>
      </c>
      <c r="E1275">
        <v>192.33</v>
      </c>
      <c r="F1275" t="s">
        <v>1163</v>
      </c>
      <c r="G1275" s="2">
        <v>-2.5000000000000001E-3</v>
      </c>
    </row>
    <row r="1276" spans="1:7" x14ac:dyDescent="0.35">
      <c r="A1276" s="1">
        <v>43753</v>
      </c>
      <c r="B1276">
        <v>193.42</v>
      </c>
      <c r="C1276">
        <v>191.55</v>
      </c>
      <c r="D1276">
        <v>193.87</v>
      </c>
      <c r="E1276">
        <v>191.46</v>
      </c>
      <c r="F1276" t="s">
        <v>31</v>
      </c>
      <c r="G1276" s="2">
        <v>1.2699999999999999E-2</v>
      </c>
    </row>
    <row r="1277" spans="1:7" x14ac:dyDescent="0.35">
      <c r="A1277" s="1">
        <v>43752</v>
      </c>
      <c r="B1277">
        <v>190.99</v>
      </c>
      <c r="C1277">
        <v>190.72</v>
      </c>
      <c r="D1277">
        <v>191.6</v>
      </c>
      <c r="E1277">
        <v>190.54</v>
      </c>
      <c r="F1277" t="s">
        <v>1164</v>
      </c>
      <c r="G1277" s="2">
        <v>-1E-4</v>
      </c>
    </row>
    <row r="1278" spans="1:7" x14ac:dyDescent="0.35">
      <c r="A1278" s="1">
        <v>43749</v>
      </c>
      <c r="B1278">
        <v>191.01</v>
      </c>
      <c r="C1278">
        <v>190.7</v>
      </c>
      <c r="D1278">
        <v>192.53</v>
      </c>
      <c r="E1278">
        <v>190.62</v>
      </c>
      <c r="F1278" t="s">
        <v>1165</v>
      </c>
      <c r="G1278" s="2">
        <v>1.29E-2</v>
      </c>
    </row>
    <row r="1279" spans="1:7" x14ac:dyDescent="0.35">
      <c r="A1279" s="1">
        <v>43748</v>
      </c>
      <c r="B1279">
        <v>188.58</v>
      </c>
      <c r="C1279">
        <v>187.15</v>
      </c>
      <c r="D1279">
        <v>189.33</v>
      </c>
      <c r="E1279">
        <v>187.02</v>
      </c>
      <c r="F1279" t="s">
        <v>18</v>
      </c>
      <c r="G1279" s="2">
        <v>7.7000000000000002E-3</v>
      </c>
    </row>
    <row r="1280" spans="1:7" x14ac:dyDescent="0.35">
      <c r="A1280" s="1">
        <v>43747</v>
      </c>
      <c r="B1280">
        <v>187.13</v>
      </c>
      <c r="C1280">
        <v>186.86</v>
      </c>
      <c r="D1280">
        <v>187.98</v>
      </c>
      <c r="E1280">
        <v>186.33</v>
      </c>
      <c r="F1280" t="s">
        <v>1166</v>
      </c>
      <c r="G1280" s="2">
        <v>9.7999999999999997E-3</v>
      </c>
    </row>
    <row r="1281" spans="1:7" x14ac:dyDescent="0.35">
      <c r="A1281" s="1">
        <v>43746</v>
      </c>
      <c r="B1281">
        <v>185.32</v>
      </c>
      <c r="C1281">
        <v>186.91</v>
      </c>
      <c r="D1281">
        <v>187.76</v>
      </c>
      <c r="E1281">
        <v>185.17</v>
      </c>
      <c r="F1281" t="s">
        <v>186</v>
      </c>
      <c r="G1281" s="2">
        <v>-1.4999999999999999E-2</v>
      </c>
    </row>
    <row r="1282" spans="1:7" x14ac:dyDescent="0.35">
      <c r="A1282" s="1">
        <v>43745</v>
      </c>
      <c r="B1282">
        <v>188.14</v>
      </c>
      <c r="C1282">
        <v>188.13</v>
      </c>
      <c r="D1282">
        <v>189.64</v>
      </c>
      <c r="E1282">
        <v>187.81</v>
      </c>
      <c r="F1282" t="s">
        <v>1167</v>
      </c>
      <c r="G1282" s="2">
        <v>-3.0000000000000001E-3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A908-A9C9-43B7-A763-FA8FF0F88C17}">
  <dimension ref="A1:T5000"/>
  <sheetViews>
    <sheetView zoomScale="70" zoomScaleNormal="70" workbookViewId="0">
      <selection activeCell="N12" sqref="N12"/>
    </sheetView>
  </sheetViews>
  <sheetFormatPr defaultRowHeight="14.5" x14ac:dyDescent="0.35"/>
  <cols>
    <col min="1" max="1" width="12" customWidth="1"/>
    <col min="8" max="8" width="8.90625" style="2"/>
    <col min="10" max="10" width="10.08984375" style="3" customWidth="1"/>
    <col min="11" max="11" width="11.81640625" style="2" bestFit="1" customWidth="1"/>
    <col min="12" max="12" width="8.90625" style="2"/>
    <col min="13" max="13" width="12.36328125" style="9" bestFit="1" customWidth="1"/>
    <col min="18" max="18" width="16.453125" style="3" bestFit="1" customWidth="1"/>
    <col min="19" max="19" width="9.54296875" style="3" customWidth="1"/>
    <col min="20" max="20" width="8.90625" style="3"/>
  </cols>
  <sheetData>
    <row r="1" spans="1:20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1168</v>
      </c>
      <c r="J1" s="7" t="s">
        <v>1169</v>
      </c>
      <c r="K1" s="10" t="s">
        <v>1200</v>
      </c>
      <c r="L1" s="6" t="s">
        <v>1174</v>
      </c>
      <c r="M1" s="8" t="s">
        <v>1201</v>
      </c>
      <c r="O1" s="5" t="s">
        <v>1175</v>
      </c>
      <c r="P1" s="11"/>
      <c r="R1" s="12" t="s">
        <v>1202</v>
      </c>
      <c r="S1" s="13" t="s">
        <v>1172</v>
      </c>
      <c r="T1" s="13" t="s">
        <v>1173</v>
      </c>
    </row>
    <row r="2" spans="1:20" x14ac:dyDescent="0.35">
      <c r="A2" s="1">
        <v>43745</v>
      </c>
      <c r="B2">
        <v>188.14</v>
      </c>
      <c r="C2">
        <v>188.13</v>
      </c>
      <c r="D2">
        <v>189.64</v>
      </c>
      <c r="E2">
        <v>187.81</v>
      </c>
      <c r="F2" t="s">
        <v>1167</v>
      </c>
      <c r="G2" s="2">
        <v>-3.0000000000000001E-3</v>
      </c>
      <c r="H2" s="2" t="e">
        <f>NA()</f>
        <v>#N/A</v>
      </c>
      <c r="J2" s="3">
        <v>9.9999999999999998E-20</v>
      </c>
      <c r="K2" s="2">
        <f>PERCENTILE($H$3:$H$1282,J2)</f>
        <v>-0.12760404434767825</v>
      </c>
      <c r="L2" s="2">
        <v>-0.13</v>
      </c>
      <c r="M2" s="9">
        <v>0</v>
      </c>
      <c r="O2" s="4" t="s">
        <v>1176</v>
      </c>
      <c r="P2" s="2">
        <f>AVERAGE($H$3:$H$1282)</f>
        <v>7.7228118636282924E-4</v>
      </c>
      <c r="R2" s="35" t="e">
        <f>NA()</f>
        <v>#N/A</v>
      </c>
      <c r="S2" s="3">
        <f ca="1">PERCENTILE($R$3:$R$5000,J2)</f>
        <v>-6.0476564830742527E-2</v>
      </c>
      <c r="T2" s="3">
        <v>0</v>
      </c>
    </row>
    <row r="3" spans="1:20" x14ac:dyDescent="0.35">
      <c r="A3" s="1">
        <v>43746</v>
      </c>
      <c r="B3">
        <v>185.32</v>
      </c>
      <c r="C3">
        <v>186.91</v>
      </c>
      <c r="D3">
        <v>187.76</v>
      </c>
      <c r="E3">
        <v>185.17</v>
      </c>
      <c r="F3" t="s">
        <v>186</v>
      </c>
      <c r="G3" s="2">
        <v>-1.4999999999999999E-2</v>
      </c>
      <c r="H3" s="2">
        <f>LN(B3/B2)</f>
        <v>-1.5102305995357739E-2</v>
      </c>
      <c r="J3" s="3">
        <v>5.0000000000000001E-3</v>
      </c>
      <c r="K3" s="2">
        <f t="shared" ref="K3:K66" si="0">PERCENTILE($H$3:$H$1282,J3)</f>
        <v>-5.1163168784025354E-2</v>
      </c>
      <c r="L3" s="2">
        <f>L2+0.0025</f>
        <v>-0.1275</v>
      </c>
      <c r="M3" s="9">
        <f>COUNTIFS($H$3:$H$1282,"&gt;"&amp;L2, $H$3:$H$1282,"&lt;="&amp;L3)/COUNT($H$3:$H$1282)</f>
        <v>7.8125000000000004E-4</v>
      </c>
      <c r="O3" s="4" t="s">
        <v>1177</v>
      </c>
      <c r="P3">
        <f>_xlfn.VAR.P($H$3:$H$1282)</f>
        <v>2.5632011740134801E-4</v>
      </c>
      <c r="R3" s="3">
        <f ca="1">_xlfn.NORM.INV(RAND(),$P$2,SQRT($P$3))</f>
        <v>2.1583634328693799E-2</v>
      </c>
      <c r="S3" s="3">
        <f ca="1">PERCENTILE($R$3:$R$5000,J3)</f>
        <v>-4.1567054077534478E-2</v>
      </c>
      <c r="T3" s="3">
        <f ca="1">COUNTIFS($R$3:$R$5000,"&gt;"&amp;L2, $R$3:$R$5000,"&lt;="&amp;L3)/COUNT($R$3:$R$5000)</f>
        <v>0</v>
      </c>
    </row>
    <row r="4" spans="1:20" x14ac:dyDescent="0.35">
      <c r="A4" s="1">
        <v>43747</v>
      </c>
      <c r="B4">
        <v>187.13</v>
      </c>
      <c r="C4">
        <v>186.86</v>
      </c>
      <c r="D4">
        <v>187.98</v>
      </c>
      <c r="E4">
        <v>186.33</v>
      </c>
      <c r="F4" t="s">
        <v>1166</v>
      </c>
      <c r="G4" s="2">
        <v>9.7999999999999997E-3</v>
      </c>
      <c r="H4" s="2">
        <f t="shared" ref="H4:H67" si="1">LN(B4/B3)</f>
        <v>9.7195019412495524E-3</v>
      </c>
      <c r="J4" s="3">
        <f>J3+0.005</f>
        <v>0.01</v>
      </c>
      <c r="K4" s="2">
        <f t="shared" si="0"/>
        <v>-4.3665206316525831E-2</v>
      </c>
      <c r="L4" s="2">
        <f t="shared" ref="L4:L67" si="2">L3+0.0025</f>
        <v>-0.125</v>
      </c>
      <c r="M4" s="9">
        <f t="shared" ref="M4:M67" si="3">COUNTIFS($H$3:$H$1282,"&gt;"&amp;L3, $H$3:$H$1282,"&lt;="&amp;L4)/COUNT($H$3:$H$1282)</f>
        <v>0</v>
      </c>
      <c r="O4" s="4" t="s">
        <v>1178</v>
      </c>
      <c r="P4">
        <f>SKEW($H$3:$H$1282)</f>
        <v>-0.56162148692031966</v>
      </c>
      <c r="R4" s="3">
        <f t="shared" ref="R4:R66" ca="1" si="4">_xlfn.NORM.INV(RAND(),$P$2,SQRT($P$3))</f>
        <v>-1.5437189138200183E-2</v>
      </c>
      <c r="S4" s="3">
        <f ca="1">PERCENTILE($R$3:$R$5000,J4)</f>
        <v>-3.712421718789205E-2</v>
      </c>
      <c r="T4" s="3">
        <f t="shared" ref="T4:T67" ca="1" si="5">COUNTIFS($R$3:$R$1282,"&gt;"&amp;L3, $R$3:$R$1282,"&lt;="&amp;L4)/COUNT($R$3:$R$1282)</f>
        <v>0</v>
      </c>
    </row>
    <row r="5" spans="1:20" x14ac:dyDescent="0.35">
      <c r="A5" s="1">
        <v>43748</v>
      </c>
      <c r="B5">
        <v>188.58</v>
      </c>
      <c r="C5">
        <v>187.15</v>
      </c>
      <c r="D5">
        <v>189.33</v>
      </c>
      <c r="E5">
        <v>187.02</v>
      </c>
      <c r="F5" t="s">
        <v>18</v>
      </c>
      <c r="G5" s="2">
        <v>7.7000000000000002E-3</v>
      </c>
      <c r="H5" s="2">
        <f t="shared" si="1"/>
        <v>7.7187575478340998E-3</v>
      </c>
      <c r="J5" s="3">
        <f t="shared" ref="J5:J68" si="6">J4+0.005</f>
        <v>1.4999999999999999E-2</v>
      </c>
      <c r="K5" s="2">
        <f t="shared" si="0"/>
        <v>-3.9677029256490526E-2</v>
      </c>
      <c r="L5" s="2">
        <f t="shared" si="2"/>
        <v>-0.1225</v>
      </c>
      <c r="M5" s="9">
        <f t="shared" si="3"/>
        <v>0</v>
      </c>
      <c r="O5" s="4" t="s">
        <v>1180</v>
      </c>
      <c r="P5">
        <f>KURT($H$3:$H$1282)</f>
        <v>6.3288330286216716</v>
      </c>
      <c r="R5" s="3">
        <f t="shared" ca="1" si="4"/>
        <v>-2.4314116911954179E-2</v>
      </c>
      <c r="S5" s="3">
        <f ca="1">PERCENTILE($R$3:$R$5000,J5)</f>
        <v>-3.4805734866236712E-2</v>
      </c>
      <c r="T5" s="3">
        <f t="shared" ca="1" si="5"/>
        <v>0</v>
      </c>
    </row>
    <row r="6" spans="1:20" x14ac:dyDescent="0.35">
      <c r="A6" s="1">
        <v>43749</v>
      </c>
      <c r="B6">
        <v>191.01</v>
      </c>
      <c r="C6">
        <v>190.7</v>
      </c>
      <c r="D6">
        <v>192.53</v>
      </c>
      <c r="E6">
        <v>190.62</v>
      </c>
      <c r="F6" t="s">
        <v>1165</v>
      </c>
      <c r="G6" s="2">
        <v>1.29E-2</v>
      </c>
      <c r="H6" s="2">
        <f t="shared" si="1"/>
        <v>1.2803462659512259E-2</v>
      </c>
      <c r="J6" s="3">
        <f t="shared" si="6"/>
        <v>0.02</v>
      </c>
      <c r="K6" s="2">
        <f t="shared" si="0"/>
        <v>-3.6160021617080707E-2</v>
      </c>
      <c r="L6" s="2">
        <f t="shared" si="2"/>
        <v>-0.12</v>
      </c>
      <c r="M6" s="9">
        <f t="shared" si="3"/>
        <v>0</v>
      </c>
      <c r="R6" s="3">
        <f t="shared" ca="1" si="4"/>
        <v>2.045570344671635E-2</v>
      </c>
      <c r="S6" s="3">
        <f ca="1">PERCENTILE($R$3:$R$5000,J6)</f>
        <v>-3.3217788779360269E-2</v>
      </c>
      <c r="T6" s="3">
        <f t="shared" ca="1" si="5"/>
        <v>0</v>
      </c>
    </row>
    <row r="7" spans="1:20" x14ac:dyDescent="0.35">
      <c r="A7" s="1">
        <v>43752</v>
      </c>
      <c r="B7">
        <v>190.99</v>
      </c>
      <c r="C7">
        <v>190.72</v>
      </c>
      <c r="D7">
        <v>191.6</v>
      </c>
      <c r="E7">
        <v>190.54</v>
      </c>
      <c r="F7" t="s">
        <v>1164</v>
      </c>
      <c r="G7" s="2">
        <v>-1E-4</v>
      </c>
      <c r="H7" s="2">
        <f t="shared" si="1"/>
        <v>-1.047120419803487E-4</v>
      </c>
      <c r="J7" s="3">
        <f t="shared" si="6"/>
        <v>2.5000000000000001E-2</v>
      </c>
      <c r="K7" s="2">
        <f t="shared" si="0"/>
        <v>-3.2233886245193633E-2</v>
      </c>
      <c r="L7" s="2">
        <f t="shared" si="2"/>
        <v>-0.11749999999999999</v>
      </c>
      <c r="M7" s="9">
        <f t="shared" si="3"/>
        <v>0</v>
      </c>
      <c r="R7" s="3">
        <f t="shared" ca="1" si="4"/>
        <v>1.3529418560141039E-2</v>
      </c>
      <c r="S7" s="3">
        <f ca="1">PERCENTILE($R$3:$R$5000,J7)</f>
        <v>-3.1665966850093638E-2</v>
      </c>
      <c r="T7" s="3">
        <f t="shared" ca="1" si="5"/>
        <v>0</v>
      </c>
    </row>
    <row r="8" spans="1:20" x14ac:dyDescent="0.35">
      <c r="A8" s="1">
        <v>43753</v>
      </c>
      <c r="B8">
        <v>193.42</v>
      </c>
      <c r="C8">
        <v>191.55</v>
      </c>
      <c r="D8">
        <v>193.87</v>
      </c>
      <c r="E8">
        <v>191.46</v>
      </c>
      <c r="F8" t="s">
        <v>31</v>
      </c>
      <c r="G8" s="2">
        <v>1.2699999999999999E-2</v>
      </c>
      <c r="H8" s="2">
        <f t="shared" si="1"/>
        <v>1.2642919633753823E-2</v>
      </c>
      <c r="J8" s="3">
        <f t="shared" si="6"/>
        <v>3.0000000000000002E-2</v>
      </c>
      <c r="K8" s="2">
        <f t="shared" si="0"/>
        <v>-3.084242064281004E-2</v>
      </c>
      <c r="L8" s="2">
        <f t="shared" si="2"/>
        <v>-0.11499999999999999</v>
      </c>
      <c r="M8" s="9">
        <f t="shared" si="3"/>
        <v>0</v>
      </c>
      <c r="R8" s="3">
        <f t="shared" ca="1" si="4"/>
        <v>2.0052156895475793E-4</v>
      </c>
      <c r="S8" s="3">
        <f ca="1">PERCENTILE($R$3:$R$5000,J8)</f>
        <v>-3.0041249815474E-2</v>
      </c>
      <c r="T8" s="3">
        <f t="shared" ca="1" si="5"/>
        <v>0</v>
      </c>
    </row>
    <row r="9" spans="1:20" x14ac:dyDescent="0.35">
      <c r="A9" s="1">
        <v>43754</v>
      </c>
      <c r="B9">
        <v>192.94</v>
      </c>
      <c r="C9">
        <v>192.78</v>
      </c>
      <c r="D9">
        <v>193.43</v>
      </c>
      <c r="E9">
        <v>192.33</v>
      </c>
      <c r="F9" t="s">
        <v>1163</v>
      </c>
      <c r="G9" s="2">
        <v>-2.5000000000000001E-3</v>
      </c>
      <c r="H9" s="2">
        <f t="shared" si="1"/>
        <v>-2.4847305464095236E-3</v>
      </c>
      <c r="J9" s="3">
        <f t="shared" si="6"/>
        <v>3.5000000000000003E-2</v>
      </c>
      <c r="K9" s="2">
        <f t="shared" si="0"/>
        <v>-2.9518006083974545E-2</v>
      </c>
      <c r="L9" s="2">
        <f t="shared" si="2"/>
        <v>-0.11249999999999999</v>
      </c>
      <c r="M9" s="9">
        <f t="shared" si="3"/>
        <v>0</v>
      </c>
      <c r="R9" s="3">
        <f t="shared" ca="1" si="4"/>
        <v>1.8884233985527753E-2</v>
      </c>
      <c r="S9" s="3">
        <f ca="1">PERCENTILE($R$3:$R$5000,J9)</f>
        <v>-2.9062536049239755E-2</v>
      </c>
      <c r="T9" s="3">
        <f t="shared" ca="1" si="5"/>
        <v>0</v>
      </c>
    </row>
    <row r="10" spans="1:20" x14ac:dyDescent="0.35">
      <c r="A10" s="1">
        <v>43755</v>
      </c>
      <c r="B10">
        <v>193.45</v>
      </c>
      <c r="C10">
        <v>194.08</v>
      </c>
      <c r="D10">
        <v>194.4</v>
      </c>
      <c r="E10">
        <v>192.71</v>
      </c>
      <c r="F10" t="s">
        <v>1162</v>
      </c>
      <c r="G10" s="2">
        <v>2.5999999999999999E-3</v>
      </c>
      <c r="H10" s="2">
        <f t="shared" si="1"/>
        <v>2.6398214041144607E-3</v>
      </c>
      <c r="J10" s="3">
        <f t="shared" si="6"/>
        <v>0.04</v>
      </c>
      <c r="K10" s="2">
        <f t="shared" si="0"/>
        <v>-2.8258564208458875E-2</v>
      </c>
      <c r="L10" s="2">
        <f t="shared" si="2"/>
        <v>-0.10999999999999999</v>
      </c>
      <c r="M10" s="9">
        <f t="shared" si="3"/>
        <v>0</v>
      </c>
      <c r="R10" s="3">
        <f t="shared" ca="1" si="4"/>
        <v>7.7371466091582662E-4</v>
      </c>
      <c r="S10" s="3">
        <f ca="1">PERCENTILE($R$3:$R$5000,J10)</f>
        <v>-2.7624486890057202E-2</v>
      </c>
      <c r="T10" s="3">
        <f t="shared" ca="1" si="5"/>
        <v>0</v>
      </c>
    </row>
    <row r="11" spans="1:20" x14ac:dyDescent="0.35">
      <c r="A11" s="1">
        <v>43756</v>
      </c>
      <c r="B11">
        <v>191.59</v>
      </c>
      <c r="C11">
        <v>193.16</v>
      </c>
      <c r="D11">
        <v>193.57</v>
      </c>
      <c r="E11">
        <v>190.6</v>
      </c>
      <c r="F11" t="s">
        <v>983</v>
      </c>
      <c r="G11" s="2">
        <v>-9.5999999999999992E-3</v>
      </c>
      <c r="H11" s="2">
        <f t="shared" si="1"/>
        <v>-9.6614090386208645E-3</v>
      </c>
      <c r="J11" s="3">
        <f t="shared" si="6"/>
        <v>4.4999999999999998E-2</v>
      </c>
      <c r="K11" s="2">
        <f t="shared" si="0"/>
        <v>-2.6497971942034154E-2</v>
      </c>
      <c r="L11" s="2">
        <f t="shared" si="2"/>
        <v>-0.10749999999999998</v>
      </c>
      <c r="M11" s="9">
        <f t="shared" si="3"/>
        <v>0</v>
      </c>
      <c r="R11" s="3">
        <f t="shared" ca="1" si="4"/>
        <v>-1.2084379028141386E-2</v>
      </c>
      <c r="S11" s="3">
        <f ca="1">PERCENTILE($R$3:$R$5000,J11)</f>
        <v>-2.6952637335723201E-2</v>
      </c>
      <c r="T11" s="3">
        <f t="shared" ca="1" si="5"/>
        <v>0</v>
      </c>
    </row>
    <row r="12" spans="1:20" x14ac:dyDescent="0.35">
      <c r="A12" s="1">
        <v>43759</v>
      </c>
      <c r="B12">
        <v>193.29</v>
      </c>
      <c r="C12">
        <v>192.55</v>
      </c>
      <c r="D12">
        <v>193.42</v>
      </c>
      <c r="E12">
        <v>192.04</v>
      </c>
      <c r="F12" t="s">
        <v>1161</v>
      </c>
      <c r="G12" s="2">
        <v>8.8999999999999999E-3</v>
      </c>
      <c r="H12" s="2">
        <f t="shared" si="1"/>
        <v>8.8339797107597866E-3</v>
      </c>
      <c r="J12" s="3">
        <f t="shared" si="6"/>
        <v>4.9999999999999996E-2</v>
      </c>
      <c r="K12" s="2">
        <f t="shared" si="0"/>
        <v>-2.5680166697106013E-2</v>
      </c>
      <c r="L12" s="2">
        <f t="shared" si="2"/>
        <v>-0.10499999999999998</v>
      </c>
      <c r="M12" s="9">
        <f t="shared" si="3"/>
        <v>0</v>
      </c>
      <c r="R12" s="3">
        <f t="shared" ca="1" si="4"/>
        <v>-2.1135797428661993E-2</v>
      </c>
      <c r="S12" s="3">
        <f ca="1">PERCENTILE($R$3:$R$5000,J12)</f>
        <v>-2.6004775472631164E-2</v>
      </c>
      <c r="T12" s="3">
        <f t="shared" ca="1" si="5"/>
        <v>0</v>
      </c>
    </row>
    <row r="13" spans="1:20" x14ac:dyDescent="0.35">
      <c r="A13" s="1">
        <v>43760</v>
      </c>
      <c r="B13">
        <v>191.75</v>
      </c>
      <c r="C13">
        <v>193.96</v>
      </c>
      <c r="D13">
        <v>194.32</v>
      </c>
      <c r="E13">
        <v>191.69</v>
      </c>
      <c r="F13" t="s">
        <v>125</v>
      </c>
      <c r="G13" s="2">
        <v>-8.0000000000000002E-3</v>
      </c>
      <c r="H13" s="2">
        <f t="shared" si="1"/>
        <v>-7.999211571295092E-3</v>
      </c>
      <c r="J13" s="3">
        <f t="shared" si="6"/>
        <v>5.4999999999999993E-2</v>
      </c>
      <c r="K13" s="2">
        <f t="shared" si="0"/>
        <v>-2.4680376145751134E-2</v>
      </c>
      <c r="L13" s="2">
        <f t="shared" si="2"/>
        <v>-0.10249999999999998</v>
      </c>
      <c r="M13" s="9">
        <f t="shared" si="3"/>
        <v>0</v>
      </c>
      <c r="R13" s="3">
        <f t="shared" ca="1" si="4"/>
        <v>3.2747130108376189E-2</v>
      </c>
      <c r="S13" s="3">
        <f ca="1">PERCENTILE($R$3:$R$5000,J13)</f>
        <v>-2.526420050356307E-2</v>
      </c>
      <c r="T13" s="3">
        <f t="shared" ca="1" si="5"/>
        <v>0</v>
      </c>
    </row>
    <row r="14" spans="1:20" x14ac:dyDescent="0.35">
      <c r="A14" s="1">
        <v>43761</v>
      </c>
      <c r="B14">
        <v>192.12</v>
      </c>
      <c r="C14">
        <v>191.33</v>
      </c>
      <c r="D14">
        <v>192.16</v>
      </c>
      <c r="E14">
        <v>191.05</v>
      </c>
      <c r="F14" t="s">
        <v>1160</v>
      </c>
      <c r="G14" s="2">
        <v>1.9E-3</v>
      </c>
      <c r="H14" s="2">
        <f t="shared" si="1"/>
        <v>1.927736549258013E-3</v>
      </c>
      <c r="J14" s="3">
        <f t="shared" si="6"/>
        <v>5.9999999999999991E-2</v>
      </c>
      <c r="K14" s="2">
        <f t="shared" si="0"/>
        <v>-2.3379613447555882E-2</v>
      </c>
      <c r="L14" s="2">
        <f t="shared" si="2"/>
        <v>-9.9999999999999978E-2</v>
      </c>
      <c r="M14" s="9">
        <f t="shared" si="3"/>
        <v>0</v>
      </c>
      <c r="R14" s="3">
        <f t="shared" ca="1" si="4"/>
        <v>1.2180684671961348E-2</v>
      </c>
      <c r="S14" s="3">
        <f ca="1">PERCENTILE($R$3:$R$5000,J14)</f>
        <v>-2.4455377127110579E-2</v>
      </c>
      <c r="T14" s="3">
        <f t="shared" ca="1" si="5"/>
        <v>0</v>
      </c>
    </row>
    <row r="15" spans="1:20" x14ac:dyDescent="0.35">
      <c r="A15" s="1">
        <v>43762</v>
      </c>
      <c r="B15">
        <v>193.99</v>
      </c>
      <c r="C15">
        <v>193.52</v>
      </c>
      <c r="D15">
        <v>194.11</v>
      </c>
      <c r="E15">
        <v>192.64</v>
      </c>
      <c r="F15" t="s">
        <v>1159</v>
      </c>
      <c r="G15" s="2">
        <v>9.7000000000000003E-3</v>
      </c>
      <c r="H15" s="2">
        <f t="shared" si="1"/>
        <v>9.6864345463910668E-3</v>
      </c>
      <c r="J15" s="3">
        <f t="shared" si="6"/>
        <v>6.4999999999999988E-2</v>
      </c>
      <c r="K15" s="2">
        <f t="shared" si="0"/>
        <v>-2.2335014256307229E-2</v>
      </c>
      <c r="L15" s="2">
        <f t="shared" si="2"/>
        <v>-9.7499999999999976E-2</v>
      </c>
      <c r="M15" s="9">
        <f t="shared" si="3"/>
        <v>0</v>
      </c>
      <c r="R15" s="3">
        <f t="shared" ca="1" si="4"/>
        <v>5.4541723561123672E-3</v>
      </c>
      <c r="S15" s="3">
        <f ca="1">PERCENTILE($R$3:$R$5000,J15)</f>
        <v>-2.3805619182809139E-2</v>
      </c>
      <c r="T15" s="3">
        <f t="shared" ca="1" si="5"/>
        <v>0</v>
      </c>
    </row>
    <row r="16" spans="1:20" x14ac:dyDescent="0.35">
      <c r="A16" s="1">
        <v>43763</v>
      </c>
      <c r="B16">
        <v>195.54</v>
      </c>
      <c r="C16">
        <v>192.99</v>
      </c>
      <c r="D16">
        <v>195.64</v>
      </c>
      <c r="E16">
        <v>192.95</v>
      </c>
      <c r="F16" t="s">
        <v>1158</v>
      </c>
      <c r="G16" s="2">
        <v>8.0000000000000002E-3</v>
      </c>
      <c r="H16" s="2">
        <f t="shared" si="1"/>
        <v>7.9583507345104172E-3</v>
      </c>
      <c r="J16" s="3">
        <f t="shared" si="6"/>
        <v>6.9999999999999993E-2</v>
      </c>
      <c r="K16" s="2">
        <f t="shared" si="0"/>
        <v>-2.1535740092795221E-2</v>
      </c>
      <c r="L16" s="2">
        <f t="shared" si="2"/>
        <v>-9.4999999999999973E-2</v>
      </c>
      <c r="M16" s="9">
        <f t="shared" si="3"/>
        <v>7.8125000000000004E-4</v>
      </c>
      <c r="R16" s="3">
        <f t="shared" ca="1" si="4"/>
        <v>-1.3452907394944808E-2</v>
      </c>
      <c r="S16" s="3">
        <f ca="1">PERCENTILE($R$3:$R$5000,J16)</f>
        <v>-2.3152950830555609E-2</v>
      </c>
      <c r="T16" s="3">
        <f t="shared" ca="1" si="5"/>
        <v>0</v>
      </c>
    </row>
    <row r="17" spans="1:20" x14ac:dyDescent="0.35">
      <c r="A17" s="1">
        <v>43766</v>
      </c>
      <c r="B17">
        <v>197.47</v>
      </c>
      <c r="C17">
        <v>196.47</v>
      </c>
      <c r="D17">
        <v>197.73</v>
      </c>
      <c r="E17">
        <v>196.45</v>
      </c>
      <c r="F17" t="s">
        <v>1157</v>
      </c>
      <c r="G17" s="2">
        <v>9.9000000000000008E-3</v>
      </c>
      <c r="H17" s="2">
        <f t="shared" si="1"/>
        <v>9.8217119916930509E-3</v>
      </c>
      <c r="J17" s="3">
        <f t="shared" si="6"/>
        <v>7.4999999999999997E-2</v>
      </c>
      <c r="K17" s="2">
        <f t="shared" si="0"/>
        <v>-2.0921515006290487E-2</v>
      </c>
      <c r="L17" s="2">
        <f t="shared" si="2"/>
        <v>-9.2499999999999971E-2</v>
      </c>
      <c r="M17" s="9">
        <f t="shared" si="3"/>
        <v>0</v>
      </c>
      <c r="R17" s="3">
        <f t="shared" ca="1" si="4"/>
        <v>4.9664136783743092E-3</v>
      </c>
      <c r="S17" s="3">
        <f ca="1">PERCENTILE($R$3:$R$5000,J17)</f>
        <v>-2.2666494459114447E-2</v>
      </c>
      <c r="T17" s="3">
        <f t="shared" ca="1" si="5"/>
        <v>0</v>
      </c>
    </row>
    <row r="18" spans="1:20" x14ac:dyDescent="0.35">
      <c r="A18" s="1">
        <v>43767</v>
      </c>
      <c r="B18">
        <v>195.94</v>
      </c>
      <c r="C18">
        <v>197.14</v>
      </c>
      <c r="D18">
        <v>197.43</v>
      </c>
      <c r="E18">
        <v>195.91</v>
      </c>
      <c r="F18" t="s">
        <v>1156</v>
      </c>
      <c r="G18" s="2">
        <v>-7.7000000000000002E-3</v>
      </c>
      <c r="H18" s="2">
        <f t="shared" si="1"/>
        <v>-7.77818415272201E-3</v>
      </c>
      <c r="J18" s="3">
        <f t="shared" si="6"/>
        <v>0.08</v>
      </c>
      <c r="K18" s="2">
        <f t="shared" si="0"/>
        <v>-2.0309716259270544E-2</v>
      </c>
      <c r="L18" s="2">
        <f t="shared" si="2"/>
        <v>-8.9999999999999969E-2</v>
      </c>
      <c r="M18" s="9">
        <f t="shared" si="3"/>
        <v>0</v>
      </c>
      <c r="R18" s="3">
        <f t="shared" ca="1" si="4"/>
        <v>-3.2407422189283934E-2</v>
      </c>
      <c r="S18" s="3">
        <f ca="1">PERCENTILE($R$3:$R$5000,J18)</f>
        <v>-2.2148690916752523E-2</v>
      </c>
      <c r="T18" s="3">
        <f t="shared" ca="1" si="5"/>
        <v>0</v>
      </c>
    </row>
    <row r="19" spans="1:20" x14ac:dyDescent="0.35">
      <c r="A19" s="1">
        <v>43768</v>
      </c>
      <c r="B19">
        <v>196.89</v>
      </c>
      <c r="C19">
        <v>196.32</v>
      </c>
      <c r="D19">
        <v>197.22</v>
      </c>
      <c r="E19">
        <v>195.19</v>
      </c>
      <c r="F19" t="s">
        <v>1155</v>
      </c>
      <c r="G19" s="2">
        <v>4.7999999999999996E-3</v>
      </c>
      <c r="H19" s="2">
        <f t="shared" si="1"/>
        <v>4.8367072372448748E-3</v>
      </c>
      <c r="J19" s="3">
        <f t="shared" si="6"/>
        <v>8.5000000000000006E-2</v>
      </c>
      <c r="K19" s="2">
        <f t="shared" si="0"/>
        <v>-1.9403077267898566E-2</v>
      </c>
      <c r="L19" s="2">
        <f t="shared" si="2"/>
        <v>-8.7499999999999967E-2</v>
      </c>
      <c r="M19" s="9">
        <f t="shared" si="3"/>
        <v>0</v>
      </c>
      <c r="R19" s="3">
        <f t="shared" ca="1" si="4"/>
        <v>2.621158311510503E-2</v>
      </c>
      <c r="S19" s="3">
        <f ca="1">PERCENTILE($R$3:$R$5000,J19)</f>
        <v>-2.1586069679251835E-2</v>
      </c>
      <c r="T19" s="3">
        <f t="shared" ca="1" si="5"/>
        <v>0</v>
      </c>
    </row>
    <row r="20" spans="1:20" x14ac:dyDescent="0.35">
      <c r="A20" s="1">
        <v>43769</v>
      </c>
      <c r="B20">
        <v>196.98</v>
      </c>
      <c r="C20">
        <v>197.46</v>
      </c>
      <c r="D20">
        <v>197.55</v>
      </c>
      <c r="E20">
        <v>195.84</v>
      </c>
      <c r="F20" t="s">
        <v>1154</v>
      </c>
      <c r="G20" s="2">
        <v>5.0000000000000001E-4</v>
      </c>
      <c r="H20" s="2">
        <f t="shared" si="1"/>
        <v>4.5700358781515467E-4</v>
      </c>
      <c r="J20" s="3">
        <f t="shared" si="6"/>
        <v>9.0000000000000011E-2</v>
      </c>
      <c r="K20" s="2">
        <f t="shared" si="0"/>
        <v>-1.9014344892251078E-2</v>
      </c>
      <c r="L20" s="2">
        <f t="shared" si="2"/>
        <v>-8.4999999999999964E-2</v>
      </c>
      <c r="M20" s="9">
        <f t="shared" si="3"/>
        <v>0</v>
      </c>
      <c r="R20" s="3">
        <f t="shared" ca="1" si="4"/>
        <v>1.3309374577366199E-2</v>
      </c>
      <c r="S20" s="3">
        <f ca="1">PERCENTILE($R$3:$R$5000,J20)</f>
        <v>-2.1091048925736676E-2</v>
      </c>
      <c r="T20" s="3">
        <f t="shared" ca="1" si="5"/>
        <v>0</v>
      </c>
    </row>
    <row r="21" spans="1:20" x14ac:dyDescent="0.35">
      <c r="A21" s="1">
        <v>43770</v>
      </c>
      <c r="B21">
        <v>198.77</v>
      </c>
      <c r="C21">
        <v>197.83</v>
      </c>
      <c r="D21">
        <v>198.78</v>
      </c>
      <c r="E21">
        <v>197.53</v>
      </c>
      <c r="F21" t="s">
        <v>1153</v>
      </c>
      <c r="G21" s="2">
        <v>9.1000000000000004E-3</v>
      </c>
      <c r="H21" s="2">
        <f t="shared" si="1"/>
        <v>9.0461766609515482E-3</v>
      </c>
      <c r="J21" s="3">
        <f t="shared" si="6"/>
        <v>9.5000000000000015E-2</v>
      </c>
      <c r="K21" s="2">
        <f t="shared" si="0"/>
        <v>-1.8082114254172551E-2</v>
      </c>
      <c r="L21" s="2">
        <f t="shared" si="2"/>
        <v>-8.2499999999999962E-2</v>
      </c>
      <c r="M21" s="9">
        <f t="shared" si="3"/>
        <v>0</v>
      </c>
      <c r="R21" s="3">
        <f t="shared" ca="1" si="4"/>
        <v>-4.4242558819804169E-3</v>
      </c>
      <c r="S21" s="3">
        <f ca="1">PERCENTILE($R$3:$R$5000,J21)</f>
        <v>-2.0644639277628003E-2</v>
      </c>
      <c r="T21" s="3">
        <f t="shared" ca="1" si="5"/>
        <v>0</v>
      </c>
    </row>
    <row r="22" spans="1:20" x14ac:dyDescent="0.35">
      <c r="A22" s="1">
        <v>43773</v>
      </c>
      <c r="B22">
        <v>199.99</v>
      </c>
      <c r="C22">
        <v>200.08</v>
      </c>
      <c r="D22">
        <v>200.42</v>
      </c>
      <c r="E22">
        <v>198.76</v>
      </c>
      <c r="F22" t="s">
        <v>1152</v>
      </c>
      <c r="G22" s="2">
        <v>6.1000000000000004E-3</v>
      </c>
      <c r="H22" s="2">
        <f t="shared" si="1"/>
        <v>6.1189878954872592E-3</v>
      </c>
      <c r="J22" s="3">
        <f t="shared" si="6"/>
        <v>0.10000000000000002</v>
      </c>
      <c r="K22" s="2">
        <f t="shared" si="0"/>
        <v>-1.7565616969674493E-2</v>
      </c>
      <c r="L22" s="2">
        <f t="shared" si="2"/>
        <v>-7.999999999999996E-2</v>
      </c>
      <c r="M22" s="9">
        <f t="shared" si="3"/>
        <v>0</v>
      </c>
      <c r="R22" s="3">
        <f t="shared" ca="1" si="4"/>
        <v>-8.7700065831755585E-3</v>
      </c>
      <c r="S22" s="3">
        <f ca="1">PERCENTILE($R$3:$R$5000,J22)</f>
        <v>-2.0057960222047519E-2</v>
      </c>
      <c r="T22" s="3">
        <f t="shared" ca="1" si="5"/>
        <v>0</v>
      </c>
    </row>
    <row r="23" spans="1:20" x14ac:dyDescent="0.35">
      <c r="A23" s="1">
        <v>43774</v>
      </c>
      <c r="B23">
        <v>200.1</v>
      </c>
      <c r="C23">
        <v>200.24</v>
      </c>
      <c r="D23">
        <v>200.44</v>
      </c>
      <c r="E23">
        <v>199.45</v>
      </c>
      <c r="F23" t="s">
        <v>1151</v>
      </c>
      <c r="G23" s="2">
        <v>5.9999999999999995E-4</v>
      </c>
      <c r="H23" s="2">
        <f t="shared" si="1"/>
        <v>5.4987629169265303E-4</v>
      </c>
      <c r="J23" s="3">
        <f t="shared" si="6"/>
        <v>0.10500000000000002</v>
      </c>
      <c r="K23" s="2">
        <f t="shared" si="0"/>
        <v>-1.7054698395616807E-2</v>
      </c>
      <c r="L23" s="2">
        <f t="shared" si="2"/>
        <v>-7.7499999999999958E-2</v>
      </c>
      <c r="M23" s="9">
        <f t="shared" si="3"/>
        <v>0</v>
      </c>
      <c r="R23" s="3">
        <f t="shared" ca="1" si="4"/>
        <v>-2.0520740446769842E-2</v>
      </c>
      <c r="S23" s="3">
        <f ca="1">PERCENTILE($R$3:$R$5000,J23)</f>
        <v>-1.9612856670778254E-2</v>
      </c>
      <c r="T23" s="3">
        <f t="shared" ca="1" si="5"/>
        <v>0</v>
      </c>
    </row>
    <row r="24" spans="1:20" x14ac:dyDescent="0.35">
      <c r="A24" s="1">
        <v>43775</v>
      </c>
      <c r="B24">
        <v>199.66</v>
      </c>
      <c r="C24">
        <v>199.88</v>
      </c>
      <c r="D24">
        <v>199.9</v>
      </c>
      <c r="E24">
        <v>198.68</v>
      </c>
      <c r="F24" t="s">
        <v>1150</v>
      </c>
      <c r="G24" s="2">
        <v>-2.2000000000000001E-3</v>
      </c>
      <c r="H24" s="2">
        <f t="shared" si="1"/>
        <v>-2.201321681408604E-3</v>
      </c>
      <c r="J24" s="3">
        <f t="shared" si="6"/>
        <v>0.11000000000000003</v>
      </c>
      <c r="K24" s="2">
        <f t="shared" si="0"/>
        <v>-1.6563819435638626E-2</v>
      </c>
      <c r="L24" s="2">
        <f t="shared" si="2"/>
        <v>-7.4999999999999956E-2</v>
      </c>
      <c r="M24" s="9">
        <f t="shared" si="3"/>
        <v>0</v>
      </c>
      <c r="R24" s="3">
        <f t="shared" ca="1" si="4"/>
        <v>-6.8013251141789358E-3</v>
      </c>
      <c r="S24" s="3">
        <f ca="1">PERCENTILE($R$3:$R$5000,J24)</f>
        <v>-1.9184108425515885E-2</v>
      </c>
      <c r="T24" s="3">
        <f t="shared" ca="1" si="5"/>
        <v>0</v>
      </c>
    </row>
    <row r="25" spans="1:20" x14ac:dyDescent="0.35">
      <c r="A25" s="1">
        <v>43776</v>
      </c>
      <c r="B25">
        <v>200.32</v>
      </c>
      <c r="C25">
        <v>200.65</v>
      </c>
      <c r="D25">
        <v>201.61</v>
      </c>
      <c r="E25">
        <v>199.75</v>
      </c>
      <c r="F25" t="s">
        <v>1149</v>
      </c>
      <c r="G25" s="2">
        <v>3.3E-3</v>
      </c>
      <c r="H25" s="2">
        <f t="shared" si="1"/>
        <v>3.3001680034546559E-3</v>
      </c>
      <c r="J25" s="3">
        <f t="shared" si="6"/>
        <v>0.11500000000000003</v>
      </c>
      <c r="K25" s="2">
        <f t="shared" si="0"/>
        <v>-1.604264757299094E-2</v>
      </c>
      <c r="L25" s="2">
        <f t="shared" si="2"/>
        <v>-7.2499999999999953E-2</v>
      </c>
      <c r="M25" s="9">
        <f t="shared" si="3"/>
        <v>0</v>
      </c>
      <c r="R25" s="3">
        <f t="shared" ca="1" si="4"/>
        <v>-1.2640522562185632E-3</v>
      </c>
      <c r="S25" s="3">
        <f ca="1">PERCENTILE($R$3:$R$5000,J25)</f>
        <v>-1.8808183217986732E-2</v>
      </c>
      <c r="T25" s="3">
        <f t="shared" ca="1" si="5"/>
        <v>0</v>
      </c>
    </row>
    <row r="26" spans="1:20" x14ac:dyDescent="0.35">
      <c r="A26" s="1">
        <v>43777</v>
      </c>
      <c r="B26">
        <v>201.12</v>
      </c>
      <c r="C26">
        <v>199.91</v>
      </c>
      <c r="D26">
        <v>201.14</v>
      </c>
      <c r="E26">
        <v>199.44</v>
      </c>
      <c r="F26" t="s">
        <v>1148</v>
      </c>
      <c r="G26" s="2">
        <v>4.0000000000000001E-3</v>
      </c>
      <c r="H26" s="2">
        <f t="shared" si="1"/>
        <v>3.9856569302036109E-3</v>
      </c>
      <c r="J26" s="3">
        <f t="shared" si="6"/>
        <v>0.12000000000000004</v>
      </c>
      <c r="K26" s="2">
        <f t="shared" si="0"/>
        <v>-1.5440271970430285E-2</v>
      </c>
      <c r="L26" s="2">
        <f t="shared" si="2"/>
        <v>-6.9999999999999951E-2</v>
      </c>
      <c r="M26" s="9">
        <f t="shared" si="3"/>
        <v>7.8125000000000004E-4</v>
      </c>
      <c r="R26" s="3">
        <f t="shared" ca="1" si="4"/>
        <v>3.4667906472721194E-2</v>
      </c>
      <c r="S26" s="3">
        <f ca="1">PERCENTILE($R$3:$R$5000,J26)</f>
        <v>-1.8565950645848598E-2</v>
      </c>
      <c r="T26" s="3">
        <f t="shared" ca="1" si="5"/>
        <v>0</v>
      </c>
    </row>
    <row r="27" spans="1:20" x14ac:dyDescent="0.35">
      <c r="A27" s="1">
        <v>43780</v>
      </c>
      <c r="B27">
        <v>200.85</v>
      </c>
      <c r="C27">
        <v>200.12</v>
      </c>
      <c r="D27">
        <v>200.93</v>
      </c>
      <c r="E27">
        <v>199.84</v>
      </c>
      <c r="F27" t="s">
        <v>1147</v>
      </c>
      <c r="G27" s="2">
        <v>-1.2999999999999999E-3</v>
      </c>
      <c r="H27" s="2">
        <f t="shared" si="1"/>
        <v>-1.3433840366461082E-3</v>
      </c>
      <c r="J27" s="3">
        <f t="shared" si="6"/>
        <v>0.12500000000000003</v>
      </c>
      <c r="K27" s="2">
        <f t="shared" si="0"/>
        <v>-1.4986385991991886E-2</v>
      </c>
      <c r="L27" s="2">
        <f t="shared" si="2"/>
        <v>-6.7499999999999949E-2</v>
      </c>
      <c r="M27" s="9">
        <f t="shared" si="3"/>
        <v>0</v>
      </c>
      <c r="R27" s="3">
        <f t="shared" ca="1" si="4"/>
        <v>9.404701876903461E-3</v>
      </c>
      <c r="S27" s="3">
        <f ca="1">PERCENTILE($R$3:$R$5000,J27)</f>
        <v>-1.7950638426566252E-2</v>
      </c>
      <c r="T27" s="3">
        <f t="shared" ca="1" si="5"/>
        <v>0</v>
      </c>
    </row>
    <row r="28" spans="1:20" x14ac:dyDescent="0.35">
      <c r="A28" s="1">
        <v>43781</v>
      </c>
      <c r="B28">
        <v>201.43</v>
      </c>
      <c r="C28">
        <v>201.02</v>
      </c>
      <c r="D28">
        <v>202.1</v>
      </c>
      <c r="E28">
        <v>200.71</v>
      </c>
      <c r="F28" t="s">
        <v>1146</v>
      </c>
      <c r="G28" s="2">
        <v>2.8999999999999998E-3</v>
      </c>
      <c r="H28" s="2">
        <f t="shared" si="1"/>
        <v>2.8835656850416443E-3</v>
      </c>
      <c r="J28" s="3">
        <f t="shared" si="6"/>
        <v>0.13000000000000003</v>
      </c>
      <c r="K28" s="2">
        <f t="shared" si="0"/>
        <v>-1.4594232407377903E-2</v>
      </c>
      <c r="L28" s="2">
        <f t="shared" si="2"/>
        <v>-6.4999999999999947E-2</v>
      </c>
      <c r="M28" s="9">
        <f t="shared" si="3"/>
        <v>0</v>
      </c>
      <c r="R28" s="3">
        <f t="shared" ca="1" si="4"/>
        <v>-6.4603227159562883E-3</v>
      </c>
      <c r="S28" s="3">
        <f ca="1">PERCENTILE($R$3:$R$5000,J28)</f>
        <v>-1.7551301894362242E-2</v>
      </c>
      <c r="T28" s="3">
        <f t="shared" ca="1" si="5"/>
        <v>0</v>
      </c>
    </row>
    <row r="29" spans="1:20" x14ac:dyDescent="0.35">
      <c r="A29" s="1">
        <v>43782</v>
      </c>
      <c r="B29">
        <v>201.48</v>
      </c>
      <c r="C29">
        <v>200.73</v>
      </c>
      <c r="D29">
        <v>201.67</v>
      </c>
      <c r="E29">
        <v>200.6</v>
      </c>
      <c r="F29" t="s">
        <v>1145</v>
      </c>
      <c r="G29" s="2">
        <v>2.0000000000000001E-4</v>
      </c>
      <c r="H29" s="2">
        <f t="shared" si="1"/>
        <v>2.4819438711688876E-4</v>
      </c>
      <c r="J29" s="3">
        <f t="shared" si="6"/>
        <v>0.13500000000000004</v>
      </c>
      <c r="K29" s="2">
        <f t="shared" si="0"/>
        <v>-1.433343530373748E-2</v>
      </c>
      <c r="L29" s="2">
        <f t="shared" si="2"/>
        <v>-6.2499999999999944E-2</v>
      </c>
      <c r="M29" s="9">
        <f t="shared" si="3"/>
        <v>0</v>
      </c>
      <c r="R29" s="3">
        <f t="shared" ca="1" si="4"/>
        <v>1.643314057431703E-2</v>
      </c>
      <c r="S29" s="3">
        <f ca="1">PERCENTILE($R$3:$R$5000,J29)</f>
        <v>-1.7250659745853526E-2</v>
      </c>
      <c r="T29" s="3">
        <f t="shared" ca="1" si="5"/>
        <v>0</v>
      </c>
    </row>
    <row r="30" spans="1:20" x14ac:dyDescent="0.35">
      <c r="A30" s="1">
        <v>43783</v>
      </c>
      <c r="B30">
        <v>201.32</v>
      </c>
      <c r="C30">
        <v>200.72</v>
      </c>
      <c r="D30">
        <v>201.45</v>
      </c>
      <c r="E30">
        <v>200.11</v>
      </c>
      <c r="F30" t="s">
        <v>1136</v>
      </c>
      <c r="G30" s="2">
        <v>-8.0000000000000004E-4</v>
      </c>
      <c r="H30" s="2">
        <f t="shared" si="1"/>
        <v>-7.9443896929052725E-4</v>
      </c>
      <c r="J30" s="3">
        <f t="shared" si="6"/>
        <v>0.14000000000000004</v>
      </c>
      <c r="K30" s="2">
        <f t="shared" si="0"/>
        <v>-1.4025956484262005E-2</v>
      </c>
      <c r="L30" s="2">
        <f t="shared" si="2"/>
        <v>-5.9999999999999942E-2</v>
      </c>
      <c r="M30" s="9">
        <f t="shared" si="3"/>
        <v>0</v>
      </c>
      <c r="R30" s="3">
        <f t="shared" ca="1" si="4"/>
        <v>-4.2086116667854664E-3</v>
      </c>
      <c r="S30" s="3">
        <f ca="1">PERCENTILE($R$3:$R$5000,J30)</f>
        <v>-1.6767122062542873E-2</v>
      </c>
      <c r="T30" s="3">
        <f t="shared" ca="1" si="5"/>
        <v>0</v>
      </c>
    </row>
    <row r="31" spans="1:20" x14ac:dyDescent="0.35">
      <c r="A31" s="1">
        <v>43784</v>
      </c>
      <c r="B31">
        <v>202.8</v>
      </c>
      <c r="C31">
        <v>202.5</v>
      </c>
      <c r="D31">
        <v>202.8</v>
      </c>
      <c r="E31">
        <v>201.89</v>
      </c>
      <c r="F31" t="s">
        <v>1144</v>
      </c>
      <c r="G31" s="2">
        <v>7.4000000000000003E-3</v>
      </c>
      <c r="H31" s="2">
        <f t="shared" si="1"/>
        <v>7.3245898088688385E-3</v>
      </c>
      <c r="J31" s="3">
        <f t="shared" si="6"/>
        <v>0.14500000000000005</v>
      </c>
      <c r="K31" s="2">
        <f t="shared" si="0"/>
        <v>-1.3609586481707838E-2</v>
      </c>
      <c r="L31" s="2">
        <f t="shared" si="2"/>
        <v>-5.749999999999994E-2</v>
      </c>
      <c r="M31" s="9">
        <f t="shared" si="3"/>
        <v>0</v>
      </c>
      <c r="R31" s="3">
        <f t="shared" ca="1" si="4"/>
        <v>1.5980392421381912E-2</v>
      </c>
      <c r="S31" s="3">
        <f ca="1">PERCENTILE($R$3:$R$5000,J31)</f>
        <v>-1.6411838908119453E-2</v>
      </c>
      <c r="T31" s="3">
        <f t="shared" ca="1" si="5"/>
        <v>0</v>
      </c>
    </row>
    <row r="32" spans="1:20" x14ac:dyDescent="0.35">
      <c r="A32" s="1">
        <v>43787</v>
      </c>
      <c r="B32">
        <v>202.96</v>
      </c>
      <c r="C32">
        <v>202.5</v>
      </c>
      <c r="D32">
        <v>203.28</v>
      </c>
      <c r="E32">
        <v>201.66</v>
      </c>
      <c r="F32" t="s">
        <v>1143</v>
      </c>
      <c r="G32" s="2">
        <v>8.0000000000000004E-4</v>
      </c>
      <c r="H32" s="2">
        <f t="shared" si="1"/>
        <v>7.8864357399838442E-4</v>
      </c>
      <c r="J32" s="3">
        <f t="shared" si="6"/>
        <v>0.15000000000000005</v>
      </c>
      <c r="K32" s="2">
        <f t="shared" si="0"/>
        <v>-1.3082120433760848E-2</v>
      </c>
      <c r="L32" s="2">
        <f t="shared" si="2"/>
        <v>-5.4999999999999938E-2</v>
      </c>
      <c r="M32" s="9">
        <f t="shared" si="3"/>
        <v>7.8125000000000004E-4</v>
      </c>
      <c r="R32" s="3">
        <f t="shared" ca="1" si="4"/>
        <v>2.0912831437647557E-2</v>
      </c>
      <c r="S32" s="3">
        <f ca="1">PERCENTILE($R$3:$R$5000,J32)</f>
        <v>-1.6084029183633546E-2</v>
      </c>
      <c r="T32" s="3">
        <f t="shared" ca="1" si="5"/>
        <v>7.8125000000000004E-4</v>
      </c>
    </row>
    <row r="33" spans="1:20" x14ac:dyDescent="0.35">
      <c r="A33" s="1">
        <v>43788</v>
      </c>
      <c r="B33">
        <v>203.26</v>
      </c>
      <c r="C33">
        <v>203.73</v>
      </c>
      <c r="D33">
        <v>203.73</v>
      </c>
      <c r="E33">
        <v>202.48</v>
      </c>
      <c r="F33" t="s">
        <v>1142</v>
      </c>
      <c r="G33" s="2">
        <v>1.5E-3</v>
      </c>
      <c r="H33" s="2">
        <f t="shared" si="1"/>
        <v>1.4770324185939562E-3</v>
      </c>
      <c r="J33" s="3">
        <f t="shared" si="6"/>
        <v>0.15500000000000005</v>
      </c>
      <c r="K33" s="2">
        <f t="shared" si="0"/>
        <v>-1.2642788403256524E-2</v>
      </c>
      <c r="L33" s="2">
        <f t="shared" si="2"/>
        <v>-5.2499999999999936E-2</v>
      </c>
      <c r="M33" s="9">
        <f t="shared" si="3"/>
        <v>0</v>
      </c>
      <c r="R33" s="3">
        <f t="shared" ca="1" si="4"/>
        <v>1.8234687436432639E-2</v>
      </c>
      <c r="S33" s="3">
        <f ca="1">PERCENTILE($R$3:$R$5000,J33)</f>
        <v>-1.5733516817654749E-2</v>
      </c>
      <c r="T33" s="3">
        <f t="shared" ca="1" si="5"/>
        <v>1.5625000000000001E-3</v>
      </c>
    </row>
    <row r="34" spans="1:20" x14ac:dyDescent="0.35">
      <c r="A34" s="1">
        <v>43789</v>
      </c>
      <c r="B34">
        <v>202.04</v>
      </c>
      <c r="C34">
        <v>202.74</v>
      </c>
      <c r="D34">
        <v>203.34</v>
      </c>
      <c r="E34">
        <v>200.51</v>
      </c>
      <c r="F34" t="s">
        <v>1141</v>
      </c>
      <c r="G34" s="2">
        <v>-6.0000000000000001E-3</v>
      </c>
      <c r="H34" s="2">
        <f t="shared" si="1"/>
        <v>-6.020250109768535E-3</v>
      </c>
      <c r="J34" s="3">
        <f t="shared" si="6"/>
        <v>0.16000000000000006</v>
      </c>
      <c r="K34" s="2">
        <f t="shared" si="0"/>
        <v>-1.2185457911728882E-2</v>
      </c>
      <c r="L34" s="2">
        <f t="shared" si="2"/>
        <v>-4.9999999999999933E-2</v>
      </c>
      <c r="M34" s="9">
        <f t="shared" si="3"/>
        <v>3.90625E-3</v>
      </c>
      <c r="R34" s="3">
        <f t="shared" ca="1" si="4"/>
        <v>-5.9731377492525982E-3</v>
      </c>
      <c r="S34" s="3">
        <f ca="1">PERCENTILE($R$3:$R$5000,J34)</f>
        <v>-1.54477801073822E-2</v>
      </c>
      <c r="T34" s="3">
        <f t="shared" ca="1" si="5"/>
        <v>0</v>
      </c>
    </row>
    <row r="35" spans="1:20" x14ac:dyDescent="0.35">
      <c r="A35" s="1">
        <v>43790</v>
      </c>
      <c r="B35">
        <v>201.59</v>
      </c>
      <c r="C35">
        <v>201.83</v>
      </c>
      <c r="D35">
        <v>201.96</v>
      </c>
      <c r="E35">
        <v>200.96</v>
      </c>
      <c r="F35" t="s">
        <v>1140</v>
      </c>
      <c r="G35" s="2">
        <v>-2.2000000000000001E-3</v>
      </c>
      <c r="H35" s="2">
        <f t="shared" si="1"/>
        <v>-2.2297658075195359E-3</v>
      </c>
      <c r="J35" s="3">
        <f t="shared" si="6"/>
        <v>0.16500000000000006</v>
      </c>
      <c r="K35" s="2">
        <f t="shared" si="0"/>
        <v>-1.1701649863714804E-2</v>
      </c>
      <c r="L35" s="2">
        <f t="shared" si="2"/>
        <v>-4.7499999999999931E-2</v>
      </c>
      <c r="M35" s="9">
        <f t="shared" si="3"/>
        <v>1.5625000000000001E-3</v>
      </c>
      <c r="R35" s="3">
        <f t="shared" ca="1" si="4"/>
        <v>8.728500600721124E-3</v>
      </c>
      <c r="S35" s="3">
        <f ca="1">PERCENTILE($R$3:$R$5000,J35)</f>
        <v>-1.502798233375606E-2</v>
      </c>
      <c r="T35" s="3">
        <f t="shared" ca="1" si="5"/>
        <v>0</v>
      </c>
    </row>
    <row r="36" spans="1:20" x14ac:dyDescent="0.35">
      <c r="A36" s="1">
        <v>43791</v>
      </c>
      <c r="B36">
        <v>201.72</v>
      </c>
      <c r="C36">
        <v>202.06</v>
      </c>
      <c r="D36">
        <v>202.21</v>
      </c>
      <c r="E36">
        <v>200.63</v>
      </c>
      <c r="F36" t="s">
        <v>1139</v>
      </c>
      <c r="G36" s="2">
        <v>5.9999999999999995E-4</v>
      </c>
      <c r="H36" s="2">
        <f t="shared" si="1"/>
        <v>6.4466541619235586E-4</v>
      </c>
      <c r="J36" s="3">
        <f t="shared" si="6"/>
        <v>0.17000000000000007</v>
      </c>
      <c r="K36" s="2">
        <f t="shared" si="0"/>
        <v>-1.144916174432435E-2</v>
      </c>
      <c r="L36" s="2">
        <f t="shared" si="2"/>
        <v>-4.4999999999999929E-2</v>
      </c>
      <c r="M36" s="9">
        <f t="shared" si="3"/>
        <v>7.8125000000000004E-4</v>
      </c>
      <c r="R36" s="3">
        <f t="shared" ca="1" si="4"/>
        <v>1.0622905013971631E-2</v>
      </c>
      <c r="S36" s="3">
        <f ca="1">PERCENTILE($R$3:$R$5000,J36)</f>
        <v>-1.4701285683665927E-2</v>
      </c>
      <c r="T36" s="3">
        <f t="shared" ca="1" si="5"/>
        <v>0</v>
      </c>
    </row>
    <row r="37" spans="1:20" x14ac:dyDescent="0.35">
      <c r="A37" s="1">
        <v>43794</v>
      </c>
      <c r="B37">
        <v>204.11</v>
      </c>
      <c r="C37">
        <v>202.56</v>
      </c>
      <c r="D37">
        <v>204.15</v>
      </c>
      <c r="E37">
        <v>202.56</v>
      </c>
      <c r="F37" t="s">
        <v>1138</v>
      </c>
      <c r="G37" s="2">
        <v>1.18E-2</v>
      </c>
      <c r="H37" s="2">
        <f t="shared" si="1"/>
        <v>1.1778466997426797E-2</v>
      </c>
      <c r="J37" s="3">
        <f t="shared" si="6"/>
        <v>0.17500000000000007</v>
      </c>
      <c r="K37" s="2">
        <f t="shared" si="0"/>
        <v>-1.1093088405923173E-2</v>
      </c>
      <c r="L37" s="2">
        <f t="shared" si="2"/>
        <v>-4.2499999999999927E-2</v>
      </c>
      <c r="M37" s="9">
        <f t="shared" si="3"/>
        <v>1.5625000000000001E-3</v>
      </c>
      <c r="R37" s="3">
        <f t="shared" ca="1" si="4"/>
        <v>-1.5298363022948668E-2</v>
      </c>
      <c r="S37" s="3">
        <f ca="1">PERCENTILE($R$3:$R$5000,J37)</f>
        <v>-1.4427953810511167E-2</v>
      </c>
      <c r="T37" s="3">
        <f t="shared" ca="1" si="5"/>
        <v>0</v>
      </c>
    </row>
    <row r="38" spans="1:20" x14ac:dyDescent="0.35">
      <c r="A38" s="1">
        <v>43795</v>
      </c>
      <c r="B38">
        <v>204.5</v>
      </c>
      <c r="C38">
        <v>204.21</v>
      </c>
      <c r="D38">
        <v>204.76</v>
      </c>
      <c r="E38">
        <v>203.94</v>
      </c>
      <c r="F38" t="s">
        <v>1137</v>
      </c>
      <c r="G38" s="2">
        <v>1.9E-3</v>
      </c>
      <c r="H38" s="2">
        <f t="shared" si="1"/>
        <v>1.9089112769051231E-3</v>
      </c>
      <c r="J38" s="3">
        <f t="shared" si="6"/>
        <v>0.18000000000000008</v>
      </c>
      <c r="K38" s="2">
        <f t="shared" si="0"/>
        <v>-1.0943267899342031E-2</v>
      </c>
      <c r="L38" s="2">
        <f t="shared" si="2"/>
        <v>-3.9999999999999925E-2</v>
      </c>
      <c r="M38" s="9">
        <f t="shared" si="3"/>
        <v>2.3437499999999999E-3</v>
      </c>
      <c r="R38" s="3">
        <f t="shared" ca="1" si="4"/>
        <v>2.1427238373906425E-3</v>
      </c>
      <c r="S38" s="3">
        <f ca="1">PERCENTILE($R$3:$R$5000,J38)</f>
        <v>-1.415395272023158E-2</v>
      </c>
      <c r="T38" s="3">
        <f t="shared" ca="1" si="5"/>
        <v>2.3437499999999999E-3</v>
      </c>
    </row>
    <row r="39" spans="1:20" x14ac:dyDescent="0.35">
      <c r="A39" s="1">
        <v>43796</v>
      </c>
      <c r="B39">
        <v>205.93</v>
      </c>
      <c r="C39">
        <v>205.02</v>
      </c>
      <c r="D39">
        <v>205.94</v>
      </c>
      <c r="E39">
        <v>204.78</v>
      </c>
      <c r="F39" t="s">
        <v>1136</v>
      </c>
      <c r="G39" s="2">
        <v>7.0000000000000001E-3</v>
      </c>
      <c r="H39" s="2">
        <f t="shared" si="1"/>
        <v>6.96832973440039E-3</v>
      </c>
      <c r="J39" s="3">
        <f t="shared" si="6"/>
        <v>0.18500000000000008</v>
      </c>
      <c r="K39" s="2">
        <f t="shared" si="0"/>
        <v>-1.0642906108887533E-2</v>
      </c>
      <c r="L39" s="2">
        <f t="shared" si="2"/>
        <v>-3.7499999999999922E-2</v>
      </c>
      <c r="M39" s="9">
        <f t="shared" si="3"/>
        <v>6.2500000000000003E-3</v>
      </c>
      <c r="R39" s="3">
        <f t="shared" ca="1" si="4"/>
        <v>-2.633961391851845E-2</v>
      </c>
      <c r="S39" s="3">
        <f ca="1">PERCENTILE($R$3:$R$5000,J39)</f>
        <v>-1.3832819558729784E-2</v>
      </c>
      <c r="T39" s="3">
        <f t="shared" ca="1" si="5"/>
        <v>2.3437499999999999E-3</v>
      </c>
    </row>
    <row r="40" spans="1:20" x14ac:dyDescent="0.35">
      <c r="A40" s="1">
        <v>43798</v>
      </c>
      <c r="B40">
        <v>204.99</v>
      </c>
      <c r="C40">
        <v>205.48</v>
      </c>
      <c r="D40">
        <v>205.72</v>
      </c>
      <c r="E40">
        <v>204.89</v>
      </c>
      <c r="F40" t="s">
        <v>1135</v>
      </c>
      <c r="G40" s="2">
        <v>-4.5999999999999999E-3</v>
      </c>
      <c r="H40" s="2">
        <f t="shared" si="1"/>
        <v>-4.5751077564600848E-3</v>
      </c>
      <c r="J40" s="3">
        <f t="shared" si="6"/>
        <v>0.19000000000000009</v>
      </c>
      <c r="K40" s="2">
        <f t="shared" si="0"/>
        <v>-1.0238304123205625E-2</v>
      </c>
      <c r="L40" s="2">
        <f t="shared" si="2"/>
        <v>-3.499999999999992E-2</v>
      </c>
      <c r="M40" s="9">
        <f t="shared" si="3"/>
        <v>3.1250000000000002E-3</v>
      </c>
      <c r="R40" s="3">
        <f t="shared" ca="1" si="4"/>
        <v>-1.5420121988888227E-3</v>
      </c>
      <c r="S40" s="3">
        <f ca="1">PERCENTILE($R$3:$R$5000,J40)</f>
        <v>-1.3566320479814997E-2</v>
      </c>
      <c r="T40" s="3">
        <f t="shared" ca="1" si="5"/>
        <v>6.2500000000000003E-3</v>
      </c>
    </row>
    <row r="41" spans="1:20" x14ac:dyDescent="0.35">
      <c r="A41" s="1">
        <v>43801</v>
      </c>
      <c r="B41">
        <v>202.89</v>
      </c>
      <c r="C41">
        <v>205</v>
      </c>
      <c r="D41">
        <v>205.07</v>
      </c>
      <c r="E41">
        <v>201.67</v>
      </c>
      <c r="F41" t="s">
        <v>1134</v>
      </c>
      <c r="G41" s="2">
        <v>-1.0200000000000001E-2</v>
      </c>
      <c r="H41" s="2">
        <f t="shared" si="1"/>
        <v>-1.0297237205838479E-2</v>
      </c>
      <c r="J41" s="3">
        <f t="shared" si="6"/>
        <v>0.19500000000000009</v>
      </c>
      <c r="K41" s="2">
        <f t="shared" si="0"/>
        <v>-9.8822360654134411E-3</v>
      </c>
      <c r="L41" s="2">
        <f t="shared" si="2"/>
        <v>-3.2499999999999918E-2</v>
      </c>
      <c r="M41" s="9">
        <f t="shared" si="3"/>
        <v>2.3437499999999999E-3</v>
      </c>
      <c r="R41" s="3">
        <f t="shared" ca="1" si="4"/>
        <v>3.3170326240629162E-2</v>
      </c>
      <c r="S41" s="3">
        <f ca="1">PERCENTILE($R$3:$R$5000,J41)</f>
        <v>-1.3334481064103542E-2</v>
      </c>
      <c r="T41" s="3">
        <f t="shared" ca="1" si="5"/>
        <v>5.4687499999999997E-3</v>
      </c>
    </row>
    <row r="42" spans="1:20" x14ac:dyDescent="0.35">
      <c r="A42" s="1">
        <v>43802</v>
      </c>
      <c r="B42">
        <v>201.3</v>
      </c>
      <c r="C42">
        <v>200.21</v>
      </c>
      <c r="D42">
        <v>201.38</v>
      </c>
      <c r="E42">
        <v>193.68</v>
      </c>
      <c r="F42" t="s">
        <v>1133</v>
      </c>
      <c r="G42" s="2">
        <v>-7.7999999999999996E-3</v>
      </c>
      <c r="H42" s="2">
        <f t="shared" si="1"/>
        <v>-7.8676276092123389E-3</v>
      </c>
      <c r="J42" s="3">
        <f t="shared" si="6"/>
        <v>0.20000000000000009</v>
      </c>
      <c r="K42" s="2">
        <f t="shared" si="0"/>
        <v>-9.5155362811600291E-3</v>
      </c>
      <c r="L42" s="2">
        <f t="shared" si="2"/>
        <v>-2.9999999999999919E-2</v>
      </c>
      <c r="M42" s="9">
        <f t="shared" si="3"/>
        <v>9.3749999999999997E-3</v>
      </c>
      <c r="R42" s="3">
        <f t="shared" ca="1" si="4"/>
        <v>8.6388760851949485E-3</v>
      </c>
      <c r="S42" s="3">
        <f ca="1">PERCENTILE($R$3:$R$5000,J42)</f>
        <v>-1.2985978219347704E-2</v>
      </c>
      <c r="T42" s="3">
        <f t="shared" ca="1" si="5"/>
        <v>5.4687499999999997E-3</v>
      </c>
    </row>
    <row r="43" spans="1:20" x14ac:dyDescent="0.35">
      <c r="A43" s="1">
        <v>43803</v>
      </c>
      <c r="B43">
        <v>202.32</v>
      </c>
      <c r="C43">
        <v>202.38</v>
      </c>
      <c r="D43">
        <v>202.8</v>
      </c>
      <c r="E43">
        <v>202.03</v>
      </c>
      <c r="F43" t="s">
        <v>1132</v>
      </c>
      <c r="G43" s="2">
        <v>5.1000000000000004E-3</v>
      </c>
      <c r="H43" s="2">
        <f t="shared" si="1"/>
        <v>5.054269715963745E-3</v>
      </c>
      <c r="J43" s="3">
        <f t="shared" si="6"/>
        <v>0.2050000000000001</v>
      </c>
      <c r="K43" s="2">
        <f t="shared" si="0"/>
        <v>-9.0688873298399655E-3</v>
      </c>
      <c r="L43" s="2">
        <f t="shared" si="2"/>
        <v>-2.749999999999992E-2</v>
      </c>
      <c r="M43" s="9">
        <f t="shared" si="3"/>
        <v>7.8125E-3</v>
      </c>
      <c r="R43" s="3">
        <f t="shared" ca="1" si="4"/>
        <v>1.2795109123983071E-2</v>
      </c>
      <c r="S43" s="3">
        <f ca="1">PERCENTILE($R$3:$R$5000,J43)</f>
        <v>-1.2689844534767788E-2</v>
      </c>
      <c r="T43" s="3">
        <f t="shared" ca="1" si="5"/>
        <v>1.40625E-2</v>
      </c>
    </row>
    <row r="44" spans="1:20" x14ac:dyDescent="0.35">
      <c r="A44" s="1">
        <v>43804</v>
      </c>
      <c r="B44">
        <v>202.72</v>
      </c>
      <c r="C44">
        <v>203.04</v>
      </c>
      <c r="D44">
        <v>203.04</v>
      </c>
      <c r="E44">
        <v>201.73</v>
      </c>
      <c r="F44" t="s">
        <v>1131</v>
      </c>
      <c r="G44" s="2">
        <v>2E-3</v>
      </c>
      <c r="H44" s="2">
        <f t="shared" si="1"/>
        <v>1.9751142111191704E-3</v>
      </c>
      <c r="J44" s="3">
        <f t="shared" si="6"/>
        <v>0.2100000000000001</v>
      </c>
      <c r="K44" s="2">
        <f t="shared" si="0"/>
        <v>-8.778092296342202E-3</v>
      </c>
      <c r="L44" s="2">
        <f t="shared" si="2"/>
        <v>-2.4999999999999922E-2</v>
      </c>
      <c r="M44" s="9">
        <f t="shared" si="3"/>
        <v>1.171875E-2</v>
      </c>
      <c r="R44" s="3">
        <f t="shared" ca="1" si="4"/>
        <v>-3.4265771314198189E-2</v>
      </c>
      <c r="S44" s="3">
        <f ca="1">PERCENTILE($R$3:$R$5000,J44)</f>
        <v>-1.2460363228245673E-2</v>
      </c>
      <c r="T44" s="3">
        <f t="shared" ca="1" si="5"/>
        <v>1.171875E-2</v>
      </c>
    </row>
    <row r="45" spans="1:20" x14ac:dyDescent="0.35">
      <c r="A45" s="1">
        <v>43805</v>
      </c>
      <c r="B45">
        <v>204.89</v>
      </c>
      <c r="C45">
        <v>204.14</v>
      </c>
      <c r="D45">
        <v>205.04</v>
      </c>
      <c r="E45">
        <v>204.04</v>
      </c>
      <c r="F45" t="s">
        <v>1130</v>
      </c>
      <c r="G45" s="2">
        <v>1.0699999999999999E-2</v>
      </c>
      <c r="H45" s="2">
        <f t="shared" si="1"/>
        <v>1.0647533186278871E-2</v>
      </c>
      <c r="J45" s="3">
        <f t="shared" si="6"/>
        <v>0.21500000000000011</v>
      </c>
      <c r="K45" s="2">
        <f t="shared" si="0"/>
        <v>-8.4995712124348605E-3</v>
      </c>
      <c r="L45" s="2">
        <f t="shared" si="2"/>
        <v>-2.2499999999999923E-2</v>
      </c>
      <c r="M45" s="9">
        <f t="shared" si="3"/>
        <v>1.015625E-2</v>
      </c>
      <c r="R45" s="3">
        <f t="shared" ca="1" si="4"/>
        <v>2.195503278122396E-2</v>
      </c>
      <c r="S45" s="3">
        <f ca="1">PERCENTILE($R$3:$R$5000,J45)</f>
        <v>-1.2213282866510413E-2</v>
      </c>
      <c r="T45" s="3">
        <f t="shared" ca="1" si="5"/>
        <v>1.5625E-2</v>
      </c>
    </row>
    <row r="46" spans="1:20" x14ac:dyDescent="0.35">
      <c r="A46" s="1">
        <v>43808</v>
      </c>
      <c r="B46">
        <v>203.96</v>
      </c>
      <c r="C46">
        <v>204.52</v>
      </c>
      <c r="D46">
        <v>205.49</v>
      </c>
      <c r="E46">
        <v>203.87</v>
      </c>
      <c r="F46" t="s">
        <v>1129</v>
      </c>
      <c r="G46" s="2">
        <v>-4.4999999999999997E-3</v>
      </c>
      <c r="H46" s="2">
        <f t="shared" si="1"/>
        <v>-4.5493535721527131E-3</v>
      </c>
      <c r="J46" s="3">
        <f t="shared" si="6"/>
        <v>0.22000000000000011</v>
      </c>
      <c r="K46" s="2">
        <f t="shared" si="0"/>
        <v>-8.1447237423736638E-3</v>
      </c>
      <c r="L46" s="2">
        <f t="shared" si="2"/>
        <v>-1.9999999999999924E-2</v>
      </c>
      <c r="M46" s="9">
        <f t="shared" si="3"/>
        <v>1.7187500000000001E-2</v>
      </c>
      <c r="R46" s="3">
        <f t="shared" ca="1" si="4"/>
        <v>-9.4534202002114279E-3</v>
      </c>
      <c r="S46" s="3">
        <f ca="1">PERCENTILE($R$3:$R$5000,J46)</f>
        <v>-1.1959588446328372E-2</v>
      </c>
      <c r="T46" s="3">
        <f t="shared" ca="1" si="5"/>
        <v>2.8906250000000001E-2</v>
      </c>
    </row>
    <row r="47" spans="1:20" x14ac:dyDescent="0.35">
      <c r="A47" s="1">
        <v>43809</v>
      </c>
      <c r="B47">
        <v>203.79</v>
      </c>
      <c r="C47">
        <v>204.06</v>
      </c>
      <c r="D47">
        <v>204.77</v>
      </c>
      <c r="E47">
        <v>203.33</v>
      </c>
      <c r="F47" t="s">
        <v>1128</v>
      </c>
      <c r="G47" s="2">
        <v>-8.0000000000000004E-4</v>
      </c>
      <c r="H47" s="2">
        <f t="shared" si="1"/>
        <v>-8.3384431563486507E-4</v>
      </c>
      <c r="J47" s="3">
        <f t="shared" si="6"/>
        <v>0.22500000000000012</v>
      </c>
      <c r="K47" s="2">
        <f t="shared" si="0"/>
        <v>-7.9398810098424283E-3</v>
      </c>
      <c r="L47" s="2">
        <f t="shared" si="2"/>
        <v>-1.7499999999999925E-2</v>
      </c>
      <c r="M47" s="9">
        <f t="shared" si="3"/>
        <v>1.953125E-2</v>
      </c>
      <c r="R47" s="3">
        <f t="shared" ca="1" si="4"/>
        <v>8.7141814333699958E-3</v>
      </c>
      <c r="S47" s="3">
        <f ca="1">PERCENTILE($R$3:$R$5000,J47)</f>
        <v>-1.1673705537016672E-2</v>
      </c>
      <c r="T47" s="3">
        <f t="shared" ca="1" si="5"/>
        <v>2.9687499999999999E-2</v>
      </c>
    </row>
    <row r="48" spans="1:20" x14ac:dyDescent="0.35">
      <c r="A48" s="1">
        <v>43810</v>
      </c>
      <c r="B48">
        <v>204.87</v>
      </c>
      <c r="C48">
        <v>204.26</v>
      </c>
      <c r="D48">
        <v>205.08</v>
      </c>
      <c r="E48">
        <v>203.93</v>
      </c>
      <c r="F48" t="s">
        <v>1127</v>
      </c>
      <c r="G48" s="2">
        <v>5.3E-3</v>
      </c>
      <c r="H48" s="2">
        <f t="shared" si="1"/>
        <v>5.2855797697874581E-3</v>
      </c>
      <c r="J48" s="3">
        <f t="shared" si="6"/>
        <v>0.23000000000000012</v>
      </c>
      <c r="K48" s="2">
        <f t="shared" si="0"/>
        <v>-7.7136491008697175E-3</v>
      </c>
      <c r="L48" s="2">
        <f t="shared" si="2"/>
        <v>-1.4999999999999925E-2</v>
      </c>
      <c r="M48" s="9">
        <f t="shared" si="3"/>
        <v>2.4218750000000001E-2</v>
      </c>
      <c r="R48" s="3">
        <f t="shared" ca="1" si="4"/>
        <v>-1.6776522705166969E-2</v>
      </c>
      <c r="S48" s="3">
        <f ca="1">PERCENTILE($R$3:$R$5000,J48)</f>
        <v>-1.1414340181591801E-2</v>
      </c>
      <c r="T48" s="3">
        <f t="shared" ca="1" si="5"/>
        <v>4.1406249999999999E-2</v>
      </c>
    </row>
    <row r="49" spans="1:20" x14ac:dyDescent="0.35">
      <c r="A49" s="1">
        <v>43811</v>
      </c>
      <c r="B49">
        <v>206.4</v>
      </c>
      <c r="C49">
        <v>204.66</v>
      </c>
      <c r="D49">
        <v>207.21</v>
      </c>
      <c r="E49">
        <v>204.38</v>
      </c>
      <c r="F49" t="s">
        <v>1126</v>
      </c>
      <c r="G49" s="2">
        <v>7.4999999999999997E-3</v>
      </c>
      <c r="H49" s="2">
        <f t="shared" si="1"/>
        <v>7.4404019663001555E-3</v>
      </c>
      <c r="J49" s="3">
        <f t="shared" si="6"/>
        <v>0.23500000000000013</v>
      </c>
      <c r="K49" s="2">
        <f t="shared" si="0"/>
        <v>-7.593311497010603E-3</v>
      </c>
      <c r="L49" s="2">
        <f t="shared" si="2"/>
        <v>-1.2499999999999924E-2</v>
      </c>
      <c r="M49" s="9">
        <f t="shared" si="3"/>
        <v>3.125E-2</v>
      </c>
      <c r="R49" s="3">
        <f t="shared" ca="1" si="4"/>
        <v>1.3673464779555602E-2</v>
      </c>
      <c r="S49" s="3">
        <f ca="1">PERCENTILE($R$3:$R$5000,J49)</f>
        <v>-1.1202696186186599E-2</v>
      </c>
      <c r="T49" s="3">
        <f t="shared" ca="1" si="5"/>
        <v>4.2187500000000003E-2</v>
      </c>
    </row>
    <row r="50" spans="1:20" x14ac:dyDescent="0.35">
      <c r="A50" s="1">
        <v>43812</v>
      </c>
      <c r="B50">
        <v>207.08</v>
      </c>
      <c r="C50">
        <v>206.25</v>
      </c>
      <c r="D50">
        <v>207.8</v>
      </c>
      <c r="E50">
        <v>205.85</v>
      </c>
      <c r="F50" t="s">
        <v>1125</v>
      </c>
      <c r="G50" s="2">
        <v>3.3E-3</v>
      </c>
      <c r="H50" s="2">
        <f t="shared" si="1"/>
        <v>3.2891584262929856E-3</v>
      </c>
      <c r="J50" s="3">
        <f t="shared" si="6"/>
        <v>0.24000000000000013</v>
      </c>
      <c r="K50" s="2">
        <f t="shared" si="0"/>
        <v>-7.3648661600289531E-3</v>
      </c>
      <c r="L50" s="2">
        <f t="shared" si="2"/>
        <v>-9.9999999999999239E-3</v>
      </c>
      <c r="M50" s="9">
        <f t="shared" si="3"/>
        <v>3.6718750000000001E-2</v>
      </c>
      <c r="R50" s="3">
        <f t="shared" ca="1" si="4"/>
        <v>-5.1685288429220207E-3</v>
      </c>
      <c r="S50" s="3">
        <f ca="1">PERCENTILE($R$3:$R$5000,J50)</f>
        <v>-1.0985185178446545E-2</v>
      </c>
      <c r="T50" s="3">
        <f t="shared" ca="1" si="5"/>
        <v>5.1562499999999997E-2</v>
      </c>
    </row>
    <row r="51" spans="1:20" x14ac:dyDescent="0.35">
      <c r="A51" s="1">
        <v>43815</v>
      </c>
      <c r="B51">
        <v>209.16</v>
      </c>
      <c r="C51">
        <v>208.39</v>
      </c>
      <c r="D51">
        <v>209.42</v>
      </c>
      <c r="E51">
        <v>208.37</v>
      </c>
      <c r="F51" t="s">
        <v>1124</v>
      </c>
      <c r="G51" s="2">
        <v>0.01</v>
      </c>
      <c r="H51" s="2">
        <f t="shared" si="1"/>
        <v>9.9943172862292581E-3</v>
      </c>
      <c r="J51" s="3">
        <f t="shared" si="6"/>
        <v>0.24500000000000013</v>
      </c>
      <c r="K51" s="2">
        <f t="shared" si="0"/>
        <v>-7.0805249901372738E-3</v>
      </c>
      <c r="L51" s="2">
        <f t="shared" si="2"/>
        <v>-7.4999999999999234E-3</v>
      </c>
      <c r="M51" s="9">
        <f t="shared" si="3"/>
        <v>4.3749999999999997E-2</v>
      </c>
      <c r="R51" s="3">
        <f t="shared" ca="1" si="4"/>
        <v>2.8428589486082299E-3</v>
      </c>
      <c r="S51" s="3">
        <f ca="1">PERCENTILE($R$3:$R$5000,J51)</f>
        <v>-1.0762155555808709E-2</v>
      </c>
      <c r="T51" s="3">
        <f t="shared" ca="1" si="5"/>
        <v>0.05</v>
      </c>
    </row>
    <row r="52" spans="1:20" x14ac:dyDescent="0.35">
      <c r="A52" s="1">
        <v>43816</v>
      </c>
      <c r="B52">
        <v>209.28</v>
      </c>
      <c r="C52">
        <v>209.39</v>
      </c>
      <c r="D52">
        <v>209.6</v>
      </c>
      <c r="E52">
        <v>208.93</v>
      </c>
      <c r="F52" t="s">
        <v>1123</v>
      </c>
      <c r="G52" s="2">
        <v>5.9999999999999995E-4</v>
      </c>
      <c r="H52" s="2">
        <f t="shared" si="1"/>
        <v>5.7355894890412026E-4</v>
      </c>
      <c r="J52" s="3">
        <f t="shared" si="6"/>
        <v>0.25000000000000011</v>
      </c>
      <c r="K52" s="2">
        <f t="shared" si="0"/>
        <v>-6.8776713469279787E-3</v>
      </c>
      <c r="L52" s="2">
        <f t="shared" si="2"/>
        <v>-4.9999999999999229E-3</v>
      </c>
      <c r="M52" s="9">
        <f t="shared" si="3"/>
        <v>5.3906250000000003E-2</v>
      </c>
      <c r="R52" s="3">
        <f t="shared" ca="1" si="4"/>
        <v>2.5077857111878928E-2</v>
      </c>
      <c r="S52" s="3">
        <f ca="1">PERCENTILE($R$3:$R$5000,J52)</f>
        <v>-1.046705159210822E-2</v>
      </c>
      <c r="T52" s="3">
        <f t="shared" ca="1" si="5"/>
        <v>5.3906250000000003E-2</v>
      </c>
    </row>
    <row r="53" spans="1:20" x14ac:dyDescent="0.35">
      <c r="A53" s="1">
        <v>43817</v>
      </c>
      <c r="B53">
        <v>209.44</v>
      </c>
      <c r="C53">
        <v>209.49</v>
      </c>
      <c r="D53">
        <v>210.02</v>
      </c>
      <c r="E53">
        <v>209.22</v>
      </c>
      <c r="F53" t="s">
        <v>1122</v>
      </c>
      <c r="G53" s="2">
        <v>8.0000000000000004E-4</v>
      </c>
      <c r="H53" s="2">
        <f t="shared" si="1"/>
        <v>7.642338927558957E-4</v>
      </c>
      <c r="J53" s="3">
        <f t="shared" si="6"/>
        <v>0.25500000000000012</v>
      </c>
      <c r="K53" s="2">
        <f t="shared" si="0"/>
        <v>-6.7118835049206228E-3</v>
      </c>
      <c r="L53" s="2">
        <f t="shared" si="2"/>
        <v>-2.4999999999999229E-3</v>
      </c>
      <c r="M53" s="9">
        <f t="shared" si="3"/>
        <v>6.3281249999999997E-2</v>
      </c>
      <c r="R53" s="3">
        <f t="shared" ca="1" si="4"/>
        <v>-7.2457976119457094E-3</v>
      </c>
      <c r="S53" s="3">
        <f ca="1">PERCENTILE($R$3:$R$5000,J53)</f>
        <v>-1.0294508779143738E-2</v>
      </c>
      <c r="T53" s="3">
        <f t="shared" ca="1" si="5"/>
        <v>5.3124999999999999E-2</v>
      </c>
    </row>
    <row r="54" spans="1:20" x14ac:dyDescent="0.35">
      <c r="A54" s="1">
        <v>43818</v>
      </c>
      <c r="B54">
        <v>210.75</v>
      </c>
      <c r="C54">
        <v>209.53</v>
      </c>
      <c r="D54">
        <v>210.82</v>
      </c>
      <c r="E54">
        <v>209.51</v>
      </c>
      <c r="F54" t="s">
        <v>1121</v>
      </c>
      <c r="G54" s="2">
        <v>6.3E-3</v>
      </c>
      <c r="H54" s="2">
        <f t="shared" si="1"/>
        <v>6.2352947203749964E-3</v>
      </c>
      <c r="J54" s="3">
        <f t="shared" si="6"/>
        <v>0.26000000000000012</v>
      </c>
      <c r="K54" s="2">
        <f t="shared" si="0"/>
        <v>-6.5618843354669082E-3</v>
      </c>
      <c r="L54" s="2">
        <f t="shared" si="2"/>
        <v>7.7195194680967916E-17</v>
      </c>
      <c r="M54" s="9">
        <f t="shared" si="3"/>
        <v>8.1250000000000003E-2</v>
      </c>
      <c r="R54" s="3">
        <f t="shared" ca="1" si="4"/>
        <v>-7.7100255254360164E-3</v>
      </c>
      <c r="S54" s="3">
        <f ca="1">PERCENTILE($R$3:$R$5000,J54)</f>
        <v>-1.0058589655363291E-2</v>
      </c>
      <c r="T54" s="3">
        <f t="shared" ca="1" si="5"/>
        <v>6.7968749999999994E-2</v>
      </c>
    </row>
    <row r="55" spans="1:20" x14ac:dyDescent="0.35">
      <c r="A55" s="1">
        <v>43819</v>
      </c>
      <c r="B55">
        <v>211.6</v>
      </c>
      <c r="C55">
        <v>211.7</v>
      </c>
      <c r="D55">
        <v>212.41</v>
      </c>
      <c r="E55">
        <v>211.16</v>
      </c>
      <c r="F55" t="s">
        <v>1120</v>
      </c>
      <c r="G55" s="2">
        <v>4.0000000000000001E-3</v>
      </c>
      <c r="H55" s="2">
        <f t="shared" si="1"/>
        <v>4.0251031021795326E-3</v>
      </c>
      <c r="J55" s="3">
        <f t="shared" si="6"/>
        <v>0.26500000000000012</v>
      </c>
      <c r="K55" s="2">
        <f t="shared" si="0"/>
        <v>-6.3186556361016985E-3</v>
      </c>
      <c r="L55" s="2">
        <f t="shared" si="2"/>
        <v>2.5000000000000772E-3</v>
      </c>
      <c r="M55" s="9">
        <f t="shared" si="3"/>
        <v>0.11171875000000001</v>
      </c>
      <c r="R55" s="3">
        <f t="shared" ca="1" si="4"/>
        <v>2.2301634202643219E-2</v>
      </c>
      <c r="S55" s="3">
        <f ca="1">PERCENTILE($R$3:$R$5000,J55)</f>
        <v>-9.7907535112317663E-3</v>
      </c>
      <c r="T55" s="3">
        <f t="shared" ca="1" si="5"/>
        <v>6.4843750000000006E-2</v>
      </c>
    </row>
    <row r="56" spans="1:20" x14ac:dyDescent="0.35">
      <c r="A56" s="1">
        <v>43822</v>
      </c>
      <c r="B56">
        <v>211.7</v>
      </c>
      <c r="C56">
        <v>211.92</v>
      </c>
      <c r="D56">
        <v>212.04</v>
      </c>
      <c r="E56">
        <v>211.52</v>
      </c>
      <c r="F56" t="s">
        <v>1119</v>
      </c>
      <c r="G56" s="2">
        <v>5.0000000000000001E-4</v>
      </c>
      <c r="H56" s="2">
        <f t="shared" si="1"/>
        <v>4.724781566752158E-4</v>
      </c>
      <c r="J56" s="3">
        <f t="shared" si="6"/>
        <v>0.27000000000000013</v>
      </c>
      <c r="K56" s="2">
        <f t="shared" si="0"/>
        <v>-5.9285953238541363E-3</v>
      </c>
      <c r="L56" s="2">
        <f t="shared" si="2"/>
        <v>5.0000000000000773E-3</v>
      </c>
      <c r="M56" s="9">
        <f t="shared" si="3"/>
        <v>7.5781249999999994E-2</v>
      </c>
      <c r="R56" s="3">
        <f t="shared" ca="1" si="4"/>
        <v>-6.2747460907393374E-3</v>
      </c>
      <c r="S56" s="3">
        <f ca="1">PERCENTILE($R$3:$R$5000,J56)</f>
        <v>-9.5064806883613136E-3</v>
      </c>
      <c r="T56" s="3">
        <f t="shared" ca="1" si="5"/>
        <v>0.05</v>
      </c>
    </row>
    <row r="57" spans="1:20" x14ac:dyDescent="0.35">
      <c r="A57" s="1">
        <v>43823</v>
      </c>
      <c r="B57">
        <v>211.81</v>
      </c>
      <c r="C57">
        <v>211.86</v>
      </c>
      <c r="D57">
        <v>211.98</v>
      </c>
      <c r="E57">
        <v>211.33</v>
      </c>
      <c r="F57" t="s">
        <v>1118</v>
      </c>
      <c r="G57" s="2">
        <v>5.0000000000000001E-4</v>
      </c>
      <c r="H57" s="2">
        <f t="shared" si="1"/>
        <v>5.1946826508755589E-4</v>
      </c>
      <c r="J57" s="3">
        <f t="shared" si="6"/>
        <v>0.27500000000000013</v>
      </c>
      <c r="K57" s="2">
        <f t="shared" si="0"/>
        <v>-5.6979629621763915E-3</v>
      </c>
      <c r="L57" s="2">
        <f t="shared" si="2"/>
        <v>7.5000000000000778E-3</v>
      </c>
      <c r="M57" s="9">
        <f t="shared" si="3"/>
        <v>7.421875E-2</v>
      </c>
      <c r="R57" s="3">
        <f t="shared" ca="1" si="4"/>
        <v>-1.1367889388968272E-2</v>
      </c>
      <c r="S57" s="3">
        <f ca="1">PERCENTILE($R$3:$R$5000,J57)</f>
        <v>-9.2091005184234409E-3</v>
      </c>
      <c r="T57" s="3">
        <f t="shared" ca="1" si="5"/>
        <v>5.3906250000000003E-2</v>
      </c>
    </row>
    <row r="58" spans="1:20" x14ac:dyDescent="0.35">
      <c r="A58" s="1">
        <v>43825</v>
      </c>
      <c r="B58">
        <v>213.68</v>
      </c>
      <c r="C58">
        <v>212.15</v>
      </c>
      <c r="D58">
        <v>213.7</v>
      </c>
      <c r="E58">
        <v>212.12</v>
      </c>
      <c r="F58" t="s">
        <v>921</v>
      </c>
      <c r="G58" s="2">
        <v>8.8000000000000005E-3</v>
      </c>
      <c r="H58" s="2">
        <f t="shared" si="1"/>
        <v>8.7899223957985384E-3</v>
      </c>
      <c r="J58" s="3">
        <f t="shared" si="6"/>
        <v>0.28000000000000014</v>
      </c>
      <c r="K58" s="2">
        <f t="shared" si="0"/>
        <v>-5.3620287883073868E-3</v>
      </c>
      <c r="L58" s="2">
        <f t="shared" si="2"/>
        <v>1.0000000000000078E-2</v>
      </c>
      <c r="M58" s="9">
        <f t="shared" si="3"/>
        <v>7.03125E-2</v>
      </c>
      <c r="R58" s="3">
        <f t="shared" ca="1" si="4"/>
        <v>1.1141361912105347E-2</v>
      </c>
      <c r="S58" s="3">
        <f ca="1">PERCENTILE($R$3:$R$5000,J58)</f>
        <v>-8.9634736463966302E-3</v>
      </c>
      <c r="T58" s="3">
        <f t="shared" ca="1" si="5"/>
        <v>5.3906250000000003E-2</v>
      </c>
    </row>
    <row r="59" spans="1:20" x14ac:dyDescent="0.35">
      <c r="A59" s="1">
        <v>43826</v>
      </c>
      <c r="B59">
        <v>213.5</v>
      </c>
      <c r="C59">
        <v>214.44</v>
      </c>
      <c r="D59">
        <v>214.45</v>
      </c>
      <c r="E59">
        <v>212.93</v>
      </c>
      <c r="F59" t="s">
        <v>899</v>
      </c>
      <c r="G59" s="2">
        <v>-8.0000000000000004E-4</v>
      </c>
      <c r="H59" s="2">
        <f t="shared" si="1"/>
        <v>-8.4273613302621728E-4</v>
      </c>
      <c r="J59" s="3">
        <f t="shared" si="6"/>
        <v>0.28500000000000014</v>
      </c>
      <c r="K59" s="2">
        <f t="shared" si="0"/>
        <v>-5.1503838220152169E-3</v>
      </c>
      <c r="L59" s="2">
        <f t="shared" si="2"/>
        <v>1.2500000000000079E-2</v>
      </c>
      <c r="M59" s="9">
        <f t="shared" si="3"/>
        <v>5.9374999999999997E-2</v>
      </c>
      <c r="R59" s="3">
        <f t="shared" ca="1" si="4"/>
        <v>1.242275490537203E-2</v>
      </c>
      <c r="S59" s="3">
        <f ca="1">PERCENTILE($R$3:$R$5000,J59)</f>
        <v>-8.7075878356909237E-3</v>
      </c>
      <c r="T59" s="3">
        <f t="shared" ca="1" si="5"/>
        <v>4.9218749999999999E-2</v>
      </c>
    </row>
    <row r="60" spans="1:20" x14ac:dyDescent="0.35">
      <c r="A60" s="1">
        <v>43829</v>
      </c>
      <c r="B60">
        <v>212.1</v>
      </c>
      <c r="C60">
        <v>213.4</v>
      </c>
      <c r="D60">
        <v>213.52</v>
      </c>
      <c r="E60">
        <v>211.05</v>
      </c>
      <c r="F60" t="s">
        <v>1117</v>
      </c>
      <c r="G60" s="2">
        <v>-6.6E-3</v>
      </c>
      <c r="H60" s="2">
        <f t="shared" si="1"/>
        <v>-6.578971098042511E-3</v>
      </c>
      <c r="J60" s="3">
        <f t="shared" si="6"/>
        <v>0.29000000000000015</v>
      </c>
      <c r="K60" s="2">
        <f t="shared" si="0"/>
        <v>-5.0019613094957139E-3</v>
      </c>
      <c r="L60" s="2">
        <f t="shared" si="2"/>
        <v>1.5000000000000079E-2</v>
      </c>
      <c r="M60" s="9">
        <f t="shared" si="3"/>
        <v>3.6718750000000001E-2</v>
      </c>
      <c r="R60" s="3">
        <f t="shared" ca="1" si="4"/>
        <v>6.7136402439369296E-3</v>
      </c>
      <c r="S60" s="3">
        <f ca="1">PERCENTILE($R$3:$R$5000,J60)</f>
        <v>-8.4582421549412364E-3</v>
      </c>
      <c r="T60" s="3">
        <f t="shared" ca="1" si="5"/>
        <v>4.8437500000000001E-2</v>
      </c>
    </row>
    <row r="61" spans="1:20" x14ac:dyDescent="0.35">
      <c r="A61" s="1">
        <v>43830</v>
      </c>
      <c r="B61">
        <v>212.5</v>
      </c>
      <c r="C61">
        <v>211.51</v>
      </c>
      <c r="D61">
        <v>212.65</v>
      </c>
      <c r="E61">
        <v>211.09</v>
      </c>
      <c r="F61" t="s">
        <v>1116</v>
      </c>
      <c r="G61" s="2">
        <v>1.9E-3</v>
      </c>
      <c r="H61" s="2">
        <f t="shared" si="1"/>
        <v>1.8841267938347478E-3</v>
      </c>
      <c r="J61" s="3">
        <f t="shared" si="6"/>
        <v>0.29500000000000015</v>
      </c>
      <c r="K61" s="2">
        <f t="shared" si="0"/>
        <v>-4.6849616149583686E-3</v>
      </c>
      <c r="L61" s="2">
        <f t="shared" si="2"/>
        <v>1.7500000000000078E-2</v>
      </c>
      <c r="M61" s="9">
        <f t="shared" si="3"/>
        <v>3.515625E-2</v>
      </c>
      <c r="R61" s="3">
        <f t="shared" ca="1" si="4"/>
        <v>1.2472452984952023E-2</v>
      </c>
      <c r="S61" s="3">
        <f ca="1">PERCENTILE($R$3:$R$5000,J61)</f>
        <v>-8.2016322643580358E-3</v>
      </c>
      <c r="T61" s="3">
        <f t="shared" ca="1" si="5"/>
        <v>3.515625E-2</v>
      </c>
    </row>
    <row r="62" spans="1:20" x14ac:dyDescent="0.35">
      <c r="A62" s="1">
        <v>43832</v>
      </c>
      <c r="B62">
        <v>216.05</v>
      </c>
      <c r="C62">
        <v>214.29</v>
      </c>
      <c r="D62">
        <v>216.05</v>
      </c>
      <c r="E62">
        <v>213.87</v>
      </c>
      <c r="F62" t="s">
        <v>1115</v>
      </c>
      <c r="G62" s="2">
        <v>1.67E-2</v>
      </c>
      <c r="H62" s="2">
        <f t="shared" si="1"/>
        <v>1.6567874013470606E-2</v>
      </c>
      <c r="J62" s="3">
        <f t="shared" si="6"/>
        <v>0.30000000000000016</v>
      </c>
      <c r="K62" s="2">
        <f t="shared" si="0"/>
        <v>-4.4926277650900945E-3</v>
      </c>
      <c r="L62" s="2">
        <f t="shared" si="2"/>
        <v>2.0000000000000077E-2</v>
      </c>
      <c r="M62" s="9">
        <f t="shared" si="3"/>
        <v>2.1874999999999999E-2</v>
      </c>
      <c r="R62" s="3">
        <f t="shared" ca="1" si="4"/>
        <v>5.3335688703233584E-4</v>
      </c>
      <c r="S62" s="3">
        <f ca="1">PERCENTILE($R$3:$R$5000,J62)</f>
        <v>-8.0464324999102322E-3</v>
      </c>
      <c r="T62" s="3">
        <f t="shared" ca="1" si="5"/>
        <v>4.4531250000000001E-2</v>
      </c>
    </row>
    <row r="63" spans="1:20" x14ac:dyDescent="0.35">
      <c r="A63" s="1">
        <v>43833</v>
      </c>
      <c r="B63">
        <v>214.07</v>
      </c>
      <c r="C63">
        <v>213.18</v>
      </c>
      <c r="D63">
        <v>215.36</v>
      </c>
      <c r="E63">
        <v>213.17</v>
      </c>
      <c r="F63" t="s">
        <v>1114</v>
      </c>
      <c r="G63" s="2">
        <v>-9.1999999999999998E-3</v>
      </c>
      <c r="H63" s="2">
        <f t="shared" si="1"/>
        <v>-9.2067980388111925E-3</v>
      </c>
      <c r="J63" s="3">
        <f t="shared" si="6"/>
        <v>0.30500000000000016</v>
      </c>
      <c r="K63" s="2">
        <f t="shared" si="0"/>
        <v>-4.343409162675318E-3</v>
      </c>
      <c r="L63" s="2">
        <f t="shared" si="2"/>
        <v>2.2500000000000075E-2</v>
      </c>
      <c r="M63" s="9">
        <f t="shared" si="3"/>
        <v>2.1874999999999999E-2</v>
      </c>
      <c r="R63" s="3">
        <f t="shared" ca="1" si="4"/>
        <v>-7.1474246058377954E-4</v>
      </c>
      <c r="S63" s="3">
        <f ca="1">PERCENTILE($R$3:$R$5000,J63)</f>
        <v>-7.7479410404475224E-3</v>
      </c>
      <c r="T63" s="3">
        <f t="shared" ca="1" si="5"/>
        <v>3.2031249999999997E-2</v>
      </c>
    </row>
    <row r="64" spans="1:20" x14ac:dyDescent="0.35">
      <c r="A64" s="1">
        <v>43836</v>
      </c>
      <c r="B64">
        <v>215.45</v>
      </c>
      <c r="C64">
        <v>212.38</v>
      </c>
      <c r="D64">
        <v>215.48</v>
      </c>
      <c r="E64">
        <v>212.13</v>
      </c>
      <c r="F64" t="s">
        <v>757</v>
      </c>
      <c r="G64" s="2">
        <v>6.4000000000000003E-3</v>
      </c>
      <c r="H64" s="2">
        <f t="shared" si="1"/>
        <v>6.4257997227159386E-3</v>
      </c>
      <c r="J64" s="3">
        <f t="shared" si="6"/>
        <v>0.31000000000000016</v>
      </c>
      <c r="K64" s="2">
        <f t="shared" si="0"/>
        <v>-4.1213856278318637E-3</v>
      </c>
      <c r="L64" s="2">
        <f t="shared" si="2"/>
        <v>2.5000000000000074E-2</v>
      </c>
      <c r="M64" s="9">
        <f t="shared" si="3"/>
        <v>1.6406250000000001E-2</v>
      </c>
      <c r="R64" s="3">
        <f t="shared" ca="1" si="4"/>
        <v>1.3382045389500531E-2</v>
      </c>
      <c r="S64" s="3">
        <f ca="1">PERCENTILE($R$3:$R$5000,J64)</f>
        <v>-7.5545819690481675E-3</v>
      </c>
      <c r="T64" s="3">
        <f t="shared" ca="1" si="5"/>
        <v>1.7187500000000001E-2</v>
      </c>
    </row>
    <row r="65" spans="1:20" x14ac:dyDescent="0.35">
      <c r="A65" s="1">
        <v>43837</v>
      </c>
      <c r="B65">
        <v>215.42</v>
      </c>
      <c r="C65">
        <v>215.53</v>
      </c>
      <c r="D65">
        <v>216.03</v>
      </c>
      <c r="E65">
        <v>214.74</v>
      </c>
      <c r="F65" t="s">
        <v>1113</v>
      </c>
      <c r="G65" s="2">
        <v>-1E-4</v>
      </c>
      <c r="H65" s="2">
        <f t="shared" si="1"/>
        <v>-1.3925313922290522E-4</v>
      </c>
      <c r="J65" s="3">
        <f t="shared" si="6"/>
        <v>0.31500000000000017</v>
      </c>
      <c r="K65" s="2">
        <f t="shared" si="0"/>
        <v>-3.9233972416259418E-3</v>
      </c>
      <c r="L65" s="2">
        <f t="shared" si="2"/>
        <v>2.7500000000000073E-2</v>
      </c>
      <c r="M65" s="9">
        <f t="shared" si="3"/>
        <v>8.5937500000000007E-3</v>
      </c>
      <c r="R65" s="3">
        <f t="shared" ca="1" si="4"/>
        <v>-1.9059388651150935E-2</v>
      </c>
      <c r="S65" s="3">
        <f ca="1">PERCENTILE($R$3:$R$5000,J65)</f>
        <v>-7.2600181367893117E-3</v>
      </c>
      <c r="T65" s="3">
        <f t="shared" ca="1" si="5"/>
        <v>2.1093750000000001E-2</v>
      </c>
    </row>
    <row r="66" spans="1:20" x14ac:dyDescent="0.35">
      <c r="A66" s="1">
        <v>43838</v>
      </c>
      <c r="B66">
        <v>217.04</v>
      </c>
      <c r="C66">
        <v>215.36</v>
      </c>
      <c r="D66">
        <v>218.03</v>
      </c>
      <c r="E66">
        <v>215.05</v>
      </c>
      <c r="F66" t="s">
        <v>1112</v>
      </c>
      <c r="G66" s="2">
        <v>7.4999999999999997E-3</v>
      </c>
      <c r="H66" s="2">
        <f t="shared" si="1"/>
        <v>7.492057428052144E-3</v>
      </c>
      <c r="J66" s="3">
        <f t="shared" si="6"/>
        <v>0.32000000000000017</v>
      </c>
      <c r="K66" s="2">
        <f t="shared" si="0"/>
        <v>-3.6497894660642727E-3</v>
      </c>
      <c r="L66" s="2">
        <f t="shared" si="2"/>
        <v>3.0000000000000072E-2</v>
      </c>
      <c r="M66" s="9">
        <f t="shared" si="3"/>
        <v>6.2500000000000003E-3</v>
      </c>
      <c r="R66" s="3">
        <f t="shared" ca="1" si="4"/>
        <v>-9.976746331610881E-3</v>
      </c>
      <c r="S66" s="3">
        <f ca="1">PERCENTILE($R$3:$R$5000,J66)</f>
        <v>-7.0629754477127696E-3</v>
      </c>
      <c r="T66" s="3">
        <f t="shared" ca="1" si="5"/>
        <v>1.2500000000000001E-2</v>
      </c>
    </row>
    <row r="67" spans="1:20" x14ac:dyDescent="0.35">
      <c r="A67" s="1">
        <v>43839</v>
      </c>
      <c r="B67">
        <v>218.88</v>
      </c>
      <c r="C67">
        <v>218.8</v>
      </c>
      <c r="D67">
        <v>219.29</v>
      </c>
      <c r="E67">
        <v>217.6</v>
      </c>
      <c r="F67" t="s">
        <v>1111</v>
      </c>
      <c r="G67" s="2">
        <v>8.5000000000000006E-3</v>
      </c>
      <c r="H67" s="2">
        <f t="shared" si="1"/>
        <v>8.4419660835093075E-3</v>
      </c>
      <c r="J67" s="3">
        <f t="shared" si="6"/>
        <v>0.32500000000000018</v>
      </c>
      <c r="K67" s="2">
        <f t="shared" ref="K67:K101" si="7">PERCENTILE($H$3:$H$1282,J67)</f>
        <v>-3.4909138143557408E-3</v>
      </c>
      <c r="L67" s="2">
        <f t="shared" si="2"/>
        <v>3.250000000000007E-2</v>
      </c>
      <c r="M67" s="9">
        <f t="shared" si="3"/>
        <v>7.0312500000000002E-3</v>
      </c>
      <c r="R67" s="3">
        <f t="shared" ref="R67:R130" ca="1" si="8">_xlfn.NORM.INV(RAND(),$P$2,SQRT($P$3))</f>
        <v>-1.9515223939882132E-2</v>
      </c>
      <c r="S67" s="3">
        <f ca="1">PERCENTILE($R$3:$R$5000,J67)</f>
        <v>-6.822257093521163E-3</v>
      </c>
      <c r="T67" s="3">
        <f t="shared" ca="1" si="5"/>
        <v>7.8125E-3</v>
      </c>
    </row>
    <row r="68" spans="1:20" x14ac:dyDescent="0.35">
      <c r="A68" s="1">
        <v>43840</v>
      </c>
      <c r="B68">
        <v>218.32</v>
      </c>
      <c r="C68">
        <v>219.64</v>
      </c>
      <c r="D68">
        <v>219.75</v>
      </c>
      <c r="E68">
        <v>217.93</v>
      </c>
      <c r="F68" t="s">
        <v>1110</v>
      </c>
      <c r="G68" s="2">
        <v>-2.5999999999999999E-3</v>
      </c>
      <c r="H68" s="2">
        <f t="shared" ref="H68:H131" si="9">LN(B68/B67)</f>
        <v>-2.5617580341025705E-3</v>
      </c>
      <c r="J68" s="3">
        <f t="shared" si="6"/>
        <v>0.33000000000000018</v>
      </c>
      <c r="K68" s="2">
        <f t="shared" si="7"/>
        <v>-3.3333265192535128E-3</v>
      </c>
      <c r="L68" s="2">
        <f t="shared" ref="L68:L94" si="10">L67+0.0025</f>
        <v>3.5000000000000073E-2</v>
      </c>
      <c r="M68" s="9">
        <f t="shared" ref="M68:M94" si="11">COUNTIFS($H$3:$H$1282,"&gt;"&amp;L67, $H$3:$H$1282,"&lt;="&amp;L68)/COUNT($H$3:$H$1282)</f>
        <v>4.6874999999999998E-3</v>
      </c>
      <c r="R68" s="3">
        <f t="shared" ca="1" si="8"/>
        <v>-9.5042728787698184E-3</v>
      </c>
      <c r="S68" s="3">
        <f ca="1">PERCENTILE($R$3:$R$5000,J68)</f>
        <v>-6.5829152139089374E-3</v>
      </c>
      <c r="T68" s="3">
        <f t="shared" ref="T68:T94" ca="1" si="12">COUNTIFS($R$3:$R$1282,"&gt;"&amp;L67, $R$3:$R$1282,"&lt;="&amp;L68)/COUNT($R$3:$R$1282)</f>
        <v>1.171875E-2</v>
      </c>
    </row>
    <row r="69" spans="1:20" x14ac:dyDescent="0.35">
      <c r="A69" s="1">
        <v>43843</v>
      </c>
      <c r="B69">
        <v>220.83</v>
      </c>
      <c r="C69">
        <v>219.19</v>
      </c>
      <c r="D69">
        <v>220.86</v>
      </c>
      <c r="E69">
        <v>218.87</v>
      </c>
      <c r="F69" t="s">
        <v>34</v>
      </c>
      <c r="G69" s="2">
        <v>1.15E-2</v>
      </c>
      <c r="H69" s="2">
        <f t="shared" si="9"/>
        <v>1.143129833864126E-2</v>
      </c>
      <c r="J69" s="3">
        <f t="shared" ref="J69:J132" si="13">J68+0.005</f>
        <v>0.33500000000000019</v>
      </c>
      <c r="K69" s="2">
        <f t="shared" si="7"/>
        <v>-3.1536590837910332E-3</v>
      </c>
      <c r="L69" s="2">
        <f t="shared" si="10"/>
        <v>3.7500000000000075E-2</v>
      </c>
      <c r="M69" s="9">
        <f t="shared" si="11"/>
        <v>3.90625E-3</v>
      </c>
      <c r="R69" s="3">
        <f t="shared" ca="1" si="8"/>
        <v>9.3247165761361998E-3</v>
      </c>
      <c r="S69" s="3">
        <f ca="1">PERCENTILE($R$3:$R$5000,J69)</f>
        <v>-6.40213154953026E-3</v>
      </c>
      <c r="T69" s="3">
        <f t="shared" ca="1" si="12"/>
        <v>3.90625E-3</v>
      </c>
    </row>
    <row r="70" spans="1:20" x14ac:dyDescent="0.35">
      <c r="A70" s="1">
        <v>43844</v>
      </c>
      <c r="B70">
        <v>219.96</v>
      </c>
      <c r="C70">
        <v>220.63</v>
      </c>
      <c r="D70">
        <v>221.09</v>
      </c>
      <c r="E70">
        <v>219.62</v>
      </c>
      <c r="F70" t="s">
        <v>1109</v>
      </c>
      <c r="G70" s="2">
        <v>-3.8999999999999998E-3</v>
      </c>
      <c r="H70" s="2">
        <f t="shared" si="9"/>
        <v>-3.9474630991103363E-3</v>
      </c>
      <c r="J70" s="3">
        <f t="shared" si="13"/>
        <v>0.34000000000000019</v>
      </c>
      <c r="K70" s="2">
        <f t="shared" si="7"/>
        <v>-2.9885938524424702E-3</v>
      </c>
      <c r="L70" s="2">
        <f t="shared" si="10"/>
        <v>4.0000000000000077E-2</v>
      </c>
      <c r="M70" s="9">
        <f t="shared" si="11"/>
        <v>7.8125000000000004E-4</v>
      </c>
      <c r="R70" s="3">
        <f t="shared" ca="1" si="8"/>
        <v>-9.4458073952477049E-3</v>
      </c>
      <c r="S70" s="3">
        <f ca="1">PERCENTILE($R$3:$R$5000,J70)</f>
        <v>-6.236912594660313E-3</v>
      </c>
      <c r="T70" s="3">
        <f t="shared" ca="1" si="12"/>
        <v>2.3437499999999999E-3</v>
      </c>
    </row>
    <row r="71" spans="1:20" x14ac:dyDescent="0.35">
      <c r="A71" s="1">
        <v>43845</v>
      </c>
      <c r="B71">
        <v>220.05</v>
      </c>
      <c r="C71">
        <v>220.06</v>
      </c>
      <c r="D71">
        <v>221.08</v>
      </c>
      <c r="E71">
        <v>219.33</v>
      </c>
      <c r="F71" t="s">
        <v>1108</v>
      </c>
      <c r="G71" s="2">
        <v>4.0000000000000002E-4</v>
      </c>
      <c r="H71" s="2">
        <f t="shared" si="9"/>
        <v>4.0908161748636716E-4</v>
      </c>
      <c r="J71" s="3">
        <f t="shared" si="13"/>
        <v>0.3450000000000002</v>
      </c>
      <c r="K71" s="2">
        <f t="shared" si="7"/>
        <v>-2.857312361105758E-3</v>
      </c>
      <c r="L71" s="2">
        <f t="shared" si="10"/>
        <v>4.2500000000000079E-2</v>
      </c>
      <c r="M71" s="9">
        <f t="shared" si="11"/>
        <v>1.5625000000000001E-3</v>
      </c>
      <c r="R71" s="3">
        <f t="shared" ca="1" si="8"/>
        <v>1.3027866371446466E-2</v>
      </c>
      <c r="S71" s="3">
        <f ca="1">PERCENTILE($R$3:$R$5000,J71)</f>
        <v>-6.0281305711045504E-3</v>
      </c>
      <c r="T71" s="3">
        <f t="shared" ca="1" si="12"/>
        <v>3.90625E-3</v>
      </c>
    </row>
    <row r="72" spans="1:20" x14ac:dyDescent="0.35">
      <c r="A72" s="1">
        <v>43846</v>
      </c>
      <c r="B72">
        <v>222.16</v>
      </c>
      <c r="C72">
        <v>221.12</v>
      </c>
      <c r="D72">
        <v>222.2</v>
      </c>
      <c r="E72">
        <v>220.68</v>
      </c>
      <c r="F72" t="s">
        <v>1107</v>
      </c>
      <c r="G72" s="2">
        <v>9.5999999999999992E-3</v>
      </c>
      <c r="H72" s="2">
        <f t="shared" si="9"/>
        <v>9.5430497414437047E-3</v>
      </c>
      <c r="J72" s="3">
        <f t="shared" si="13"/>
        <v>0.3500000000000002</v>
      </c>
      <c r="K72" s="2">
        <f t="shared" si="7"/>
        <v>-2.6214225577483427E-3</v>
      </c>
      <c r="L72" s="2">
        <f t="shared" si="10"/>
        <v>4.5000000000000082E-2</v>
      </c>
      <c r="M72" s="9">
        <f t="shared" si="11"/>
        <v>2.3437499999999999E-3</v>
      </c>
      <c r="R72" s="3">
        <f t="shared" ca="1" si="8"/>
        <v>-1.7659590676098114E-2</v>
      </c>
      <c r="S72" s="3">
        <f ca="1">PERCENTILE($R$3:$R$5000,J72)</f>
        <v>-5.7170267064363617E-3</v>
      </c>
      <c r="T72" s="3">
        <f t="shared" ca="1" si="12"/>
        <v>1.5625000000000001E-3</v>
      </c>
    </row>
    <row r="73" spans="1:20" x14ac:dyDescent="0.35">
      <c r="A73" s="1">
        <v>43847</v>
      </c>
      <c r="B73">
        <v>223.26</v>
      </c>
      <c r="C73">
        <v>223.12</v>
      </c>
      <c r="D73">
        <v>223.44</v>
      </c>
      <c r="E73">
        <v>222.01</v>
      </c>
      <c r="F73" t="s">
        <v>1106</v>
      </c>
      <c r="G73" s="2">
        <v>5.0000000000000001E-3</v>
      </c>
      <c r="H73" s="2">
        <f t="shared" si="9"/>
        <v>4.9391685880420342E-3</v>
      </c>
      <c r="J73" s="3">
        <f t="shared" si="13"/>
        <v>0.3550000000000002</v>
      </c>
      <c r="K73" s="2">
        <f t="shared" si="7"/>
        <v>-2.4325893872057772E-3</v>
      </c>
      <c r="L73" s="2">
        <f t="shared" si="10"/>
        <v>4.7500000000000084E-2</v>
      </c>
      <c r="M73" s="9">
        <f t="shared" si="11"/>
        <v>0</v>
      </c>
      <c r="R73" s="3">
        <f t="shared" ca="1" si="8"/>
        <v>7.8687146118926986E-3</v>
      </c>
      <c r="S73" s="3">
        <f ca="1">PERCENTILE($R$3:$R$5000,J73)</f>
        <v>-5.4807982418851632E-3</v>
      </c>
      <c r="T73" s="3">
        <f t="shared" ca="1" si="12"/>
        <v>1.5625000000000001E-3</v>
      </c>
    </row>
    <row r="74" spans="1:20" x14ac:dyDescent="0.35">
      <c r="A74" s="1">
        <v>43851</v>
      </c>
      <c r="B74">
        <v>223.16</v>
      </c>
      <c r="C74">
        <v>222.61</v>
      </c>
      <c r="D74">
        <v>223.72</v>
      </c>
      <c r="E74">
        <v>222.54</v>
      </c>
      <c r="F74" t="s">
        <v>1105</v>
      </c>
      <c r="G74" s="2">
        <v>-4.0000000000000002E-4</v>
      </c>
      <c r="H74" s="2">
        <f t="shared" si="9"/>
        <v>-4.4800860925848823E-4</v>
      </c>
      <c r="J74" s="3">
        <f t="shared" si="13"/>
        <v>0.36000000000000021</v>
      </c>
      <c r="K74" s="2">
        <f t="shared" si="7"/>
        <v>-2.2425292136934592E-3</v>
      </c>
      <c r="L74" s="2">
        <f t="shared" si="10"/>
        <v>5.0000000000000086E-2</v>
      </c>
      <c r="M74" s="9">
        <f t="shared" si="11"/>
        <v>0</v>
      </c>
      <c r="R74" s="3">
        <f t="shared" ca="1" si="8"/>
        <v>2.812217655196066E-2</v>
      </c>
      <c r="S74" s="3">
        <f ca="1">PERCENTILE($R$3:$R$5000,J74)</f>
        <v>-5.2342853060332257E-3</v>
      </c>
      <c r="T74" s="3">
        <f t="shared" ca="1" si="12"/>
        <v>0</v>
      </c>
    </row>
    <row r="75" spans="1:20" x14ac:dyDescent="0.35">
      <c r="A75" s="1">
        <v>43852</v>
      </c>
      <c r="B75">
        <v>223.75</v>
      </c>
      <c r="C75">
        <v>224.26</v>
      </c>
      <c r="D75">
        <v>225.03</v>
      </c>
      <c r="E75">
        <v>223.47</v>
      </c>
      <c r="F75" t="s">
        <v>1104</v>
      </c>
      <c r="G75" s="2">
        <v>2.5999999999999999E-3</v>
      </c>
      <c r="H75" s="2">
        <f t="shared" si="9"/>
        <v>2.6403541776372275E-3</v>
      </c>
      <c r="J75" s="3">
        <f t="shared" si="13"/>
        <v>0.36500000000000021</v>
      </c>
      <c r="K75" s="2">
        <f t="shared" si="7"/>
        <v>-2.1349828550191094E-3</v>
      </c>
      <c r="L75" s="2">
        <f t="shared" si="10"/>
        <v>5.2500000000000088E-2</v>
      </c>
      <c r="M75" s="9">
        <f t="shared" si="11"/>
        <v>1.5625000000000001E-3</v>
      </c>
      <c r="R75" s="3">
        <f t="shared" ca="1" si="8"/>
        <v>1.8755347970286747E-3</v>
      </c>
      <c r="S75" s="3">
        <f ca="1">PERCENTILE($R$3:$R$5000,J75)</f>
        <v>-4.9431786169210718E-3</v>
      </c>
      <c r="T75" s="3">
        <f t="shared" ca="1" si="12"/>
        <v>0</v>
      </c>
    </row>
    <row r="76" spans="1:20" x14ac:dyDescent="0.35">
      <c r="A76" s="1">
        <v>43853</v>
      </c>
      <c r="B76">
        <v>224.47</v>
      </c>
      <c r="C76">
        <v>223.59</v>
      </c>
      <c r="D76">
        <v>224.57</v>
      </c>
      <c r="E76">
        <v>222.58</v>
      </c>
      <c r="F76" t="s">
        <v>1103</v>
      </c>
      <c r="G76" s="2">
        <v>3.2000000000000002E-3</v>
      </c>
      <c r="H76" s="2">
        <f t="shared" si="9"/>
        <v>3.212710808489247E-3</v>
      </c>
      <c r="J76" s="3">
        <f t="shared" si="13"/>
        <v>0.37000000000000022</v>
      </c>
      <c r="K76" s="2">
        <f t="shared" si="7"/>
        <v>-2.0084073864482933E-3</v>
      </c>
      <c r="L76" s="2">
        <f t="shared" si="10"/>
        <v>5.500000000000009E-2</v>
      </c>
      <c r="M76" s="9">
        <f t="shared" si="11"/>
        <v>7.8125000000000004E-4</v>
      </c>
      <c r="R76" s="3">
        <f t="shared" ca="1" si="8"/>
        <v>-3.6799357747977386E-3</v>
      </c>
      <c r="S76" s="3">
        <f ca="1">PERCENTILE($R$3:$R$5000,J76)</f>
        <v>-4.7344375079751613E-3</v>
      </c>
      <c r="T76" s="3">
        <f t="shared" ca="1" si="12"/>
        <v>0</v>
      </c>
    </row>
    <row r="77" spans="1:20" x14ac:dyDescent="0.35">
      <c r="A77" s="1">
        <v>43854</v>
      </c>
      <c r="B77">
        <v>222.58</v>
      </c>
      <c r="C77">
        <v>225.5</v>
      </c>
      <c r="D77">
        <v>225.76</v>
      </c>
      <c r="E77">
        <v>221.55</v>
      </c>
      <c r="F77" t="s">
        <v>1102</v>
      </c>
      <c r="G77" s="2">
        <v>-8.3999999999999995E-3</v>
      </c>
      <c r="H77" s="2">
        <f t="shared" si="9"/>
        <v>-8.455480418174989E-3</v>
      </c>
      <c r="J77" s="3">
        <f t="shared" si="13"/>
        <v>0.37500000000000022</v>
      </c>
      <c r="K77" s="2">
        <f t="shared" si="7"/>
        <v>-1.775589351415768E-3</v>
      </c>
      <c r="L77" s="2">
        <f t="shared" si="10"/>
        <v>5.7500000000000093E-2</v>
      </c>
      <c r="M77" s="9">
        <f t="shared" si="11"/>
        <v>0</v>
      </c>
      <c r="R77" s="3">
        <f t="shared" ca="1" si="8"/>
        <v>-2.3687154195148768E-3</v>
      </c>
      <c r="S77" s="3">
        <f ca="1">PERCENTILE($R$3:$R$5000,J77)</f>
        <v>-4.5247832004019347E-3</v>
      </c>
      <c r="T77" s="3">
        <f t="shared" ca="1" si="12"/>
        <v>0</v>
      </c>
    </row>
    <row r="78" spans="1:20" x14ac:dyDescent="0.35">
      <c r="A78" s="1">
        <v>43857</v>
      </c>
      <c r="B78">
        <v>217.99</v>
      </c>
      <c r="C78">
        <v>217.61</v>
      </c>
      <c r="D78">
        <v>219.17</v>
      </c>
      <c r="E78">
        <v>217.07</v>
      </c>
      <c r="F78" t="s">
        <v>1101</v>
      </c>
      <c r="G78" s="2">
        <v>-2.06E-2</v>
      </c>
      <c r="H78" s="2">
        <f t="shared" si="9"/>
        <v>-2.0837397367955226E-2</v>
      </c>
      <c r="J78" s="3">
        <f t="shared" si="13"/>
        <v>0.38000000000000023</v>
      </c>
      <c r="K78" s="2">
        <f t="shared" si="7"/>
        <v>-1.5585743791411424E-3</v>
      </c>
      <c r="L78" s="2">
        <f t="shared" si="10"/>
        <v>6.0000000000000095E-2</v>
      </c>
      <c r="M78" s="9">
        <f t="shared" si="11"/>
        <v>0</v>
      </c>
      <c r="R78" s="3">
        <f t="shared" ca="1" si="8"/>
        <v>-1.2670290028089987E-4</v>
      </c>
      <c r="S78" s="3">
        <f ca="1">PERCENTILE($R$3:$R$5000,J78)</f>
        <v>-4.2869330882342634E-3</v>
      </c>
      <c r="T78" s="3">
        <f t="shared" ca="1" si="12"/>
        <v>0</v>
      </c>
    </row>
    <row r="79" spans="1:20" x14ac:dyDescent="0.35">
      <c r="A79" s="1">
        <v>43858</v>
      </c>
      <c r="B79">
        <v>221.33</v>
      </c>
      <c r="C79">
        <v>219.48</v>
      </c>
      <c r="D79">
        <v>221.84</v>
      </c>
      <c r="E79">
        <v>218.94</v>
      </c>
      <c r="F79" t="s">
        <v>1100</v>
      </c>
      <c r="G79" s="2">
        <v>1.5299999999999999E-2</v>
      </c>
      <c r="H79" s="2">
        <f t="shared" si="9"/>
        <v>1.5205610276630045E-2</v>
      </c>
      <c r="J79" s="3">
        <f t="shared" si="13"/>
        <v>0.38500000000000023</v>
      </c>
      <c r="K79" s="2">
        <f t="shared" si="7"/>
        <v>-1.3719871528369927E-3</v>
      </c>
      <c r="L79" s="2">
        <f t="shared" si="10"/>
        <v>6.2500000000000097E-2</v>
      </c>
      <c r="M79" s="9">
        <f t="shared" si="11"/>
        <v>0</v>
      </c>
      <c r="R79" s="3">
        <f t="shared" ca="1" si="8"/>
        <v>-1.733504776594752E-2</v>
      </c>
      <c r="S79" s="3">
        <f ca="1">PERCENTILE($R$3:$R$5000,J79)</f>
        <v>-4.0909602479176259E-3</v>
      </c>
      <c r="T79" s="3">
        <f t="shared" ca="1" si="12"/>
        <v>0</v>
      </c>
    </row>
    <row r="80" spans="1:20" x14ac:dyDescent="0.35">
      <c r="A80" s="1">
        <v>43859</v>
      </c>
      <c r="B80">
        <v>221.69</v>
      </c>
      <c r="C80">
        <v>222.54</v>
      </c>
      <c r="D80">
        <v>222.81</v>
      </c>
      <c r="E80">
        <v>220.71</v>
      </c>
      <c r="F80" t="s">
        <v>1099</v>
      </c>
      <c r="G80" s="2">
        <v>1.6000000000000001E-3</v>
      </c>
      <c r="H80" s="2">
        <f t="shared" si="9"/>
        <v>1.625209151907849E-3</v>
      </c>
      <c r="J80" s="3">
        <f t="shared" si="13"/>
        <v>0.39000000000000024</v>
      </c>
      <c r="K80" s="2">
        <f t="shared" si="7"/>
        <v>-1.2961698428263304E-3</v>
      </c>
      <c r="L80" s="2">
        <f t="shared" si="10"/>
        <v>6.5000000000000099E-2</v>
      </c>
      <c r="M80" s="9">
        <f t="shared" si="11"/>
        <v>0</v>
      </c>
      <c r="R80" s="3">
        <f t="shared" ca="1" si="8"/>
        <v>4.5232565142439271E-2</v>
      </c>
      <c r="S80" s="3">
        <f ca="1">PERCENTILE($R$3:$R$5000,J80)</f>
        <v>-3.8232042100081218E-3</v>
      </c>
      <c r="T80" s="3">
        <f t="shared" ca="1" si="12"/>
        <v>0</v>
      </c>
    </row>
    <row r="81" spans="1:20" x14ac:dyDescent="0.35">
      <c r="A81" s="1">
        <v>43860</v>
      </c>
      <c r="B81">
        <v>222.48</v>
      </c>
      <c r="C81">
        <v>220.25</v>
      </c>
      <c r="D81">
        <v>222.58</v>
      </c>
      <c r="E81">
        <v>219.57</v>
      </c>
      <c r="F81" t="s">
        <v>1098</v>
      </c>
      <c r="G81" s="2">
        <v>3.5999999999999999E-3</v>
      </c>
      <c r="H81" s="2">
        <f t="shared" si="9"/>
        <v>3.5572003198475802E-3</v>
      </c>
      <c r="J81" s="3">
        <f t="shared" si="13"/>
        <v>0.39500000000000024</v>
      </c>
      <c r="K81" s="2">
        <f t="shared" si="7"/>
        <v>-1.145849690177083E-3</v>
      </c>
      <c r="L81" s="2">
        <f t="shared" si="10"/>
        <v>6.7500000000000102E-2</v>
      </c>
      <c r="M81" s="9">
        <f t="shared" si="11"/>
        <v>0</v>
      </c>
      <c r="R81" s="3">
        <f t="shared" ca="1" si="8"/>
        <v>8.3295815427241703E-3</v>
      </c>
      <c r="S81" s="3">
        <f ca="1">PERCENTILE($R$3:$R$5000,J81)</f>
        <v>-3.6331913660920066E-3</v>
      </c>
      <c r="T81" s="3">
        <f t="shared" ca="1" si="12"/>
        <v>0</v>
      </c>
    </row>
    <row r="82" spans="1:20" x14ac:dyDescent="0.35">
      <c r="A82" s="1">
        <v>43861</v>
      </c>
      <c r="B82">
        <v>218.95</v>
      </c>
      <c r="C82">
        <v>223.38</v>
      </c>
      <c r="D82">
        <v>223.44</v>
      </c>
      <c r="E82">
        <v>218.17</v>
      </c>
      <c r="F82" t="s">
        <v>1097</v>
      </c>
      <c r="G82" s="2">
        <v>-1.5900000000000001E-2</v>
      </c>
      <c r="H82" s="2">
        <f t="shared" si="9"/>
        <v>-1.5993816678302037E-2</v>
      </c>
      <c r="J82" s="3">
        <f t="shared" si="13"/>
        <v>0.40000000000000024</v>
      </c>
      <c r="K82" s="2">
        <f t="shared" si="7"/>
        <v>-8.527304943446273E-4</v>
      </c>
      <c r="L82" s="2">
        <f t="shared" si="10"/>
        <v>7.0000000000000104E-2</v>
      </c>
      <c r="M82" s="9">
        <f t="shared" si="11"/>
        <v>7.8125000000000004E-4</v>
      </c>
      <c r="R82" s="3">
        <f t="shared" ca="1" si="8"/>
        <v>1.4201750213792528E-2</v>
      </c>
      <c r="S82" s="3">
        <f ca="1">PERCENTILE($R$3:$R$5000,J82)</f>
        <v>-3.4677791686232033E-3</v>
      </c>
      <c r="T82" s="3">
        <f t="shared" ca="1" si="12"/>
        <v>0</v>
      </c>
    </row>
    <row r="83" spans="1:20" x14ac:dyDescent="0.35">
      <c r="A83" s="1">
        <v>43864</v>
      </c>
      <c r="B83">
        <v>222.26</v>
      </c>
      <c r="C83">
        <v>220.02</v>
      </c>
      <c r="D83">
        <v>222.77</v>
      </c>
      <c r="E83">
        <v>219.87</v>
      </c>
      <c r="F83" t="s">
        <v>722</v>
      </c>
      <c r="G83" s="2">
        <v>1.5100000000000001E-2</v>
      </c>
      <c r="H83" s="2">
        <f t="shared" si="9"/>
        <v>1.5004474510093152E-2</v>
      </c>
      <c r="J83" s="3">
        <f t="shared" si="13"/>
        <v>0.40500000000000025</v>
      </c>
      <c r="K83" s="2">
        <f t="shared" si="7"/>
        <v>-7.7928252516413664E-4</v>
      </c>
      <c r="L83" s="2">
        <f t="shared" si="10"/>
        <v>7.2500000000000106E-2</v>
      </c>
      <c r="M83" s="9">
        <f t="shared" si="11"/>
        <v>7.8125000000000004E-4</v>
      </c>
      <c r="R83" s="3">
        <f t="shared" ca="1" si="8"/>
        <v>2.0023814295867387E-2</v>
      </c>
      <c r="S83" s="3">
        <f ca="1">PERCENTILE($R$3:$R$5000,J83)</f>
        <v>-3.1562449126691081E-3</v>
      </c>
      <c r="T83" s="3">
        <f t="shared" ca="1" si="12"/>
        <v>0</v>
      </c>
    </row>
    <row r="84" spans="1:20" x14ac:dyDescent="0.35">
      <c r="A84" s="1">
        <v>43865</v>
      </c>
      <c r="B84">
        <v>227.35</v>
      </c>
      <c r="C84">
        <v>225.27</v>
      </c>
      <c r="D84">
        <v>227.74</v>
      </c>
      <c r="E84">
        <v>224.53</v>
      </c>
      <c r="F84" t="s">
        <v>1096</v>
      </c>
      <c r="G84" s="2">
        <v>2.29E-2</v>
      </c>
      <c r="H84" s="2">
        <f t="shared" si="9"/>
        <v>2.2642812513519239E-2</v>
      </c>
      <c r="J84" s="3">
        <f t="shared" si="13"/>
        <v>0.41000000000000025</v>
      </c>
      <c r="K84" s="2">
        <f t="shared" si="7"/>
        <v>-6.0210150443843358E-4</v>
      </c>
      <c r="L84" s="2">
        <f t="shared" si="10"/>
        <v>7.5000000000000108E-2</v>
      </c>
      <c r="M84" s="9">
        <f t="shared" si="11"/>
        <v>1.5625000000000001E-3</v>
      </c>
      <c r="R84" s="3">
        <f t="shared" ca="1" si="8"/>
        <v>4.1028360437127421E-3</v>
      </c>
      <c r="S84" s="3">
        <f ca="1">PERCENTILE($R$3:$R$5000,J84)</f>
        <v>-2.9662221703745583E-3</v>
      </c>
      <c r="T84" s="3">
        <f t="shared" ca="1" si="12"/>
        <v>0</v>
      </c>
    </row>
    <row r="85" spans="1:20" x14ac:dyDescent="0.35">
      <c r="A85" s="1">
        <v>43866</v>
      </c>
      <c r="B85">
        <v>228.1</v>
      </c>
      <c r="C85">
        <v>230.1</v>
      </c>
      <c r="D85">
        <v>230.13</v>
      </c>
      <c r="E85">
        <v>226.73</v>
      </c>
      <c r="F85" t="s">
        <v>968</v>
      </c>
      <c r="G85" s="2">
        <v>3.3E-3</v>
      </c>
      <c r="H85" s="2">
        <f t="shared" si="9"/>
        <v>3.2934490193227846E-3</v>
      </c>
      <c r="J85" s="3">
        <f t="shared" si="13"/>
        <v>0.41500000000000026</v>
      </c>
      <c r="K85" s="2">
        <f t="shared" si="7"/>
        <v>-4.8629985711729363E-4</v>
      </c>
      <c r="L85" s="2">
        <f t="shared" si="10"/>
        <v>7.750000000000011E-2</v>
      </c>
      <c r="M85" s="9">
        <f t="shared" si="11"/>
        <v>0</v>
      </c>
      <c r="R85" s="3">
        <f t="shared" ca="1" si="8"/>
        <v>-8.126968250196237E-3</v>
      </c>
      <c r="S85" s="3">
        <f ca="1">PERCENTILE($R$3:$R$5000,J85)</f>
        <v>-2.747502200425776E-3</v>
      </c>
      <c r="T85" s="3">
        <f t="shared" ca="1" si="12"/>
        <v>0</v>
      </c>
    </row>
    <row r="86" spans="1:20" x14ac:dyDescent="0.35">
      <c r="A86" s="1">
        <v>43867</v>
      </c>
      <c r="B86">
        <v>230.07</v>
      </c>
      <c r="C86">
        <v>228.65</v>
      </c>
      <c r="D86">
        <v>230.13</v>
      </c>
      <c r="E86">
        <v>227.86</v>
      </c>
      <c r="F86" t="s">
        <v>1095</v>
      </c>
      <c r="G86" s="2">
        <v>8.6E-3</v>
      </c>
      <c r="H86" s="2">
        <f t="shared" si="9"/>
        <v>8.5994811545351737E-3</v>
      </c>
      <c r="J86" s="3">
        <f t="shared" si="13"/>
        <v>0.42000000000000026</v>
      </c>
      <c r="K86" s="2">
        <f t="shared" si="7"/>
        <v>-3.9408611975268572E-4</v>
      </c>
      <c r="L86" s="2">
        <f t="shared" si="10"/>
        <v>8.0000000000000113E-2</v>
      </c>
      <c r="M86" s="9">
        <f t="shared" si="11"/>
        <v>0</v>
      </c>
      <c r="R86" s="3">
        <f t="shared" ca="1" si="8"/>
        <v>4.2261279087610182E-2</v>
      </c>
      <c r="S86" s="3">
        <f ca="1">PERCENTILE($R$3:$R$5000,J86)</f>
        <v>-2.5637145783830892E-3</v>
      </c>
      <c r="T86" s="3">
        <f t="shared" ca="1" si="12"/>
        <v>0</v>
      </c>
    </row>
    <row r="87" spans="1:20" x14ac:dyDescent="0.35">
      <c r="A87" s="1">
        <v>43868</v>
      </c>
      <c r="B87">
        <v>229.08</v>
      </c>
      <c r="C87">
        <v>229.04</v>
      </c>
      <c r="D87">
        <v>230.32</v>
      </c>
      <c r="E87">
        <v>228.42</v>
      </c>
      <c r="F87" t="s">
        <v>1094</v>
      </c>
      <c r="G87" s="2">
        <v>-4.3E-3</v>
      </c>
      <c r="H87" s="2">
        <f t="shared" si="9"/>
        <v>-4.312322919220935E-3</v>
      </c>
      <c r="J87" s="3">
        <f t="shared" si="13"/>
        <v>0.42500000000000027</v>
      </c>
      <c r="K87" s="2">
        <f t="shared" si="7"/>
        <v>-2.1837255564037737E-4</v>
      </c>
      <c r="L87" s="2">
        <f t="shared" si="10"/>
        <v>8.2500000000000115E-2</v>
      </c>
      <c r="M87" s="9">
        <f t="shared" si="11"/>
        <v>7.8125000000000004E-4</v>
      </c>
      <c r="R87" s="3">
        <f t="shared" ca="1" si="8"/>
        <v>-3.3050225486923455E-2</v>
      </c>
      <c r="S87" s="3">
        <f ca="1">PERCENTILE($R$3:$R$5000,J87)</f>
        <v>-2.3839136501266449E-3</v>
      </c>
      <c r="T87" s="3">
        <f t="shared" ca="1" si="12"/>
        <v>0</v>
      </c>
    </row>
    <row r="88" spans="1:20" x14ac:dyDescent="0.35">
      <c r="A88" s="1">
        <v>43871</v>
      </c>
      <c r="B88">
        <v>231.85</v>
      </c>
      <c r="C88">
        <v>228.31</v>
      </c>
      <c r="D88">
        <v>231.86</v>
      </c>
      <c r="E88">
        <v>228.26</v>
      </c>
      <c r="F88" t="s">
        <v>1093</v>
      </c>
      <c r="G88" s="2">
        <v>1.21E-2</v>
      </c>
      <c r="H88" s="2">
        <f t="shared" si="9"/>
        <v>1.2019323311813285E-2</v>
      </c>
      <c r="J88" s="3">
        <f t="shared" si="13"/>
        <v>0.43000000000000027</v>
      </c>
      <c r="K88" s="2">
        <f t="shared" si="7"/>
        <v>-1.3956018516219862E-4</v>
      </c>
      <c r="L88" s="2">
        <f t="shared" si="10"/>
        <v>8.5000000000000117E-2</v>
      </c>
      <c r="M88" s="9">
        <f t="shared" si="11"/>
        <v>0</v>
      </c>
      <c r="R88" s="3">
        <f t="shared" ca="1" si="8"/>
        <v>2.1745428954089832E-2</v>
      </c>
      <c r="S88" s="3">
        <f ca="1">PERCENTILE($R$3:$R$5000,J88)</f>
        <v>-2.1910848787120066E-3</v>
      </c>
      <c r="T88" s="3">
        <f t="shared" ca="1" si="12"/>
        <v>0</v>
      </c>
    </row>
    <row r="89" spans="1:20" x14ac:dyDescent="0.35">
      <c r="A89" s="1">
        <v>43872</v>
      </c>
      <c r="B89">
        <v>231.89</v>
      </c>
      <c r="C89">
        <v>233.09</v>
      </c>
      <c r="D89">
        <v>233.9</v>
      </c>
      <c r="E89">
        <v>231.28</v>
      </c>
      <c r="F89" t="s">
        <v>951</v>
      </c>
      <c r="G89" s="2">
        <v>2.0000000000000001E-4</v>
      </c>
      <c r="H89" s="2">
        <f t="shared" si="9"/>
        <v>1.7251045887427339E-4</v>
      </c>
      <c r="J89" s="3">
        <f t="shared" si="13"/>
        <v>0.43500000000000028</v>
      </c>
      <c r="K89" s="2">
        <f t="shared" si="7"/>
        <v>1.166861143620538E-5</v>
      </c>
      <c r="L89" s="2">
        <f t="shared" si="10"/>
        <v>8.7500000000000119E-2</v>
      </c>
      <c r="M89" s="9">
        <f t="shared" si="11"/>
        <v>0</v>
      </c>
      <c r="R89" s="3">
        <f t="shared" ca="1" si="8"/>
        <v>7.8525187157365908E-3</v>
      </c>
      <c r="S89" s="3">
        <f ca="1">PERCENTILE($R$3:$R$5000,J89)</f>
        <v>-1.9775227706307955E-3</v>
      </c>
      <c r="T89" s="3">
        <f t="shared" ca="1" si="12"/>
        <v>0</v>
      </c>
    </row>
    <row r="90" spans="1:20" x14ac:dyDescent="0.35">
      <c r="A90" s="1">
        <v>43873</v>
      </c>
      <c r="B90">
        <v>234.15</v>
      </c>
      <c r="C90">
        <v>233.22</v>
      </c>
      <c r="D90">
        <v>234.26</v>
      </c>
      <c r="E90">
        <v>232.68</v>
      </c>
      <c r="F90" t="s">
        <v>121</v>
      </c>
      <c r="G90" s="2">
        <v>9.7000000000000003E-3</v>
      </c>
      <c r="H90" s="2">
        <f t="shared" si="9"/>
        <v>9.6988143332066897E-3</v>
      </c>
      <c r="J90" s="3">
        <f t="shared" si="13"/>
        <v>0.44000000000000028</v>
      </c>
      <c r="K90" s="2">
        <f t="shared" si="7"/>
        <v>1.1516404219864493E-4</v>
      </c>
      <c r="L90" s="2">
        <f t="shared" si="10"/>
        <v>9.0000000000000122E-2</v>
      </c>
      <c r="M90" s="9">
        <f t="shared" si="11"/>
        <v>0</v>
      </c>
      <c r="R90" s="3">
        <f t="shared" ca="1" si="8"/>
        <v>-2.7291468075154534E-3</v>
      </c>
      <c r="S90" s="3">
        <f ca="1">PERCENTILE($R$3:$R$5000,J90)</f>
        <v>-1.8181067742072739E-3</v>
      </c>
      <c r="T90" s="3">
        <f t="shared" ca="1" si="12"/>
        <v>0</v>
      </c>
    </row>
    <row r="91" spans="1:20" x14ac:dyDescent="0.35">
      <c r="A91" s="1">
        <v>43874</v>
      </c>
      <c r="B91">
        <v>233.85</v>
      </c>
      <c r="C91">
        <v>232.5</v>
      </c>
      <c r="D91">
        <v>234.81</v>
      </c>
      <c r="E91">
        <v>232.24</v>
      </c>
      <c r="F91" t="s">
        <v>1092</v>
      </c>
      <c r="G91" s="2">
        <v>-1.2999999999999999E-3</v>
      </c>
      <c r="H91" s="2">
        <f t="shared" si="9"/>
        <v>-1.2820514576556115E-3</v>
      </c>
      <c r="J91" s="3">
        <f t="shared" si="13"/>
        <v>0.44500000000000028</v>
      </c>
      <c r="K91" s="2">
        <f t="shared" si="7"/>
        <v>2.3929004658031287E-4</v>
      </c>
      <c r="L91" s="2">
        <f t="shared" si="10"/>
        <v>9.2500000000000124E-2</v>
      </c>
      <c r="M91" s="9">
        <f t="shared" si="11"/>
        <v>0</v>
      </c>
      <c r="R91" s="3">
        <f t="shared" ca="1" si="8"/>
        <v>-1.120432339167202E-2</v>
      </c>
      <c r="S91" s="3">
        <f ca="1">PERCENTILE($R$3:$R$5000,J91)</f>
        <v>-1.6501871810573727E-3</v>
      </c>
      <c r="T91" s="3">
        <f t="shared" ca="1" si="12"/>
        <v>0</v>
      </c>
    </row>
    <row r="92" spans="1:20" x14ac:dyDescent="0.35">
      <c r="A92" s="1">
        <v>43875</v>
      </c>
      <c r="B92">
        <v>234.52</v>
      </c>
      <c r="C92">
        <v>234.16</v>
      </c>
      <c r="D92">
        <v>234.74</v>
      </c>
      <c r="E92">
        <v>233.43</v>
      </c>
      <c r="F92" t="s">
        <v>1091</v>
      </c>
      <c r="G92" s="2">
        <v>2.8999999999999998E-3</v>
      </c>
      <c r="H92" s="2">
        <f t="shared" si="9"/>
        <v>2.8609879241191178E-3</v>
      </c>
      <c r="J92" s="3">
        <f t="shared" si="13"/>
        <v>0.45000000000000029</v>
      </c>
      <c r="K92" s="2">
        <f t="shared" si="7"/>
        <v>3.8332285797245785E-4</v>
      </c>
      <c r="L92" s="2">
        <f t="shared" si="10"/>
        <v>9.5000000000000126E-2</v>
      </c>
      <c r="M92" s="9">
        <f t="shared" si="11"/>
        <v>0</v>
      </c>
      <c r="R92" s="3">
        <f t="shared" ca="1" si="8"/>
        <v>3.3825927933977519E-2</v>
      </c>
      <c r="S92" s="3">
        <f ca="1">PERCENTILE($R$3:$R$5000,J92)</f>
        <v>-1.4565075881955568E-3</v>
      </c>
      <c r="T92" s="3">
        <f t="shared" ca="1" si="12"/>
        <v>0</v>
      </c>
    </row>
    <row r="93" spans="1:20" x14ac:dyDescent="0.35">
      <c r="A93" s="1">
        <v>43879</v>
      </c>
      <c r="B93">
        <v>234.61</v>
      </c>
      <c r="C93">
        <v>233.35</v>
      </c>
      <c r="D93">
        <v>235.05</v>
      </c>
      <c r="E93">
        <v>233.13</v>
      </c>
      <c r="F93" t="s">
        <v>923</v>
      </c>
      <c r="G93" s="2">
        <v>4.0000000000000002E-4</v>
      </c>
      <c r="H93" s="2">
        <f t="shared" si="9"/>
        <v>3.8368896085998931E-4</v>
      </c>
      <c r="J93" s="3">
        <f t="shared" si="13"/>
        <v>0.45500000000000029</v>
      </c>
      <c r="K93" s="2">
        <f t="shared" si="7"/>
        <v>4.5576744659798119E-4</v>
      </c>
      <c r="L93" s="2">
        <f t="shared" si="10"/>
        <v>9.7500000000000128E-2</v>
      </c>
      <c r="M93" s="9">
        <f t="shared" si="11"/>
        <v>0</v>
      </c>
      <c r="R93" s="3">
        <f t="shared" ca="1" si="8"/>
        <v>1.8345491794616919E-2</v>
      </c>
      <c r="S93" s="3">
        <f ca="1">PERCENTILE($R$3:$R$5000,J93)</f>
        <v>-1.2684742805194864E-3</v>
      </c>
      <c r="T93" s="3">
        <f t="shared" ca="1" si="12"/>
        <v>0</v>
      </c>
    </row>
    <row r="94" spans="1:20" x14ac:dyDescent="0.35">
      <c r="A94" s="1">
        <v>43880</v>
      </c>
      <c r="B94">
        <v>236.86</v>
      </c>
      <c r="C94">
        <v>235.95</v>
      </c>
      <c r="D94">
        <v>237.35</v>
      </c>
      <c r="E94">
        <v>235.73</v>
      </c>
      <c r="F94" t="s">
        <v>1090</v>
      </c>
      <c r="G94" s="2">
        <v>9.5999999999999992E-3</v>
      </c>
      <c r="H94" s="2">
        <f t="shared" si="9"/>
        <v>9.544688236474648E-3</v>
      </c>
      <c r="J94" s="3">
        <f t="shared" si="13"/>
        <v>0.4600000000000003</v>
      </c>
      <c r="K94" s="2">
        <f t="shared" si="7"/>
        <v>5.2387137417419681E-4</v>
      </c>
      <c r="L94" s="2">
        <f t="shared" si="10"/>
        <v>0.10000000000000013</v>
      </c>
      <c r="M94" s="9">
        <f t="shared" si="11"/>
        <v>0</v>
      </c>
      <c r="R94" s="3">
        <f t="shared" ca="1" si="8"/>
        <v>3.8666583285619752E-3</v>
      </c>
      <c r="S94" s="3">
        <f ca="1">PERCENTILE($R$3:$R$5000,J94)</f>
        <v>-1.0296376284053526E-3</v>
      </c>
      <c r="T94" s="3">
        <f t="shared" ca="1" si="12"/>
        <v>0</v>
      </c>
    </row>
    <row r="95" spans="1:20" x14ac:dyDescent="0.35">
      <c r="A95" s="1">
        <v>43881</v>
      </c>
      <c r="B95">
        <v>234.66</v>
      </c>
      <c r="C95">
        <v>236.34</v>
      </c>
      <c r="D95">
        <v>236.83</v>
      </c>
      <c r="E95">
        <v>231.76</v>
      </c>
      <c r="F95" t="s">
        <v>1037</v>
      </c>
      <c r="G95" s="2">
        <v>-9.2999999999999992E-3</v>
      </c>
      <c r="H95" s="2">
        <f t="shared" si="9"/>
        <v>-9.331591297871351E-3</v>
      </c>
      <c r="J95" s="3">
        <f t="shared" si="13"/>
        <v>0.4650000000000003</v>
      </c>
      <c r="K95" s="2">
        <f t="shared" si="7"/>
        <v>6.5466272821098389E-4</v>
      </c>
      <c r="R95" s="3">
        <f t="shared" ca="1" si="8"/>
        <v>-2.9262302106829462E-2</v>
      </c>
      <c r="S95" s="3">
        <f ca="1">PERCENTILE($R$3:$R$5000,J95)</f>
        <v>-7.7806729038751841E-4</v>
      </c>
    </row>
    <row r="96" spans="1:20" x14ac:dyDescent="0.35">
      <c r="A96" s="1">
        <v>43882</v>
      </c>
      <c r="B96">
        <v>230.15</v>
      </c>
      <c r="C96">
        <v>233.52</v>
      </c>
      <c r="D96">
        <v>233.89</v>
      </c>
      <c r="E96">
        <v>229.2</v>
      </c>
      <c r="F96" t="s">
        <v>1089</v>
      </c>
      <c r="G96" s="2">
        <v>-1.9199999999999998E-2</v>
      </c>
      <c r="H96" s="2">
        <f t="shared" si="9"/>
        <v>-1.9406387732227273E-2</v>
      </c>
      <c r="J96" s="3">
        <f t="shared" si="13"/>
        <v>0.47000000000000031</v>
      </c>
      <c r="K96" s="2">
        <f t="shared" si="7"/>
        <v>7.4889477097455292E-4</v>
      </c>
      <c r="R96" s="3">
        <f t="shared" ca="1" si="8"/>
        <v>-4.9405712677855164E-3</v>
      </c>
      <c r="S96" s="3">
        <f ca="1">PERCENTILE($R$3:$R$5000,J96)</f>
        <v>-6.0438664633073876E-4</v>
      </c>
    </row>
    <row r="97" spans="1:19" x14ac:dyDescent="0.35">
      <c r="A97" s="1">
        <v>43885</v>
      </c>
      <c r="B97">
        <v>221.27</v>
      </c>
      <c r="C97">
        <v>221.72</v>
      </c>
      <c r="D97">
        <v>224.13</v>
      </c>
      <c r="E97">
        <v>220.14</v>
      </c>
      <c r="F97" t="s">
        <v>1088</v>
      </c>
      <c r="G97" s="2">
        <v>-3.8600000000000002E-2</v>
      </c>
      <c r="H97" s="2">
        <f t="shared" si="9"/>
        <v>-3.9347594980410801E-2</v>
      </c>
      <c r="J97" s="3">
        <f t="shared" si="13"/>
        <v>0.47500000000000031</v>
      </c>
      <c r="K97" s="2">
        <f t="shared" si="7"/>
        <v>8.1961176758518534E-4</v>
      </c>
      <c r="R97" s="3">
        <f t="shared" ca="1" si="8"/>
        <v>2.6426841797113176E-3</v>
      </c>
      <c r="S97" s="3">
        <f ca="1">PERCENTILE($R$3:$R$5000,J97)</f>
        <v>-3.6319681664636423E-4</v>
      </c>
    </row>
    <row r="98" spans="1:19" x14ac:dyDescent="0.35">
      <c r="A98" s="1">
        <v>43886</v>
      </c>
      <c r="B98">
        <v>215.26</v>
      </c>
      <c r="C98">
        <v>223.07</v>
      </c>
      <c r="D98">
        <v>223.87</v>
      </c>
      <c r="E98">
        <v>214.63</v>
      </c>
      <c r="F98" t="s">
        <v>1087</v>
      </c>
      <c r="G98" s="2">
        <v>-2.7199999999999998E-2</v>
      </c>
      <c r="H98" s="2">
        <f t="shared" si="9"/>
        <v>-2.7537075446687608E-2</v>
      </c>
      <c r="J98" s="3">
        <f t="shared" si="13"/>
        <v>0.48000000000000032</v>
      </c>
      <c r="K98" s="2">
        <f t="shared" si="7"/>
        <v>9.3259629153439759E-4</v>
      </c>
      <c r="R98" s="3">
        <f t="shared" ca="1" si="8"/>
        <v>1.6330789628385711E-3</v>
      </c>
      <c r="S98" s="3">
        <f ca="1">PERCENTILE($R$3:$R$5000,J98)</f>
        <v>-1.6496815726726538E-4</v>
      </c>
    </row>
    <row r="99" spans="1:19" x14ac:dyDescent="0.35">
      <c r="A99" s="1">
        <v>43887</v>
      </c>
      <c r="B99">
        <v>216.37</v>
      </c>
      <c r="C99">
        <v>216.56</v>
      </c>
      <c r="D99">
        <v>220.16</v>
      </c>
      <c r="E99">
        <v>214.79</v>
      </c>
      <c r="F99" t="s">
        <v>1086</v>
      </c>
      <c r="G99" s="2">
        <v>5.1999999999999998E-3</v>
      </c>
      <c r="H99" s="2">
        <f t="shared" si="9"/>
        <v>5.1433053631862007E-3</v>
      </c>
      <c r="J99" s="3">
        <f t="shared" si="13"/>
        <v>0.48500000000000032</v>
      </c>
      <c r="K99" s="2">
        <f t="shared" si="7"/>
        <v>1.1329083327065385E-3</v>
      </c>
      <c r="R99" s="3">
        <f t="shared" ca="1" si="8"/>
        <v>-1.8137872727908406E-2</v>
      </c>
      <c r="S99" s="3">
        <f ca="1">PERCENTILE($R$3:$R$5000,J99)</f>
        <v>1.7533855891729858E-5</v>
      </c>
    </row>
    <row r="100" spans="1:19" x14ac:dyDescent="0.35">
      <c r="A100" s="1">
        <v>43888</v>
      </c>
      <c r="B100">
        <v>205.53</v>
      </c>
      <c r="C100">
        <v>210.94</v>
      </c>
      <c r="D100">
        <v>216.31</v>
      </c>
      <c r="E100">
        <v>205.39</v>
      </c>
      <c r="F100" t="s">
        <v>1085</v>
      </c>
      <c r="G100" s="2">
        <v>-5.0099999999999999E-2</v>
      </c>
      <c r="H100" s="2">
        <f t="shared" si="9"/>
        <v>-5.1397896516420821E-2</v>
      </c>
      <c r="J100" s="3">
        <f t="shared" si="13"/>
        <v>0.49000000000000032</v>
      </c>
      <c r="K100" s="2">
        <f t="shared" si="7"/>
        <v>1.1811310574776548E-3</v>
      </c>
      <c r="R100" s="3">
        <f t="shared" ca="1" si="8"/>
        <v>1.4339107864445593E-2</v>
      </c>
      <c r="S100" s="3">
        <f ca="1">PERCENTILE($R$3:$R$5000,J100)</f>
        <v>1.9288652789492054E-4</v>
      </c>
    </row>
    <row r="101" spans="1:19" x14ac:dyDescent="0.35">
      <c r="A101" s="1">
        <v>43889</v>
      </c>
      <c r="B101">
        <v>205.69</v>
      </c>
      <c r="C101">
        <v>198.82</v>
      </c>
      <c r="D101">
        <v>207.06</v>
      </c>
      <c r="E101">
        <v>198.07</v>
      </c>
      <c r="F101" t="s">
        <v>1084</v>
      </c>
      <c r="G101" s="2">
        <v>8.0000000000000004E-4</v>
      </c>
      <c r="H101" s="2">
        <f t="shared" si="9"/>
        <v>7.7817230715434952E-4</v>
      </c>
      <c r="J101" s="3">
        <f t="shared" si="13"/>
        <v>0.49500000000000033</v>
      </c>
      <c r="K101" s="2">
        <f t="shared" si="7"/>
        <v>1.2458641835614492E-3</v>
      </c>
      <c r="R101" s="3">
        <f t="shared" ca="1" si="8"/>
        <v>4.5164485606620286E-2</v>
      </c>
      <c r="S101" s="3">
        <f ca="1">PERCENTILE($R$3:$R$5000,J101)</f>
        <v>4.1906979898126493E-4</v>
      </c>
    </row>
    <row r="102" spans="1:19" x14ac:dyDescent="0.35">
      <c r="A102" s="1">
        <v>43892</v>
      </c>
      <c r="B102">
        <v>216.31</v>
      </c>
      <c r="C102">
        <v>208.77</v>
      </c>
      <c r="D102">
        <v>216.46</v>
      </c>
      <c r="E102">
        <v>205.83</v>
      </c>
      <c r="F102" t="s">
        <v>1083</v>
      </c>
      <c r="G102" s="2">
        <v>5.16E-2</v>
      </c>
      <c r="H102" s="2">
        <f t="shared" si="9"/>
        <v>5.0342382985338323E-2</v>
      </c>
      <c r="J102" s="3">
        <f t="shared" si="13"/>
        <v>0.50000000000000033</v>
      </c>
      <c r="K102" s="2">
        <f>PERCENTILE($H$3:$H$1282,J102)</f>
        <v>1.404664982971179E-3</v>
      </c>
      <c r="R102" s="3">
        <f t="shared" ca="1" si="8"/>
        <v>-1.5490369183532098E-2</v>
      </c>
      <c r="S102" s="3">
        <f ca="1">PERCENTILE($R$3:$R$5000,J102)</f>
        <v>6.5877890412021083E-4</v>
      </c>
    </row>
    <row r="103" spans="1:19" x14ac:dyDescent="0.35">
      <c r="A103" s="1">
        <v>43893</v>
      </c>
      <c r="B103">
        <v>209.37</v>
      </c>
      <c r="C103">
        <v>217</v>
      </c>
      <c r="D103">
        <v>219.49</v>
      </c>
      <c r="E103">
        <v>207.51</v>
      </c>
      <c r="F103" t="s">
        <v>1082</v>
      </c>
      <c r="G103" s="2">
        <v>-3.2099999999999997E-2</v>
      </c>
      <c r="H103" s="2">
        <f t="shared" si="9"/>
        <v>-3.26095422782402E-2</v>
      </c>
      <c r="J103" s="3">
        <f t="shared" si="13"/>
        <v>0.50500000000000034</v>
      </c>
      <c r="K103" s="2">
        <f t="shared" ref="K103:K166" si="14">PERCENTILE($H$3:$H$1282,J103)</f>
        <v>1.4755183000483374E-3</v>
      </c>
      <c r="R103" s="3">
        <f t="shared" ca="1" si="8"/>
        <v>-1.3500842359999085E-2</v>
      </c>
      <c r="S103" s="3">
        <f ca="1">PERCENTILE($R$3:$R$5000,J103)</f>
        <v>9.049408396068514E-4</v>
      </c>
    </row>
    <row r="104" spans="1:19" x14ac:dyDescent="0.35">
      <c r="A104" s="1">
        <v>43894</v>
      </c>
      <c r="B104">
        <v>218.11</v>
      </c>
      <c r="C104">
        <v>213.21</v>
      </c>
      <c r="D104">
        <v>218.22</v>
      </c>
      <c r="E104">
        <v>211.26</v>
      </c>
      <c r="F104" t="s">
        <v>1081</v>
      </c>
      <c r="G104" s="2">
        <v>4.1700000000000001E-2</v>
      </c>
      <c r="H104" s="2">
        <f t="shared" si="9"/>
        <v>4.0896500986591158E-2</v>
      </c>
      <c r="J104" s="3">
        <f t="shared" si="13"/>
        <v>0.51000000000000034</v>
      </c>
      <c r="K104" s="2">
        <f t="shared" si="14"/>
        <v>1.780971140110606E-3</v>
      </c>
      <c r="R104" s="3">
        <f t="shared" ca="1" si="8"/>
        <v>-1.117124260124009E-2</v>
      </c>
      <c r="S104" s="3">
        <f ca="1">PERCENTILE($R$3:$R$5000,J104)</f>
        <v>1.1039522938139494E-3</v>
      </c>
    </row>
    <row r="105" spans="1:19" x14ac:dyDescent="0.35">
      <c r="A105" s="1">
        <v>43895</v>
      </c>
      <c r="B105">
        <v>211.48</v>
      </c>
      <c r="C105">
        <v>212.58</v>
      </c>
      <c r="D105">
        <v>216.25</v>
      </c>
      <c r="E105">
        <v>209.99</v>
      </c>
      <c r="F105" t="s">
        <v>1080</v>
      </c>
      <c r="G105" s="2">
        <v>-3.04E-2</v>
      </c>
      <c r="H105" s="2">
        <f t="shared" si="9"/>
        <v>-3.0869091316511835E-2</v>
      </c>
      <c r="J105" s="3">
        <f t="shared" si="13"/>
        <v>0.51500000000000035</v>
      </c>
      <c r="K105" s="2">
        <f t="shared" si="14"/>
        <v>1.9011041647379648E-3</v>
      </c>
      <c r="R105" s="3">
        <f t="shared" ca="1" si="8"/>
        <v>1.8200553947068938E-2</v>
      </c>
      <c r="S105" s="3">
        <f ca="1">PERCENTILE($R$3:$R$5000,J105)</f>
        <v>1.3176419777767184E-3</v>
      </c>
    </row>
    <row r="106" spans="1:19" x14ac:dyDescent="0.35">
      <c r="A106" s="1">
        <v>43896</v>
      </c>
      <c r="B106">
        <v>207.91</v>
      </c>
      <c r="C106">
        <v>204.56</v>
      </c>
      <c r="D106">
        <v>209.04</v>
      </c>
      <c r="E106">
        <v>202.8</v>
      </c>
      <c r="F106" t="s">
        <v>1079</v>
      </c>
      <c r="G106" s="2">
        <v>-1.6899999999999998E-2</v>
      </c>
      <c r="H106" s="2">
        <f t="shared" si="9"/>
        <v>-1.7025137611952394E-2</v>
      </c>
      <c r="J106" s="3">
        <f t="shared" si="13"/>
        <v>0.52000000000000035</v>
      </c>
      <c r="K106" s="2">
        <f t="shared" si="14"/>
        <v>1.9699953853016088E-3</v>
      </c>
      <c r="R106" s="3">
        <f t="shared" ca="1" si="8"/>
        <v>-1.8634224169442281E-2</v>
      </c>
      <c r="S106" s="3">
        <f ca="1">PERCENTILE($R$3:$R$5000,J106)</f>
        <v>1.4960070081461965E-3</v>
      </c>
    </row>
    <row r="107" spans="1:19" x14ac:dyDescent="0.35">
      <c r="A107" s="1">
        <v>43899</v>
      </c>
      <c r="B107">
        <v>193.47</v>
      </c>
      <c r="C107">
        <v>193.38</v>
      </c>
      <c r="D107">
        <v>201.05</v>
      </c>
      <c r="E107">
        <v>192.01</v>
      </c>
      <c r="F107" t="s">
        <v>1078</v>
      </c>
      <c r="G107" s="2">
        <v>-6.9500000000000006E-2</v>
      </c>
      <c r="H107" s="2">
        <f t="shared" si="9"/>
        <v>-7.1982832064901386E-2</v>
      </c>
      <c r="J107" s="3">
        <f t="shared" si="13"/>
        <v>0.52500000000000036</v>
      </c>
      <c r="K107" s="2">
        <f t="shared" si="14"/>
        <v>2.0367208500104892E-3</v>
      </c>
      <c r="R107" s="3">
        <f t="shared" ca="1" si="8"/>
        <v>1.1743812562607061E-2</v>
      </c>
      <c r="S107" s="3">
        <f ca="1">PERCENTILE($R$3:$R$5000,J107)</f>
        <v>1.6642115281264073E-3</v>
      </c>
    </row>
    <row r="108" spans="1:19" x14ac:dyDescent="0.35">
      <c r="A108" s="1">
        <v>43900</v>
      </c>
      <c r="B108">
        <v>204</v>
      </c>
      <c r="C108">
        <v>201</v>
      </c>
      <c r="D108">
        <v>204.19</v>
      </c>
      <c r="E108">
        <v>193.58</v>
      </c>
      <c r="F108" t="s">
        <v>1077</v>
      </c>
      <c r="G108" s="2">
        <v>5.4399999999999997E-2</v>
      </c>
      <c r="H108" s="2">
        <f t="shared" si="9"/>
        <v>5.2997532153820616E-2</v>
      </c>
      <c r="J108" s="3">
        <f t="shared" si="13"/>
        <v>0.53000000000000036</v>
      </c>
      <c r="K108" s="2">
        <f t="shared" si="14"/>
        <v>2.1438869365397631E-3</v>
      </c>
      <c r="R108" s="3">
        <f t="shared" ca="1" si="8"/>
        <v>2.549914360581412E-2</v>
      </c>
      <c r="S108" s="3">
        <f ca="1">PERCENTILE($R$3:$R$5000,J108)</f>
        <v>1.897195607998131E-3</v>
      </c>
    </row>
    <row r="109" spans="1:19" x14ac:dyDescent="0.35">
      <c r="A109" s="1">
        <v>43901</v>
      </c>
      <c r="B109">
        <v>195.12</v>
      </c>
      <c r="C109">
        <v>199.25</v>
      </c>
      <c r="D109">
        <v>200.64</v>
      </c>
      <c r="E109">
        <v>192.63</v>
      </c>
      <c r="F109" t="s">
        <v>1076</v>
      </c>
      <c r="G109" s="2">
        <v>-4.3499999999999997E-2</v>
      </c>
      <c r="H109" s="2">
        <f t="shared" si="9"/>
        <v>-4.4505239936551477E-2</v>
      </c>
      <c r="J109" s="3">
        <f t="shared" si="13"/>
        <v>0.53500000000000036</v>
      </c>
      <c r="K109" s="2">
        <f t="shared" si="14"/>
        <v>2.2859347214165878E-3</v>
      </c>
      <c r="R109" s="3">
        <f t="shared" ca="1" si="8"/>
        <v>9.9139455480799187E-3</v>
      </c>
      <c r="S109" s="3">
        <f ca="1">PERCENTILE($R$3:$R$5000,J109)</f>
        <v>2.1069546869502318E-3</v>
      </c>
    </row>
    <row r="110" spans="1:19" x14ac:dyDescent="0.35">
      <c r="A110" s="1">
        <v>43902</v>
      </c>
      <c r="B110">
        <v>177.23</v>
      </c>
      <c r="C110">
        <v>181.99</v>
      </c>
      <c r="D110">
        <v>190.68</v>
      </c>
      <c r="E110">
        <v>176.85</v>
      </c>
      <c r="F110" t="s">
        <v>1075</v>
      </c>
      <c r="G110" s="2">
        <v>-9.1700000000000004E-2</v>
      </c>
      <c r="H110" s="2">
        <f t="shared" si="9"/>
        <v>-9.6166429840616602E-2</v>
      </c>
      <c r="J110" s="3">
        <f t="shared" si="13"/>
        <v>0.54000000000000037</v>
      </c>
      <c r="K110" s="2">
        <f t="shared" si="14"/>
        <v>2.3760120393383562E-3</v>
      </c>
      <c r="R110" s="3">
        <f t="shared" ca="1" si="8"/>
        <v>-5.499489148549818E-3</v>
      </c>
      <c r="S110" s="3">
        <f ca="1">PERCENTILE($R$3:$R$5000,J110)</f>
        <v>2.3288070769708381E-3</v>
      </c>
    </row>
    <row r="111" spans="1:19" x14ac:dyDescent="0.35">
      <c r="A111" s="1">
        <v>43903</v>
      </c>
      <c r="B111">
        <v>192.24</v>
      </c>
      <c r="C111">
        <v>186.97</v>
      </c>
      <c r="D111">
        <v>194.38</v>
      </c>
      <c r="E111">
        <v>178.04</v>
      </c>
      <c r="F111" t="s">
        <v>1074</v>
      </c>
      <c r="G111" s="2">
        <v>8.4699999999999998E-2</v>
      </c>
      <c r="H111" s="2">
        <f t="shared" si="9"/>
        <v>8.1296267361165325E-2</v>
      </c>
      <c r="J111" s="3">
        <f t="shared" si="13"/>
        <v>0.54500000000000037</v>
      </c>
      <c r="K111" s="2">
        <f t="shared" si="14"/>
        <v>2.475880750499657E-3</v>
      </c>
      <c r="R111" s="3">
        <f t="shared" ca="1" si="8"/>
        <v>3.1216665688923343E-2</v>
      </c>
      <c r="S111" s="3">
        <f ca="1">PERCENTILE($R$3:$R$5000,J111)</f>
        <v>2.5293072504660738E-3</v>
      </c>
    </row>
    <row r="112" spans="1:19" x14ac:dyDescent="0.35">
      <c r="A112" s="1">
        <v>43906</v>
      </c>
      <c r="B112">
        <v>169.21</v>
      </c>
      <c r="C112">
        <v>174.06</v>
      </c>
      <c r="D112">
        <v>184.58</v>
      </c>
      <c r="E112">
        <v>169.07</v>
      </c>
      <c r="F112" t="s">
        <v>1073</v>
      </c>
      <c r="G112" s="2">
        <v>-0.1198</v>
      </c>
      <c r="H112" s="2">
        <f t="shared" si="9"/>
        <v>-0.12760404434767825</v>
      </c>
      <c r="J112" s="3">
        <f t="shared" si="13"/>
        <v>0.55000000000000038</v>
      </c>
      <c r="K112" s="2">
        <f t="shared" si="14"/>
        <v>2.6283025029511021E-3</v>
      </c>
      <c r="R112" s="3">
        <f t="shared" ca="1" si="8"/>
        <v>-7.8491390613453452E-3</v>
      </c>
      <c r="S112" s="3">
        <f ca="1">PERCENTILE($R$3:$R$5000,J112)</f>
        <v>2.7586745362151418E-3</v>
      </c>
    </row>
    <row r="113" spans="1:19" x14ac:dyDescent="0.35">
      <c r="A113" s="1">
        <v>43907</v>
      </c>
      <c r="B113">
        <v>182.04</v>
      </c>
      <c r="C113">
        <v>175.38</v>
      </c>
      <c r="D113">
        <v>184.29</v>
      </c>
      <c r="E113">
        <v>169.69</v>
      </c>
      <c r="F113" t="s">
        <v>1072</v>
      </c>
      <c r="G113" s="2">
        <v>7.5800000000000006E-2</v>
      </c>
      <c r="H113" s="2">
        <f t="shared" si="9"/>
        <v>7.3085896067905859E-2</v>
      </c>
      <c r="J113" s="3">
        <f t="shared" si="13"/>
        <v>0.55500000000000038</v>
      </c>
      <c r="K113" s="2">
        <f t="shared" si="14"/>
        <v>2.7303167122994668E-3</v>
      </c>
      <c r="R113" s="3">
        <f t="shared" ca="1" si="8"/>
        <v>2.4777631336627454E-3</v>
      </c>
      <c r="S113" s="3">
        <f ca="1">PERCENTILE($R$3:$R$5000,J113)</f>
        <v>3.049300528962717E-3</v>
      </c>
    </row>
    <row r="114" spans="1:19" x14ac:dyDescent="0.35">
      <c r="A114" s="1">
        <v>43908</v>
      </c>
      <c r="B114">
        <v>176.51</v>
      </c>
      <c r="C114">
        <v>171.51</v>
      </c>
      <c r="D114">
        <v>179.13</v>
      </c>
      <c r="E114">
        <v>166.71</v>
      </c>
      <c r="F114" t="s">
        <v>1071</v>
      </c>
      <c r="G114" s="2">
        <v>-3.04E-2</v>
      </c>
      <c r="H114" s="2">
        <f t="shared" si="9"/>
        <v>-3.0848911156253642E-2</v>
      </c>
      <c r="J114" s="3">
        <f t="shared" si="13"/>
        <v>0.56000000000000039</v>
      </c>
      <c r="K114" s="2">
        <f t="shared" si="14"/>
        <v>2.9739253853332541E-3</v>
      </c>
      <c r="R114" s="3">
        <f t="shared" ca="1" si="8"/>
        <v>9.8727356139874517E-3</v>
      </c>
      <c r="S114" s="3">
        <f ca="1">PERCENTILE($R$3:$R$5000,J114)</f>
        <v>3.2367376485124624E-3</v>
      </c>
    </row>
    <row r="115" spans="1:19" x14ac:dyDescent="0.35">
      <c r="A115" s="1">
        <v>43909</v>
      </c>
      <c r="B115">
        <v>177.57</v>
      </c>
      <c r="C115">
        <v>175.6</v>
      </c>
      <c r="D115">
        <v>183.39</v>
      </c>
      <c r="E115">
        <v>171.54</v>
      </c>
      <c r="F115" t="s">
        <v>1070</v>
      </c>
      <c r="G115" s="2">
        <v>6.0000000000000001E-3</v>
      </c>
      <c r="H115" s="2">
        <f t="shared" si="9"/>
        <v>5.9873653785557151E-3</v>
      </c>
      <c r="J115" s="3">
        <f t="shared" si="13"/>
        <v>0.56500000000000039</v>
      </c>
      <c r="K115" s="2">
        <f t="shared" si="14"/>
        <v>3.0379474855170663E-3</v>
      </c>
      <c r="R115" s="3">
        <f t="shared" ca="1" si="8"/>
        <v>-4.5173930878160979E-3</v>
      </c>
      <c r="S115" s="3">
        <f ca="1">PERCENTILE($R$3:$R$5000,J115)</f>
        <v>3.3614122316235574E-3</v>
      </c>
    </row>
    <row r="116" spans="1:19" x14ac:dyDescent="0.35">
      <c r="A116" s="1">
        <v>43910</v>
      </c>
      <c r="B116">
        <v>170.61</v>
      </c>
      <c r="C116">
        <v>181.64</v>
      </c>
      <c r="D116">
        <v>182.77</v>
      </c>
      <c r="E116">
        <v>170.01</v>
      </c>
      <c r="F116" t="s">
        <v>1069</v>
      </c>
      <c r="G116" s="2">
        <v>-3.9199999999999999E-2</v>
      </c>
      <c r="H116" s="2">
        <f t="shared" si="9"/>
        <v>-3.9984647383925244E-2</v>
      </c>
      <c r="J116" s="3">
        <f t="shared" si="13"/>
        <v>0.5700000000000004</v>
      </c>
      <c r="K116" s="2">
        <f t="shared" si="14"/>
        <v>3.2180022158190152E-3</v>
      </c>
      <c r="R116" s="3">
        <f t="shared" ca="1" si="8"/>
        <v>2.769634536214139E-2</v>
      </c>
      <c r="S116" s="3">
        <f ca="1">PERCENTILE($R$3:$R$5000,J116)</f>
        <v>3.6222456883875502E-3</v>
      </c>
    </row>
    <row r="117" spans="1:19" x14ac:dyDescent="0.35">
      <c r="A117" s="1">
        <v>43913</v>
      </c>
      <c r="B117">
        <v>170.37</v>
      </c>
      <c r="C117">
        <v>170.83</v>
      </c>
      <c r="D117">
        <v>174.12</v>
      </c>
      <c r="E117">
        <v>164.84</v>
      </c>
      <c r="F117" t="s">
        <v>1068</v>
      </c>
      <c r="G117" s="2">
        <v>-1.4E-3</v>
      </c>
      <c r="H117" s="2">
        <f t="shared" si="9"/>
        <v>-1.4077074293671562E-3</v>
      </c>
      <c r="J117" s="3">
        <f t="shared" si="13"/>
        <v>0.5750000000000004</v>
      </c>
      <c r="K117" s="2">
        <f t="shared" si="14"/>
        <v>3.3655299987977094E-3</v>
      </c>
      <c r="R117" s="3">
        <f t="shared" ca="1" si="8"/>
        <v>1.5358527844647711E-2</v>
      </c>
      <c r="S117" s="3">
        <f ca="1">PERCENTILE($R$3:$R$5000,J117)</f>
        <v>3.7993278569751852E-3</v>
      </c>
    </row>
    <row r="118" spans="1:19" x14ac:dyDescent="0.35">
      <c r="A118" s="1">
        <v>43914</v>
      </c>
      <c r="B118">
        <v>183.56</v>
      </c>
      <c r="C118">
        <v>179.82</v>
      </c>
      <c r="D118">
        <v>183.73</v>
      </c>
      <c r="E118">
        <v>177.86</v>
      </c>
      <c r="F118" t="s">
        <v>1067</v>
      </c>
      <c r="G118" s="2">
        <v>7.7399999999999997E-2</v>
      </c>
      <c r="H118" s="2">
        <f t="shared" si="9"/>
        <v>7.456904696918179E-2</v>
      </c>
      <c r="J118" s="3">
        <f t="shared" si="13"/>
        <v>0.5800000000000004</v>
      </c>
      <c r="K118" s="2">
        <f t="shared" si="14"/>
        <v>3.4492176016053836E-3</v>
      </c>
      <c r="R118" s="3">
        <f t="shared" ca="1" si="8"/>
        <v>9.0147106823495506E-3</v>
      </c>
      <c r="S118" s="3">
        <f ca="1">PERCENTILE($R$3:$R$5000,J118)</f>
        <v>4.1025602719244186E-3</v>
      </c>
    </row>
    <row r="119" spans="1:19" x14ac:dyDescent="0.35">
      <c r="A119" s="1">
        <v>43915</v>
      </c>
      <c r="B119">
        <v>182.2</v>
      </c>
      <c r="C119">
        <v>184.32</v>
      </c>
      <c r="D119">
        <v>189.41</v>
      </c>
      <c r="E119">
        <v>179.89</v>
      </c>
      <c r="F119" t="s">
        <v>1066</v>
      </c>
      <c r="G119" s="2">
        <v>-7.4000000000000003E-3</v>
      </c>
      <c r="H119" s="2">
        <f t="shared" si="9"/>
        <v>-7.4366047007748534E-3</v>
      </c>
      <c r="J119" s="3">
        <f t="shared" si="13"/>
        <v>0.58500000000000041</v>
      </c>
      <c r="K119" s="2">
        <f t="shared" si="14"/>
        <v>3.5954705879402507E-3</v>
      </c>
      <c r="R119" s="3">
        <f t="shared" ca="1" si="8"/>
        <v>-2.9638221200909854E-2</v>
      </c>
      <c r="S119" s="3">
        <f ca="1">PERCENTILE($R$3:$R$5000,J119)</f>
        <v>4.3538152695581792E-3</v>
      </c>
    </row>
    <row r="120" spans="1:19" x14ac:dyDescent="0.35">
      <c r="A120" s="1">
        <v>43916</v>
      </c>
      <c r="B120">
        <v>191.8</v>
      </c>
      <c r="C120">
        <v>183.77</v>
      </c>
      <c r="D120">
        <v>192.62</v>
      </c>
      <c r="E120">
        <v>183.51</v>
      </c>
      <c r="F120" t="s">
        <v>1065</v>
      </c>
      <c r="G120" s="2">
        <v>5.2699999999999997E-2</v>
      </c>
      <c r="H120" s="2">
        <f t="shared" si="9"/>
        <v>5.1348177623480006E-2</v>
      </c>
      <c r="J120" s="3">
        <f t="shared" si="13"/>
        <v>0.59000000000000041</v>
      </c>
      <c r="K120" s="2">
        <f t="shared" si="14"/>
        <v>3.7909176256551661E-3</v>
      </c>
      <c r="R120" s="3">
        <f t="shared" ca="1" si="8"/>
        <v>1.6581013261348799E-2</v>
      </c>
      <c r="S120" s="3">
        <f ca="1">PERCENTILE($R$3:$R$5000,J120)</f>
        <v>4.6439850520589203E-3</v>
      </c>
    </row>
    <row r="121" spans="1:19" x14ac:dyDescent="0.35">
      <c r="A121" s="1">
        <v>43917</v>
      </c>
      <c r="B121">
        <v>185.2</v>
      </c>
      <c r="C121">
        <v>186.83</v>
      </c>
      <c r="D121">
        <v>190.41</v>
      </c>
      <c r="E121">
        <v>184.56</v>
      </c>
      <c r="F121" t="s">
        <v>1064</v>
      </c>
      <c r="G121" s="2">
        <v>-3.44E-2</v>
      </c>
      <c r="H121" s="2">
        <f t="shared" si="9"/>
        <v>-3.5016840237258907E-2</v>
      </c>
      <c r="J121" s="3">
        <f t="shared" si="13"/>
        <v>0.59500000000000042</v>
      </c>
      <c r="K121" s="2">
        <f t="shared" si="14"/>
        <v>4.0099570450856329E-3</v>
      </c>
      <c r="R121" s="3">
        <f t="shared" ca="1" si="8"/>
        <v>1.5712994366870662E-3</v>
      </c>
      <c r="S121" s="3">
        <f ca="1">PERCENTILE($R$3:$R$5000,J121)</f>
        <v>4.8099791276787172E-3</v>
      </c>
    </row>
    <row r="122" spans="1:19" x14ac:dyDescent="0.35">
      <c r="A122" s="1">
        <v>43920</v>
      </c>
      <c r="B122">
        <v>191.94</v>
      </c>
      <c r="C122">
        <v>187</v>
      </c>
      <c r="D122">
        <v>192.39</v>
      </c>
      <c r="E122">
        <v>186.24</v>
      </c>
      <c r="F122" t="s">
        <v>1063</v>
      </c>
      <c r="G122" s="2">
        <v>3.6400000000000002E-2</v>
      </c>
      <c r="H122" s="2">
        <f t="shared" si="9"/>
        <v>3.5746500977402645E-2</v>
      </c>
      <c r="J122" s="3">
        <f t="shared" si="13"/>
        <v>0.60000000000000042</v>
      </c>
      <c r="K122" s="2">
        <f t="shared" si="14"/>
        <v>4.0965393648789332E-3</v>
      </c>
      <c r="R122" s="3">
        <f t="shared" ca="1" si="8"/>
        <v>-7.0257954881533793E-3</v>
      </c>
      <c r="S122" s="3">
        <f ca="1">PERCENTILE($R$3:$R$5000,J122)</f>
        <v>5.012535759848032E-3</v>
      </c>
    </row>
    <row r="123" spans="1:19" x14ac:dyDescent="0.35">
      <c r="A123" s="1">
        <v>43921</v>
      </c>
      <c r="B123">
        <v>190.3</v>
      </c>
      <c r="C123">
        <v>191.43</v>
      </c>
      <c r="D123">
        <v>195.15</v>
      </c>
      <c r="E123">
        <v>189.1</v>
      </c>
      <c r="F123" t="s">
        <v>1062</v>
      </c>
      <c r="G123" s="2">
        <v>-8.5000000000000006E-3</v>
      </c>
      <c r="H123" s="2">
        <f t="shared" si="9"/>
        <v>-8.5810488873777433E-3</v>
      </c>
      <c r="J123" s="3">
        <f t="shared" si="13"/>
        <v>0.60500000000000043</v>
      </c>
      <c r="K123" s="2">
        <f t="shared" si="14"/>
        <v>4.3867527930046895E-3</v>
      </c>
      <c r="R123" s="3">
        <f t="shared" ca="1" si="8"/>
        <v>2.3241771507099798E-2</v>
      </c>
      <c r="S123" s="3">
        <f ca="1">PERCENTILE($R$3:$R$5000,J123)</f>
        <v>5.2493554500824668E-3</v>
      </c>
    </row>
    <row r="124" spans="1:19" x14ac:dyDescent="0.35">
      <c r="A124" s="1">
        <v>43922</v>
      </c>
      <c r="B124">
        <v>182.21</v>
      </c>
      <c r="C124">
        <v>184.71</v>
      </c>
      <c r="D124">
        <v>187.56</v>
      </c>
      <c r="E124">
        <v>180.77</v>
      </c>
      <c r="F124" t="s">
        <v>182</v>
      </c>
      <c r="G124" s="2">
        <v>-4.2500000000000003E-2</v>
      </c>
      <c r="H124" s="2">
        <f t="shared" si="9"/>
        <v>-4.3441906240316484E-2</v>
      </c>
      <c r="J124" s="3">
        <f t="shared" si="13"/>
        <v>0.61000000000000043</v>
      </c>
      <c r="K124" s="2">
        <f t="shared" si="14"/>
        <v>4.5616895789949924E-3</v>
      </c>
      <c r="R124" s="3">
        <f t="shared" ca="1" si="8"/>
        <v>-1.7023988928626946E-2</v>
      </c>
      <c r="S124" s="3">
        <f ca="1">PERCENTILE($R$3:$R$5000,J124)</f>
        <v>5.4225103287978797E-3</v>
      </c>
    </row>
    <row r="125" spans="1:19" x14ac:dyDescent="0.35">
      <c r="A125" s="1">
        <v>43923</v>
      </c>
      <c r="B125">
        <v>185.91</v>
      </c>
      <c r="C125">
        <v>181.49</v>
      </c>
      <c r="D125">
        <v>190</v>
      </c>
      <c r="E125">
        <v>180.87</v>
      </c>
      <c r="F125" t="s">
        <v>1061</v>
      </c>
      <c r="G125" s="2">
        <v>2.0299999999999999E-2</v>
      </c>
      <c r="H125" s="2">
        <f t="shared" si="9"/>
        <v>2.0102817580338366E-2</v>
      </c>
      <c r="J125" s="3">
        <f t="shared" si="13"/>
        <v>0.61500000000000044</v>
      </c>
      <c r="K125" s="2">
        <f t="shared" si="14"/>
        <v>4.7658825587555626E-3</v>
      </c>
      <c r="R125" s="3">
        <f t="shared" ca="1" si="8"/>
        <v>1.8972420100183494E-2</v>
      </c>
      <c r="S125" s="3">
        <f ca="1">PERCENTILE($R$3:$R$5000,J125)</f>
        <v>5.6602801059488315E-3</v>
      </c>
    </row>
    <row r="126" spans="1:19" x14ac:dyDescent="0.35">
      <c r="A126" s="1">
        <v>43924</v>
      </c>
      <c r="B126">
        <v>183.27</v>
      </c>
      <c r="C126">
        <v>185.4</v>
      </c>
      <c r="D126">
        <v>186.97</v>
      </c>
      <c r="E126">
        <v>181.19</v>
      </c>
      <c r="F126" t="s">
        <v>360</v>
      </c>
      <c r="G126" s="2">
        <v>-1.4200000000000001E-2</v>
      </c>
      <c r="H126" s="2">
        <f t="shared" si="9"/>
        <v>-1.4302210312340417E-2</v>
      </c>
      <c r="J126" s="3">
        <f t="shared" si="13"/>
        <v>0.62000000000000044</v>
      </c>
      <c r="K126" s="2">
        <f t="shared" si="14"/>
        <v>4.9080902950374124E-3</v>
      </c>
      <c r="R126" s="3">
        <f t="shared" ca="1" si="8"/>
        <v>1.9554252520573856E-2</v>
      </c>
      <c r="S126" s="3">
        <f ca="1">PERCENTILE($R$3:$R$5000,J126)</f>
        <v>5.8771460806692037E-3</v>
      </c>
    </row>
    <row r="127" spans="1:19" x14ac:dyDescent="0.35">
      <c r="A127" s="1">
        <v>43927</v>
      </c>
      <c r="B127">
        <v>196.38</v>
      </c>
      <c r="C127">
        <v>190.28</v>
      </c>
      <c r="D127">
        <v>197.55</v>
      </c>
      <c r="E127">
        <v>189.09</v>
      </c>
      <c r="F127" t="s">
        <v>1060</v>
      </c>
      <c r="G127" s="2">
        <v>7.1499999999999994E-2</v>
      </c>
      <c r="H127" s="2">
        <f t="shared" si="9"/>
        <v>6.9091082411358765E-2</v>
      </c>
      <c r="J127" s="3">
        <f t="shared" si="13"/>
        <v>0.62500000000000044</v>
      </c>
      <c r="K127" s="2">
        <f t="shared" si="14"/>
        <v>5.0803875404158714E-3</v>
      </c>
      <c r="R127" s="3">
        <f t="shared" ca="1" si="8"/>
        <v>-1.155632603323575E-2</v>
      </c>
      <c r="S127" s="3">
        <f ca="1">PERCENTILE($R$3:$R$5000,J127)</f>
        <v>6.0703943691936329E-3</v>
      </c>
    </row>
    <row r="128" spans="1:19" x14ac:dyDescent="0.35">
      <c r="A128" s="1">
        <v>43928</v>
      </c>
      <c r="B128">
        <v>196.3</v>
      </c>
      <c r="C128">
        <v>202.03</v>
      </c>
      <c r="D128">
        <v>202.55</v>
      </c>
      <c r="E128">
        <v>195.9</v>
      </c>
      <c r="F128" t="s">
        <v>1059</v>
      </c>
      <c r="G128" s="2">
        <v>-4.0000000000000002E-4</v>
      </c>
      <c r="H128" s="2">
        <f t="shared" si="9"/>
        <v>-4.0745645872870969E-4</v>
      </c>
      <c r="J128" s="3">
        <f t="shared" si="13"/>
        <v>0.63000000000000045</v>
      </c>
      <c r="K128" s="2">
        <f t="shared" si="14"/>
        <v>5.220930965820411E-3</v>
      </c>
      <c r="R128" s="3">
        <f t="shared" ca="1" si="8"/>
        <v>-1.1902430645123956E-2</v>
      </c>
      <c r="S128" s="3">
        <f ca="1">PERCENTILE($R$3:$R$5000,J128)</f>
        <v>6.2958737254007885E-3</v>
      </c>
    </row>
    <row r="129" spans="1:19" x14ac:dyDescent="0.35">
      <c r="A129" s="1">
        <v>43929</v>
      </c>
      <c r="B129">
        <v>200.46</v>
      </c>
      <c r="C129">
        <v>197.98</v>
      </c>
      <c r="D129">
        <v>201.06</v>
      </c>
      <c r="E129">
        <v>196.07</v>
      </c>
      <c r="F129" t="s">
        <v>833</v>
      </c>
      <c r="G129" s="2">
        <v>2.12E-2</v>
      </c>
      <c r="H129" s="2">
        <f t="shared" si="9"/>
        <v>2.0970624314304718E-2</v>
      </c>
      <c r="J129" s="3">
        <f t="shared" si="13"/>
        <v>0.63500000000000045</v>
      </c>
      <c r="K129" s="2">
        <f t="shared" si="14"/>
        <v>5.4035068263679278E-3</v>
      </c>
      <c r="R129" s="3">
        <f t="shared" ca="1" si="8"/>
        <v>-1.2342035789116317E-2</v>
      </c>
      <c r="S129" s="3">
        <f ca="1">PERCENTILE($R$3:$R$5000,J129)</f>
        <v>6.5299631767223041E-3</v>
      </c>
    </row>
    <row r="130" spans="1:19" x14ac:dyDescent="0.35">
      <c r="A130" s="1">
        <v>43930</v>
      </c>
      <c r="B130">
        <v>200.75</v>
      </c>
      <c r="C130">
        <v>202.16</v>
      </c>
      <c r="D130">
        <v>203.11</v>
      </c>
      <c r="E130">
        <v>198.92</v>
      </c>
      <c r="F130" t="s">
        <v>1058</v>
      </c>
      <c r="G130" s="2">
        <v>1.4E-3</v>
      </c>
      <c r="H130" s="2">
        <f t="shared" si="9"/>
        <v>1.445627230150882E-3</v>
      </c>
      <c r="J130" s="3">
        <f t="shared" si="13"/>
        <v>0.64000000000000046</v>
      </c>
      <c r="K130" s="2">
        <f t="shared" si="14"/>
        <v>5.5302373161021431E-3</v>
      </c>
      <c r="R130" s="3">
        <f t="shared" ca="1" si="8"/>
        <v>-6.5637349672760699E-3</v>
      </c>
      <c r="S130" s="3">
        <f ca="1">PERCENTILE($R$3:$R$5000,J130)</f>
        <v>6.7895109315010711E-3</v>
      </c>
    </row>
    <row r="131" spans="1:19" x14ac:dyDescent="0.35">
      <c r="A131" s="1">
        <v>43934</v>
      </c>
      <c r="B131">
        <v>202.92</v>
      </c>
      <c r="C131">
        <v>199.82</v>
      </c>
      <c r="D131">
        <v>203.31</v>
      </c>
      <c r="E131">
        <v>198.65</v>
      </c>
      <c r="F131" t="s">
        <v>1057</v>
      </c>
      <c r="G131" s="2">
        <v>1.0800000000000001E-2</v>
      </c>
      <c r="H131" s="2">
        <f t="shared" si="9"/>
        <v>1.0751459871618045E-2</v>
      </c>
      <c r="J131" s="3">
        <f t="shared" si="13"/>
        <v>0.64500000000000046</v>
      </c>
      <c r="K131" s="2">
        <f t="shared" si="14"/>
        <v>5.8571926767499267E-3</v>
      </c>
      <c r="R131" s="3">
        <f t="shared" ref="R131:R194" ca="1" si="15">_xlfn.NORM.INV(RAND(),$P$2,SQRT($P$3))</f>
        <v>-1.6631734291551223E-2</v>
      </c>
      <c r="S131" s="3">
        <f t="shared" ref="S131:S194" ca="1" si="16">PERCENTILE($R$3:$R$5000,J131)</f>
        <v>7.0179009671058655E-3</v>
      </c>
    </row>
    <row r="132" spans="1:19" x14ac:dyDescent="0.35">
      <c r="A132" s="1">
        <v>43935</v>
      </c>
      <c r="B132">
        <v>211.75</v>
      </c>
      <c r="C132">
        <v>207.06</v>
      </c>
      <c r="D132">
        <v>212.39</v>
      </c>
      <c r="E132">
        <v>206.31</v>
      </c>
      <c r="F132" t="s">
        <v>491</v>
      </c>
      <c r="G132" s="2">
        <v>4.3499999999999997E-2</v>
      </c>
      <c r="H132" s="2">
        <f t="shared" ref="H132:H195" si="17">LN(B132/B131)</f>
        <v>4.2594520833674605E-2</v>
      </c>
      <c r="J132" s="3">
        <f t="shared" si="13"/>
        <v>0.65000000000000047</v>
      </c>
      <c r="K132" s="2">
        <f t="shared" si="14"/>
        <v>6.0584678473163686E-3</v>
      </c>
      <c r="R132" s="3">
        <f t="shared" ca="1" si="15"/>
        <v>3.1048716949020494E-4</v>
      </c>
      <c r="S132" s="3">
        <f t="shared" ca="1" si="16"/>
        <v>7.1910832178641981E-3</v>
      </c>
    </row>
    <row r="133" spans="1:19" x14ac:dyDescent="0.35">
      <c r="A133" s="1">
        <v>43936</v>
      </c>
      <c r="B133">
        <v>209.32</v>
      </c>
      <c r="C133">
        <v>208.37</v>
      </c>
      <c r="D133">
        <v>211.72</v>
      </c>
      <c r="E133">
        <v>207.01</v>
      </c>
      <c r="F133" t="s">
        <v>1056</v>
      </c>
      <c r="G133" s="2">
        <v>-1.15E-2</v>
      </c>
      <c r="H133" s="2">
        <f t="shared" si="17"/>
        <v>-1.1542152028156722E-2</v>
      </c>
      <c r="J133" s="3">
        <f t="shared" ref="J133:J196" si="18">J132+0.005</f>
        <v>0.65500000000000047</v>
      </c>
      <c r="K133" s="2">
        <f t="shared" si="14"/>
        <v>6.1602169798751927E-3</v>
      </c>
      <c r="R133" s="3">
        <f t="shared" ca="1" si="15"/>
        <v>-1.7755776712590852E-2</v>
      </c>
      <c r="S133" s="3">
        <f t="shared" ca="1" si="16"/>
        <v>7.4087924266946293E-3</v>
      </c>
    </row>
    <row r="134" spans="1:19" x14ac:dyDescent="0.35">
      <c r="A134" s="1">
        <v>43937</v>
      </c>
      <c r="B134">
        <v>213.14</v>
      </c>
      <c r="C134">
        <v>211.67</v>
      </c>
      <c r="D134">
        <v>214.26</v>
      </c>
      <c r="E134">
        <v>209.58</v>
      </c>
      <c r="F134" t="s">
        <v>1055</v>
      </c>
      <c r="G134" s="2">
        <v>1.8200000000000001E-2</v>
      </c>
      <c r="H134" s="2">
        <f t="shared" si="17"/>
        <v>1.8085045288803114E-2</v>
      </c>
      <c r="J134" s="3">
        <f t="shared" si="18"/>
        <v>0.66000000000000048</v>
      </c>
      <c r="K134" s="2">
        <f t="shared" si="14"/>
        <v>6.2668352876974615E-3</v>
      </c>
      <c r="R134" s="3">
        <f t="shared" ca="1" si="15"/>
        <v>1.3219633792557462E-2</v>
      </c>
      <c r="S134" s="3">
        <f t="shared" ca="1" si="16"/>
        <v>7.646242161117295E-3</v>
      </c>
    </row>
    <row r="135" spans="1:19" x14ac:dyDescent="0.35">
      <c r="A135" s="1">
        <v>43938</v>
      </c>
      <c r="B135">
        <v>215.18</v>
      </c>
      <c r="C135">
        <v>215.85</v>
      </c>
      <c r="D135">
        <v>216.4</v>
      </c>
      <c r="E135">
        <v>211.97</v>
      </c>
      <c r="F135" t="s">
        <v>1054</v>
      </c>
      <c r="G135" s="2">
        <v>9.5999999999999992E-3</v>
      </c>
      <c r="H135" s="2">
        <f t="shared" si="17"/>
        <v>9.5256603729531319E-3</v>
      </c>
      <c r="J135" s="3">
        <f t="shared" si="18"/>
        <v>0.66500000000000048</v>
      </c>
      <c r="K135" s="2">
        <f t="shared" si="14"/>
        <v>6.4417987967217601E-3</v>
      </c>
      <c r="R135" s="3">
        <f t="shared" ca="1" si="15"/>
        <v>1.5235714871499009E-2</v>
      </c>
      <c r="S135" s="3">
        <f t="shared" ca="1" si="16"/>
        <v>7.826373679814036E-3</v>
      </c>
    </row>
    <row r="136" spans="1:19" x14ac:dyDescent="0.35">
      <c r="A136" s="1">
        <v>43941</v>
      </c>
      <c r="B136">
        <v>212.63</v>
      </c>
      <c r="C136">
        <v>213.16</v>
      </c>
      <c r="D136">
        <v>215.77</v>
      </c>
      <c r="E136">
        <v>212.46</v>
      </c>
      <c r="F136" t="s">
        <v>1053</v>
      </c>
      <c r="G136" s="2">
        <v>-1.1900000000000001E-2</v>
      </c>
      <c r="H136" s="2">
        <f t="shared" si="17"/>
        <v>-1.1921321147153087E-2</v>
      </c>
      <c r="J136" s="3">
        <f t="shared" si="18"/>
        <v>0.67000000000000048</v>
      </c>
      <c r="K136" s="2">
        <f t="shared" si="14"/>
        <v>6.5912747176017561E-3</v>
      </c>
      <c r="R136" s="3">
        <f t="shared" ca="1" si="15"/>
        <v>-1.9782996662121691E-2</v>
      </c>
      <c r="S136" s="3">
        <f t="shared" ca="1" si="16"/>
        <v>7.9952656281854443E-3</v>
      </c>
    </row>
    <row r="137" spans="1:19" x14ac:dyDescent="0.35">
      <c r="A137" s="1">
        <v>43942</v>
      </c>
      <c r="B137">
        <v>204.78</v>
      </c>
      <c r="C137">
        <v>210.52</v>
      </c>
      <c r="D137">
        <v>211.05</v>
      </c>
      <c r="E137">
        <v>203.52</v>
      </c>
      <c r="F137" t="s">
        <v>1052</v>
      </c>
      <c r="G137" s="2">
        <v>-3.6900000000000002E-2</v>
      </c>
      <c r="H137" s="2">
        <f t="shared" si="17"/>
        <v>-3.7617333871939426E-2</v>
      </c>
      <c r="J137" s="3">
        <f t="shared" si="18"/>
        <v>0.67500000000000049</v>
      </c>
      <c r="K137" s="2">
        <f t="shared" si="14"/>
        <v>6.7613400371284117E-3</v>
      </c>
      <c r="R137" s="3">
        <f t="shared" ca="1" si="15"/>
        <v>4.189207093406918E-3</v>
      </c>
      <c r="S137" s="3">
        <f t="shared" ca="1" si="16"/>
        <v>8.3293873209171927E-3</v>
      </c>
    </row>
    <row r="138" spans="1:19" x14ac:dyDescent="0.35">
      <c r="A138" s="1">
        <v>43943</v>
      </c>
      <c r="B138">
        <v>210.86</v>
      </c>
      <c r="C138">
        <v>209.03</v>
      </c>
      <c r="D138">
        <v>212.24</v>
      </c>
      <c r="E138">
        <v>208.22</v>
      </c>
      <c r="F138" t="s">
        <v>1051</v>
      </c>
      <c r="G138" s="2">
        <v>2.9700000000000001E-2</v>
      </c>
      <c r="H138" s="2">
        <f t="shared" si="17"/>
        <v>2.9258174002133056E-2</v>
      </c>
      <c r="J138" s="3">
        <f t="shared" si="18"/>
        <v>0.68000000000000049</v>
      </c>
      <c r="K138" s="2">
        <f t="shared" si="14"/>
        <v>6.8735997097141739E-3</v>
      </c>
      <c r="R138" s="3">
        <f t="shared" ca="1" si="15"/>
        <v>-5.0458738664067963E-3</v>
      </c>
      <c r="S138" s="3">
        <f t="shared" ca="1" si="16"/>
        <v>8.5407332748918003E-3</v>
      </c>
    </row>
    <row r="139" spans="1:19" x14ac:dyDescent="0.35">
      <c r="A139" s="1">
        <v>43944</v>
      </c>
      <c r="B139">
        <v>210.41</v>
      </c>
      <c r="C139">
        <v>211.69</v>
      </c>
      <c r="D139">
        <v>214.32</v>
      </c>
      <c r="E139">
        <v>209.98</v>
      </c>
      <c r="F139" t="s">
        <v>1050</v>
      </c>
      <c r="G139" s="2">
        <v>-2.0999999999999999E-3</v>
      </c>
      <c r="H139" s="2">
        <f t="shared" si="17"/>
        <v>-2.136397897582827E-3</v>
      </c>
      <c r="J139" s="3">
        <f t="shared" si="18"/>
        <v>0.6850000000000005</v>
      </c>
      <c r="K139" s="2">
        <f t="shared" si="14"/>
        <v>7.1165766749589441E-3</v>
      </c>
      <c r="R139" s="3">
        <f t="shared" ca="1" si="15"/>
        <v>-2.8754320776929005E-3</v>
      </c>
      <c r="S139" s="3">
        <f t="shared" ca="1" si="16"/>
        <v>8.7091522713419467E-3</v>
      </c>
    </row>
    <row r="140" spans="1:19" x14ac:dyDescent="0.35">
      <c r="A140" s="1">
        <v>43945</v>
      </c>
      <c r="B140">
        <v>213.73</v>
      </c>
      <c r="C140">
        <v>210.83</v>
      </c>
      <c r="D140">
        <v>214.19</v>
      </c>
      <c r="E140">
        <v>209.39</v>
      </c>
      <c r="F140" t="s">
        <v>1049</v>
      </c>
      <c r="G140" s="2">
        <v>1.5800000000000002E-2</v>
      </c>
      <c r="H140" s="2">
        <f t="shared" si="17"/>
        <v>1.5655527936498437E-2</v>
      </c>
      <c r="J140" s="3">
        <f t="shared" si="18"/>
        <v>0.6900000000000005</v>
      </c>
      <c r="K140" s="2">
        <f t="shared" si="14"/>
        <v>7.2952099920352816E-3</v>
      </c>
      <c r="R140" s="3">
        <f t="shared" ca="1" si="15"/>
        <v>-2.1141744331452626E-3</v>
      </c>
      <c r="S140" s="3">
        <f t="shared" ca="1" si="16"/>
        <v>8.9053668063895242E-3</v>
      </c>
    </row>
    <row r="141" spans="1:19" x14ac:dyDescent="0.35">
      <c r="A141" s="1">
        <v>43948</v>
      </c>
      <c r="B141">
        <v>215.45</v>
      </c>
      <c r="C141">
        <v>216.07</v>
      </c>
      <c r="D141">
        <v>216.52</v>
      </c>
      <c r="E141">
        <v>214.39</v>
      </c>
      <c r="F141" t="s">
        <v>999</v>
      </c>
      <c r="G141" s="2">
        <v>8.0000000000000002E-3</v>
      </c>
      <c r="H141" s="2">
        <f t="shared" si="17"/>
        <v>8.0153278741278023E-3</v>
      </c>
      <c r="J141" s="3">
        <f t="shared" si="18"/>
        <v>0.69500000000000051</v>
      </c>
      <c r="K141" s="2">
        <f t="shared" si="14"/>
        <v>7.4467353989849817E-3</v>
      </c>
      <c r="R141" s="3">
        <f t="shared" ca="1" si="15"/>
        <v>6.9639149113119312E-3</v>
      </c>
      <c r="S141" s="3">
        <f t="shared" ca="1" si="16"/>
        <v>9.0951666553415154E-3</v>
      </c>
    </row>
    <row r="142" spans="1:19" x14ac:dyDescent="0.35">
      <c r="A142" s="1">
        <v>43949</v>
      </c>
      <c r="B142">
        <v>211.39</v>
      </c>
      <c r="C142">
        <v>217.16</v>
      </c>
      <c r="D142">
        <v>217.21</v>
      </c>
      <c r="E142">
        <v>211.1</v>
      </c>
      <c r="F142" t="s">
        <v>1048</v>
      </c>
      <c r="G142" s="2">
        <v>-1.8800000000000001E-2</v>
      </c>
      <c r="H142" s="2">
        <f t="shared" si="17"/>
        <v>-1.9024095434252347E-2</v>
      </c>
      <c r="J142" s="3">
        <f t="shared" si="18"/>
        <v>0.70000000000000051</v>
      </c>
      <c r="K142" s="2">
        <f t="shared" si="14"/>
        <v>7.5707963406336275E-3</v>
      </c>
      <c r="R142" s="3">
        <f t="shared" ca="1" si="15"/>
        <v>-2.1653593533768728E-3</v>
      </c>
      <c r="S142" s="3">
        <f t="shared" ca="1" si="16"/>
        <v>9.3509155486632325E-3</v>
      </c>
    </row>
    <row r="143" spans="1:19" x14ac:dyDescent="0.35">
      <c r="A143" s="1">
        <v>43950</v>
      </c>
      <c r="B143">
        <v>218.89</v>
      </c>
      <c r="C143">
        <v>216.1</v>
      </c>
      <c r="D143">
        <v>219.85</v>
      </c>
      <c r="E143">
        <v>215.03</v>
      </c>
      <c r="F143" t="s">
        <v>1047</v>
      </c>
      <c r="G143" s="2">
        <v>3.5499999999999997E-2</v>
      </c>
      <c r="H143" s="2">
        <f t="shared" si="17"/>
        <v>3.486455189746851E-2</v>
      </c>
      <c r="J143" s="3">
        <f t="shared" si="18"/>
        <v>0.70500000000000052</v>
      </c>
      <c r="K143" s="2">
        <f t="shared" si="14"/>
        <v>7.7316310761460418E-3</v>
      </c>
      <c r="R143" s="3">
        <f t="shared" ca="1" si="15"/>
        <v>-1.7426103719312518E-3</v>
      </c>
      <c r="S143" s="3">
        <f t="shared" ca="1" si="16"/>
        <v>9.6352026002943097E-3</v>
      </c>
    </row>
    <row r="144" spans="1:19" x14ac:dyDescent="0.35">
      <c r="A144" s="1">
        <v>43951</v>
      </c>
      <c r="B144">
        <v>218.8</v>
      </c>
      <c r="C144">
        <v>219.89</v>
      </c>
      <c r="D144">
        <v>219.92</v>
      </c>
      <c r="E144">
        <v>217.24</v>
      </c>
      <c r="F144" t="s">
        <v>1046</v>
      </c>
      <c r="G144" s="2">
        <v>-4.0000000000000002E-4</v>
      </c>
      <c r="H144" s="2">
        <f t="shared" si="17"/>
        <v>-4.1124997723694738E-4</v>
      </c>
      <c r="J144" s="3">
        <f t="shared" si="18"/>
        <v>0.71000000000000052</v>
      </c>
      <c r="K144" s="2">
        <f t="shared" si="14"/>
        <v>7.8729706577599003E-3</v>
      </c>
      <c r="R144" s="3">
        <f t="shared" ca="1" si="15"/>
        <v>-8.386211200195377E-3</v>
      </c>
      <c r="S144" s="3">
        <f t="shared" ca="1" si="16"/>
        <v>9.8505846323385816E-3</v>
      </c>
    </row>
    <row r="145" spans="1:19" x14ac:dyDescent="0.35">
      <c r="A145" s="1">
        <v>43952</v>
      </c>
      <c r="B145">
        <v>212.63</v>
      </c>
      <c r="C145">
        <v>214.43</v>
      </c>
      <c r="D145">
        <v>216.56</v>
      </c>
      <c r="E145">
        <v>211.57</v>
      </c>
      <c r="F145" t="s">
        <v>1045</v>
      </c>
      <c r="G145" s="2">
        <v>-2.8199999999999999E-2</v>
      </c>
      <c r="H145" s="2">
        <f t="shared" si="17"/>
        <v>-2.8604504529216177E-2</v>
      </c>
      <c r="J145" s="3">
        <f t="shared" si="18"/>
        <v>0.71500000000000052</v>
      </c>
      <c r="K145" s="2">
        <f t="shared" si="14"/>
        <v>7.9827100130376912E-3</v>
      </c>
      <c r="R145" s="3">
        <f t="shared" ca="1" si="15"/>
        <v>3.4822726835440077E-2</v>
      </c>
      <c r="S145" s="3">
        <f t="shared" ca="1" si="16"/>
        <v>1.0038657042592838E-2</v>
      </c>
    </row>
    <row r="146" spans="1:19" x14ac:dyDescent="0.35">
      <c r="A146" s="1">
        <v>43955</v>
      </c>
      <c r="B146">
        <v>215.11</v>
      </c>
      <c r="C146">
        <v>211.5</v>
      </c>
      <c r="D146">
        <v>215.34</v>
      </c>
      <c r="E146">
        <v>211.01</v>
      </c>
      <c r="F146" t="s">
        <v>1044</v>
      </c>
      <c r="G146" s="2">
        <v>1.17E-2</v>
      </c>
      <c r="H146" s="2">
        <f t="shared" si="17"/>
        <v>1.1595959179096532E-2</v>
      </c>
      <c r="J146" s="3">
        <f t="shared" si="18"/>
        <v>0.72000000000000053</v>
      </c>
      <c r="K146" s="2">
        <f t="shared" si="14"/>
        <v>8.0942852243076156E-3</v>
      </c>
      <c r="R146" s="3">
        <f t="shared" ca="1" si="15"/>
        <v>-8.0465379287545397E-3</v>
      </c>
      <c r="S146" s="3">
        <f t="shared" ca="1" si="16"/>
        <v>1.0334637777900625E-2</v>
      </c>
    </row>
    <row r="147" spans="1:19" x14ac:dyDescent="0.35">
      <c r="A147" s="1">
        <v>43956</v>
      </c>
      <c r="B147">
        <v>217.55</v>
      </c>
      <c r="C147">
        <v>217.29</v>
      </c>
      <c r="D147">
        <v>220.02</v>
      </c>
      <c r="E147">
        <v>216.74</v>
      </c>
      <c r="F147" t="s">
        <v>1043</v>
      </c>
      <c r="G147" s="2">
        <v>1.1299999999999999E-2</v>
      </c>
      <c r="H147" s="2">
        <f t="shared" si="17"/>
        <v>1.1279183968982589E-2</v>
      </c>
      <c r="J147" s="3">
        <f t="shared" si="18"/>
        <v>0.72500000000000053</v>
      </c>
      <c r="K147" s="2">
        <f t="shared" si="14"/>
        <v>8.2392211530365866E-3</v>
      </c>
      <c r="R147" s="3">
        <f t="shared" ca="1" si="15"/>
        <v>-2.0684113505568993E-2</v>
      </c>
      <c r="S147" s="3">
        <f t="shared" ca="1" si="16"/>
        <v>1.0564113189834582E-2</v>
      </c>
    </row>
    <row r="148" spans="1:19" x14ac:dyDescent="0.35">
      <c r="A148" s="1">
        <v>43957</v>
      </c>
      <c r="B148">
        <v>218.89</v>
      </c>
      <c r="C148">
        <v>219.25</v>
      </c>
      <c r="D148">
        <v>220.92</v>
      </c>
      <c r="E148">
        <v>218</v>
      </c>
      <c r="F148" t="s">
        <v>1042</v>
      </c>
      <c r="G148" s="2">
        <v>6.1999999999999998E-3</v>
      </c>
      <c r="H148" s="2">
        <f t="shared" si="17"/>
        <v>6.1406113583740186E-3</v>
      </c>
      <c r="J148" s="3">
        <f t="shared" si="18"/>
        <v>0.73000000000000054</v>
      </c>
      <c r="K148" s="2">
        <f t="shared" si="14"/>
        <v>8.4198594284069592E-3</v>
      </c>
      <c r="R148" s="3">
        <f t="shared" ca="1" si="15"/>
        <v>1.2334280910460897E-2</v>
      </c>
      <c r="S148" s="3">
        <f t="shared" ca="1" si="16"/>
        <v>1.0793481114864395E-2</v>
      </c>
    </row>
    <row r="149" spans="1:19" x14ac:dyDescent="0.35">
      <c r="A149" s="1">
        <v>43958</v>
      </c>
      <c r="B149">
        <v>221.7</v>
      </c>
      <c r="C149">
        <v>221.63</v>
      </c>
      <c r="D149">
        <v>222.61</v>
      </c>
      <c r="E149">
        <v>220.3</v>
      </c>
      <c r="F149" t="s">
        <v>1041</v>
      </c>
      <c r="G149" s="2">
        <v>1.2800000000000001E-2</v>
      </c>
      <c r="H149" s="2">
        <f t="shared" si="17"/>
        <v>1.2755796097202522E-2</v>
      </c>
      <c r="J149" s="3">
        <f t="shared" si="18"/>
        <v>0.73500000000000054</v>
      </c>
      <c r="K149" s="2">
        <f t="shared" si="14"/>
        <v>8.536805852360569E-3</v>
      </c>
      <c r="R149" s="3">
        <f t="shared" ca="1" si="15"/>
        <v>-1.002725342805799E-2</v>
      </c>
      <c r="S149" s="3">
        <f t="shared" ca="1" si="16"/>
        <v>1.0981506779486691E-2</v>
      </c>
    </row>
    <row r="150" spans="1:19" x14ac:dyDescent="0.35">
      <c r="A150" s="1">
        <v>43959</v>
      </c>
      <c r="B150">
        <v>224.74</v>
      </c>
      <c r="C150">
        <v>223.43</v>
      </c>
      <c r="D150">
        <v>224.88</v>
      </c>
      <c r="E150">
        <v>222.36</v>
      </c>
      <c r="F150" t="s">
        <v>777</v>
      </c>
      <c r="G150" s="2">
        <v>1.37E-2</v>
      </c>
      <c r="H150" s="2">
        <f t="shared" si="17"/>
        <v>1.3619061857490644E-2</v>
      </c>
      <c r="J150" s="3">
        <f t="shared" si="18"/>
        <v>0.74000000000000055</v>
      </c>
      <c r="K150" s="2">
        <f t="shared" si="14"/>
        <v>8.8661478809355602E-3</v>
      </c>
      <c r="R150" s="3">
        <f t="shared" ca="1" si="15"/>
        <v>-3.8065375155553867E-2</v>
      </c>
      <c r="S150" s="3">
        <f t="shared" ca="1" si="16"/>
        <v>1.1286486059949504E-2</v>
      </c>
    </row>
    <row r="151" spans="1:19" x14ac:dyDescent="0.35">
      <c r="A151" s="1">
        <v>43962</v>
      </c>
      <c r="B151">
        <v>226.75</v>
      </c>
      <c r="C151">
        <v>223.38</v>
      </c>
      <c r="D151">
        <v>227.81</v>
      </c>
      <c r="E151">
        <v>223.13</v>
      </c>
      <c r="F151" t="s">
        <v>220</v>
      </c>
      <c r="G151" s="2">
        <v>8.8999999999999999E-3</v>
      </c>
      <c r="H151" s="2">
        <f t="shared" si="17"/>
        <v>8.9039105154896207E-3</v>
      </c>
      <c r="J151" s="3">
        <f t="shared" si="18"/>
        <v>0.74500000000000055</v>
      </c>
      <c r="K151" s="2">
        <f t="shared" si="14"/>
        <v>9.2711120982267841E-3</v>
      </c>
      <c r="R151" s="3">
        <f t="shared" ca="1" si="15"/>
        <v>-3.7809390345820964E-5</v>
      </c>
      <c r="S151" s="3">
        <f t="shared" ca="1" si="16"/>
        <v>1.1553167094510009E-2</v>
      </c>
    </row>
    <row r="152" spans="1:19" x14ac:dyDescent="0.35">
      <c r="A152" s="1">
        <v>43963</v>
      </c>
      <c r="B152">
        <v>222</v>
      </c>
      <c r="C152">
        <v>227.36</v>
      </c>
      <c r="D152">
        <v>227.98</v>
      </c>
      <c r="E152">
        <v>221.97</v>
      </c>
      <c r="F152" t="s">
        <v>1040</v>
      </c>
      <c r="G152" s="2">
        <v>-2.0899999999999998E-2</v>
      </c>
      <c r="H152" s="2">
        <f t="shared" si="17"/>
        <v>-2.1170707122966596E-2</v>
      </c>
      <c r="J152" s="3">
        <f t="shared" si="18"/>
        <v>0.75000000000000056</v>
      </c>
      <c r="K152" s="2">
        <f t="shared" si="14"/>
        <v>9.4421147924134072E-3</v>
      </c>
      <c r="R152" s="3">
        <f t="shared" ca="1" si="15"/>
        <v>-1.3252499843429947E-2</v>
      </c>
      <c r="S152" s="3">
        <f t="shared" ca="1" si="16"/>
        <v>1.1759392495950033E-2</v>
      </c>
    </row>
    <row r="153" spans="1:19" x14ac:dyDescent="0.35">
      <c r="A153" s="1">
        <v>43964</v>
      </c>
      <c r="B153">
        <v>219.22</v>
      </c>
      <c r="C153">
        <v>222.53</v>
      </c>
      <c r="D153">
        <v>224.49</v>
      </c>
      <c r="E153">
        <v>216.6</v>
      </c>
      <c r="F153" t="s">
        <v>1039</v>
      </c>
      <c r="G153" s="2">
        <v>-1.2500000000000001E-2</v>
      </c>
      <c r="H153" s="2">
        <f t="shared" si="17"/>
        <v>-1.2601590084702095E-2</v>
      </c>
      <c r="J153" s="3">
        <f t="shared" si="18"/>
        <v>0.75500000000000056</v>
      </c>
      <c r="K153" s="2">
        <f t="shared" si="14"/>
        <v>9.5468197893229315E-3</v>
      </c>
      <c r="R153" s="3">
        <f t="shared" ca="1" si="15"/>
        <v>7.945241055740444E-3</v>
      </c>
      <c r="S153" s="3">
        <f t="shared" ca="1" si="16"/>
        <v>1.2040506753774107E-2</v>
      </c>
    </row>
    <row r="154" spans="1:19" x14ac:dyDescent="0.35">
      <c r="A154" s="1">
        <v>43965</v>
      </c>
      <c r="B154">
        <v>221.71</v>
      </c>
      <c r="C154">
        <v>218.01</v>
      </c>
      <c r="D154">
        <v>221.75</v>
      </c>
      <c r="E154">
        <v>215.88</v>
      </c>
      <c r="F154" t="s">
        <v>468</v>
      </c>
      <c r="G154" s="2">
        <v>1.14E-2</v>
      </c>
      <c r="H154" s="2">
        <f t="shared" si="17"/>
        <v>1.1294429816541275E-2</v>
      </c>
      <c r="J154" s="3">
        <f t="shared" si="18"/>
        <v>0.76000000000000056</v>
      </c>
      <c r="K154" s="2">
        <f t="shared" si="14"/>
        <v>9.69964183752842E-3</v>
      </c>
      <c r="R154" s="3">
        <f t="shared" ca="1" si="15"/>
        <v>-3.8307920391678837E-3</v>
      </c>
      <c r="S154" s="3">
        <f t="shared" ca="1" si="16"/>
        <v>1.2395547839217536E-2</v>
      </c>
    </row>
    <row r="155" spans="1:19" x14ac:dyDescent="0.35">
      <c r="A155" s="1">
        <v>43966</v>
      </c>
      <c r="B155">
        <v>223.15</v>
      </c>
      <c r="C155">
        <v>218.66</v>
      </c>
      <c r="D155">
        <v>223.21</v>
      </c>
      <c r="E155">
        <v>218.22</v>
      </c>
      <c r="F155" t="s">
        <v>1038</v>
      </c>
      <c r="G155" s="2">
        <v>6.4999999999999997E-3</v>
      </c>
      <c r="H155" s="2">
        <f t="shared" si="17"/>
        <v>6.4739694711601434E-3</v>
      </c>
      <c r="J155" s="3">
        <f t="shared" si="18"/>
        <v>0.76500000000000057</v>
      </c>
      <c r="K155" s="2">
        <f t="shared" si="14"/>
        <v>9.9231436713020389E-3</v>
      </c>
      <c r="R155" s="3">
        <f t="shared" ca="1" si="15"/>
        <v>-2.4286193563991378E-4</v>
      </c>
      <c r="S155" s="3">
        <f t="shared" ca="1" si="16"/>
        <v>1.2615797060089582E-2</v>
      </c>
    </row>
    <row r="156" spans="1:19" x14ac:dyDescent="0.35">
      <c r="A156" s="1">
        <v>43969</v>
      </c>
      <c r="B156">
        <v>227.31</v>
      </c>
      <c r="C156">
        <v>226.16</v>
      </c>
      <c r="D156">
        <v>228.56</v>
      </c>
      <c r="E156">
        <v>225.35</v>
      </c>
      <c r="F156" t="s">
        <v>1037</v>
      </c>
      <c r="G156" s="2">
        <v>1.8599999999999998E-2</v>
      </c>
      <c r="H156" s="2">
        <f t="shared" si="17"/>
        <v>1.8470533536112822E-2</v>
      </c>
      <c r="J156" s="3">
        <f t="shared" si="18"/>
        <v>0.77000000000000057</v>
      </c>
      <c r="K156" s="2">
        <f t="shared" si="14"/>
        <v>1.0189055546068811E-2</v>
      </c>
      <c r="R156" s="3">
        <f t="shared" ca="1" si="15"/>
        <v>2.4215374930862819E-2</v>
      </c>
      <c r="S156" s="3">
        <f t="shared" ca="1" si="16"/>
        <v>1.284833915103302E-2</v>
      </c>
    </row>
    <row r="157" spans="1:19" x14ac:dyDescent="0.35">
      <c r="A157" s="1">
        <v>43970</v>
      </c>
      <c r="B157">
        <v>226.74</v>
      </c>
      <c r="C157">
        <v>227.54</v>
      </c>
      <c r="D157">
        <v>229.73</v>
      </c>
      <c r="E157">
        <v>226.59</v>
      </c>
      <c r="F157" t="s">
        <v>1036</v>
      </c>
      <c r="G157" s="2">
        <v>-2.5000000000000001E-3</v>
      </c>
      <c r="H157" s="2">
        <f t="shared" si="17"/>
        <v>-2.5107380219391009E-3</v>
      </c>
      <c r="J157" s="3">
        <f t="shared" si="18"/>
        <v>0.77500000000000058</v>
      </c>
      <c r="K157" s="2">
        <f t="shared" si="14"/>
        <v>1.0358827686095197E-2</v>
      </c>
      <c r="R157" s="3">
        <f t="shared" ca="1" si="15"/>
        <v>1.7148493028464055E-2</v>
      </c>
      <c r="S157" s="3">
        <f t="shared" ca="1" si="16"/>
        <v>1.3103459861928549E-2</v>
      </c>
    </row>
    <row r="158" spans="1:19" x14ac:dyDescent="0.35">
      <c r="A158" s="1">
        <v>43971</v>
      </c>
      <c r="B158">
        <v>231.27</v>
      </c>
      <c r="C158">
        <v>229.36</v>
      </c>
      <c r="D158">
        <v>231.64</v>
      </c>
      <c r="E158">
        <v>229.36</v>
      </c>
      <c r="F158" t="s">
        <v>1035</v>
      </c>
      <c r="G158" s="2">
        <v>0.02</v>
      </c>
      <c r="H158" s="2">
        <f t="shared" si="17"/>
        <v>1.9781872549827901E-2</v>
      </c>
      <c r="J158" s="3">
        <f t="shared" si="18"/>
        <v>0.78000000000000058</v>
      </c>
      <c r="K158" s="2">
        <f t="shared" si="14"/>
        <v>1.0596800149063256E-2</v>
      </c>
      <c r="R158" s="3">
        <f t="shared" ca="1" si="15"/>
        <v>4.3462711714304242E-3</v>
      </c>
      <c r="S158" s="3">
        <f t="shared" ca="1" si="16"/>
        <v>1.3377797440624544E-2</v>
      </c>
    </row>
    <row r="159" spans="1:19" x14ac:dyDescent="0.35">
      <c r="A159" s="1">
        <v>43972</v>
      </c>
      <c r="B159">
        <v>228.75</v>
      </c>
      <c r="C159">
        <v>231.37</v>
      </c>
      <c r="D159">
        <v>232.01</v>
      </c>
      <c r="E159">
        <v>228.22</v>
      </c>
      <c r="F159" t="s">
        <v>1034</v>
      </c>
      <c r="G159" s="2">
        <v>-1.09E-2</v>
      </c>
      <c r="H159" s="2">
        <f t="shared" si="17"/>
        <v>-1.0956154983649822E-2</v>
      </c>
      <c r="J159" s="3">
        <f t="shared" si="18"/>
        <v>0.78500000000000059</v>
      </c>
      <c r="K159" s="2">
        <f t="shared" si="14"/>
        <v>1.0817641478549082E-2</v>
      </c>
      <c r="R159" s="3">
        <f t="shared" ca="1" si="15"/>
        <v>-2.2823350087255181E-3</v>
      </c>
      <c r="S159" s="3">
        <f t="shared" ca="1" si="16"/>
        <v>1.3602374432830034E-2</v>
      </c>
    </row>
    <row r="160" spans="1:19" x14ac:dyDescent="0.35">
      <c r="A160" s="1">
        <v>43973</v>
      </c>
      <c r="B160">
        <v>229.54</v>
      </c>
      <c r="C160">
        <v>228.34</v>
      </c>
      <c r="D160">
        <v>229.75</v>
      </c>
      <c r="E160">
        <v>227.38</v>
      </c>
      <c r="F160" t="s">
        <v>1033</v>
      </c>
      <c r="G160" s="2">
        <v>3.5000000000000001E-3</v>
      </c>
      <c r="H160" s="2">
        <f t="shared" si="17"/>
        <v>3.4476020968915383E-3</v>
      </c>
      <c r="J160" s="3">
        <f t="shared" si="18"/>
        <v>0.79000000000000059</v>
      </c>
      <c r="K160" s="2">
        <f t="shared" si="14"/>
        <v>1.0985129820320979E-2</v>
      </c>
      <c r="R160" s="3">
        <f t="shared" ca="1" si="15"/>
        <v>-8.4584063098619659E-3</v>
      </c>
      <c r="S160" s="3">
        <f t="shared" ca="1" si="16"/>
        <v>1.3893738586810271E-2</v>
      </c>
    </row>
    <row r="161" spans="1:19" x14ac:dyDescent="0.35">
      <c r="A161" s="1">
        <v>43977</v>
      </c>
      <c r="B161">
        <v>228.92</v>
      </c>
      <c r="C161">
        <v>233.32</v>
      </c>
      <c r="D161">
        <v>233.45</v>
      </c>
      <c r="E161">
        <v>228.67</v>
      </c>
      <c r="F161" t="s">
        <v>1032</v>
      </c>
      <c r="G161" s="2">
        <v>-2.7000000000000001E-3</v>
      </c>
      <c r="H161" s="2">
        <f t="shared" si="17"/>
        <v>-2.7047087116207958E-3</v>
      </c>
      <c r="J161" s="3">
        <f t="shared" si="18"/>
        <v>0.7950000000000006</v>
      </c>
      <c r="K161" s="2">
        <f t="shared" si="14"/>
        <v>1.1273253988404106E-2</v>
      </c>
      <c r="R161" s="3">
        <f t="shared" ca="1" si="15"/>
        <v>-7.1306195196511987E-5</v>
      </c>
      <c r="S161" s="3">
        <f t="shared" ca="1" si="16"/>
        <v>1.4126535484823344E-2</v>
      </c>
    </row>
    <row r="162" spans="1:19" x14ac:dyDescent="0.35">
      <c r="A162" s="1">
        <v>43978</v>
      </c>
      <c r="B162">
        <v>230.17</v>
      </c>
      <c r="C162">
        <v>228.39</v>
      </c>
      <c r="D162">
        <v>230.29</v>
      </c>
      <c r="E162">
        <v>223.82</v>
      </c>
      <c r="F162" t="s">
        <v>1031</v>
      </c>
      <c r="G162" s="2">
        <v>5.4999999999999997E-3</v>
      </c>
      <c r="H162" s="2">
        <f t="shared" si="17"/>
        <v>5.4455687947010363E-3</v>
      </c>
      <c r="J162" s="3">
        <f t="shared" si="18"/>
        <v>0.8000000000000006</v>
      </c>
      <c r="K162" s="2">
        <f t="shared" si="14"/>
        <v>1.1503367782432125E-2</v>
      </c>
      <c r="R162" s="3">
        <f t="shared" ca="1" si="15"/>
        <v>-1.6804504679783627E-3</v>
      </c>
      <c r="S162" s="3">
        <f t="shared" ca="1" si="16"/>
        <v>1.4370854854631502E-2</v>
      </c>
    </row>
    <row r="163" spans="1:19" x14ac:dyDescent="0.35">
      <c r="A163" s="1">
        <v>43979</v>
      </c>
      <c r="B163">
        <v>229.87</v>
      </c>
      <c r="C163">
        <v>228.93</v>
      </c>
      <c r="D163">
        <v>233.35</v>
      </c>
      <c r="E163">
        <v>228.93</v>
      </c>
      <c r="F163" t="s">
        <v>382</v>
      </c>
      <c r="G163" s="2">
        <v>-1.2999999999999999E-3</v>
      </c>
      <c r="H163" s="2">
        <f t="shared" si="17"/>
        <v>-1.3042345992769612E-3</v>
      </c>
      <c r="J163" s="3">
        <f t="shared" si="18"/>
        <v>0.8050000000000006</v>
      </c>
      <c r="K163" s="2">
        <f t="shared" si="14"/>
        <v>1.1614148266179986E-2</v>
      </c>
      <c r="R163" s="3">
        <f t="shared" ca="1" si="15"/>
        <v>-1.8323322057394131E-2</v>
      </c>
      <c r="S163" s="3">
        <f t="shared" ca="1" si="16"/>
        <v>1.4652668312076119E-2</v>
      </c>
    </row>
    <row r="164" spans="1:19" x14ac:dyDescent="0.35">
      <c r="A164" s="1">
        <v>43980</v>
      </c>
      <c r="B164">
        <v>233.24</v>
      </c>
      <c r="C164">
        <v>230.31</v>
      </c>
      <c r="D164">
        <v>233.48</v>
      </c>
      <c r="E164">
        <v>228.64</v>
      </c>
      <c r="F164" t="s">
        <v>408</v>
      </c>
      <c r="G164" s="2">
        <v>1.47E-2</v>
      </c>
      <c r="H164" s="2">
        <f t="shared" si="17"/>
        <v>1.4554034617629557E-2</v>
      </c>
      <c r="J164" s="3">
        <f t="shared" si="18"/>
        <v>0.81000000000000061</v>
      </c>
      <c r="K164" s="2">
        <f t="shared" si="14"/>
        <v>1.1763132360661028E-2</v>
      </c>
      <c r="R164" s="3">
        <f t="shared" ca="1" si="15"/>
        <v>2.0440383664229487E-2</v>
      </c>
      <c r="S164" s="3">
        <f t="shared" ca="1" si="16"/>
        <v>1.4940813618523421E-2</v>
      </c>
    </row>
    <row r="165" spans="1:19" x14ac:dyDescent="0.35">
      <c r="A165" s="1">
        <v>43983</v>
      </c>
      <c r="B165">
        <v>233.94</v>
      </c>
      <c r="C165">
        <v>232.28</v>
      </c>
      <c r="D165">
        <v>234.33</v>
      </c>
      <c r="E165">
        <v>231.88</v>
      </c>
      <c r="F165" t="s">
        <v>1030</v>
      </c>
      <c r="G165" s="2">
        <v>3.0000000000000001E-3</v>
      </c>
      <c r="H165" s="2">
        <f t="shared" si="17"/>
        <v>2.996705868605671E-3</v>
      </c>
      <c r="J165" s="3">
        <f t="shared" si="18"/>
        <v>0.81500000000000061</v>
      </c>
      <c r="K165" s="2">
        <f t="shared" si="14"/>
        <v>1.1835982825900263E-2</v>
      </c>
      <c r="R165" s="3">
        <f t="shared" ca="1" si="15"/>
        <v>4.1024633791339254E-3</v>
      </c>
      <c r="S165" s="3">
        <f t="shared" ca="1" si="16"/>
        <v>1.5218979456323738E-2</v>
      </c>
    </row>
    <row r="166" spans="1:19" x14ac:dyDescent="0.35">
      <c r="A166" s="1">
        <v>43984</v>
      </c>
      <c r="B166">
        <v>235.51</v>
      </c>
      <c r="C166">
        <v>234.3</v>
      </c>
      <c r="D166">
        <v>235.57</v>
      </c>
      <c r="E166">
        <v>231.89</v>
      </c>
      <c r="F166" t="s">
        <v>362</v>
      </c>
      <c r="G166" s="2">
        <v>6.7000000000000002E-3</v>
      </c>
      <c r="H166" s="2">
        <f t="shared" si="17"/>
        <v>6.6887031774010546E-3</v>
      </c>
      <c r="J166" s="3">
        <f t="shared" si="18"/>
        <v>0.82000000000000062</v>
      </c>
      <c r="K166" s="2">
        <f t="shared" si="14"/>
        <v>1.2054007635608044E-2</v>
      </c>
      <c r="R166" s="3">
        <f t="shared" ca="1" si="15"/>
        <v>-2.0237670007132937E-3</v>
      </c>
      <c r="S166" s="3">
        <f t="shared" ca="1" si="16"/>
        <v>1.5583219183820708E-2</v>
      </c>
    </row>
    <row r="167" spans="1:19" x14ac:dyDescent="0.35">
      <c r="A167" s="1">
        <v>43985</v>
      </c>
      <c r="B167">
        <v>236.57</v>
      </c>
      <c r="C167">
        <v>236.11</v>
      </c>
      <c r="D167">
        <v>237.35</v>
      </c>
      <c r="E167">
        <v>235.23</v>
      </c>
      <c r="F167" t="s">
        <v>308</v>
      </c>
      <c r="G167" s="2">
        <v>4.4999999999999997E-3</v>
      </c>
      <c r="H167" s="2">
        <f t="shared" si="17"/>
        <v>4.4907718243540869E-3</v>
      </c>
      <c r="J167" s="3">
        <f t="shared" si="18"/>
        <v>0.82500000000000062</v>
      </c>
      <c r="K167" s="2">
        <f t="shared" ref="K167:K201" si="19">PERCENTILE($H$3:$H$1282,J167)</f>
        <v>1.2199819680825631E-2</v>
      </c>
      <c r="R167" s="3">
        <f t="shared" ca="1" si="15"/>
        <v>-1.3318358801892683E-2</v>
      </c>
      <c r="S167" s="3">
        <f t="shared" ca="1" si="16"/>
        <v>1.5889905848796515E-2</v>
      </c>
    </row>
    <row r="168" spans="1:19" x14ac:dyDescent="0.35">
      <c r="A168" s="1">
        <v>43986</v>
      </c>
      <c r="B168">
        <v>234.91</v>
      </c>
      <c r="C168">
        <v>236.2</v>
      </c>
      <c r="D168">
        <v>237.67</v>
      </c>
      <c r="E168">
        <v>233.56</v>
      </c>
      <c r="F168" t="s">
        <v>1029</v>
      </c>
      <c r="G168" s="2">
        <v>-7.0000000000000001E-3</v>
      </c>
      <c r="H168" s="2">
        <f t="shared" si="17"/>
        <v>-7.0416851586421175E-3</v>
      </c>
      <c r="J168" s="3">
        <f t="shared" si="18"/>
        <v>0.83000000000000063</v>
      </c>
      <c r="K168" s="2">
        <f t="shared" si="19"/>
        <v>1.2634895299018793E-2</v>
      </c>
      <c r="R168" s="3">
        <f t="shared" ca="1" si="15"/>
        <v>1.5658616165049724E-2</v>
      </c>
      <c r="S168" s="3">
        <f t="shared" ca="1" si="16"/>
        <v>1.6252946582499025E-2</v>
      </c>
    </row>
    <row r="169" spans="1:19" x14ac:dyDescent="0.35">
      <c r="A169" s="1">
        <v>43987</v>
      </c>
      <c r="B169">
        <v>239.56</v>
      </c>
      <c r="C169">
        <v>235.94</v>
      </c>
      <c r="D169">
        <v>240.17</v>
      </c>
      <c r="E169">
        <v>235.51</v>
      </c>
      <c r="F169" t="s">
        <v>1028</v>
      </c>
      <c r="G169" s="2">
        <v>1.9800000000000002E-2</v>
      </c>
      <c r="H169" s="2">
        <f t="shared" si="17"/>
        <v>1.9601445330587851E-2</v>
      </c>
      <c r="J169" s="3">
        <f t="shared" si="18"/>
        <v>0.83500000000000063</v>
      </c>
      <c r="K169" s="2">
        <f t="shared" si="19"/>
        <v>1.2755378246974819E-2</v>
      </c>
      <c r="R169" s="3">
        <f t="shared" ca="1" si="15"/>
        <v>-7.2126290267960974E-5</v>
      </c>
      <c r="S169" s="3">
        <f t="shared" ca="1" si="16"/>
        <v>1.6539297301915196E-2</v>
      </c>
    </row>
    <row r="170" spans="1:19" x14ac:dyDescent="0.35">
      <c r="A170" s="1">
        <v>43990</v>
      </c>
      <c r="B170">
        <v>241.42</v>
      </c>
      <c r="C170">
        <v>239.41</v>
      </c>
      <c r="D170">
        <v>241.55</v>
      </c>
      <c r="E170">
        <v>237.79</v>
      </c>
      <c r="F170" t="s">
        <v>175</v>
      </c>
      <c r="G170" s="2">
        <v>7.7999999999999996E-3</v>
      </c>
      <c r="H170" s="2">
        <f t="shared" si="17"/>
        <v>7.7342478767193287E-3</v>
      </c>
      <c r="J170" s="3">
        <f t="shared" si="18"/>
        <v>0.84000000000000064</v>
      </c>
      <c r="K170" s="2">
        <f t="shared" si="19"/>
        <v>1.305169621036901E-2</v>
      </c>
      <c r="R170" s="3">
        <f t="shared" ca="1" si="15"/>
        <v>-2.8690794410368585E-2</v>
      </c>
      <c r="S170" s="3">
        <f t="shared" ca="1" si="16"/>
        <v>1.6897109501413043E-2</v>
      </c>
    </row>
    <row r="171" spans="1:19" x14ac:dyDescent="0.35">
      <c r="A171" s="1">
        <v>43991</v>
      </c>
      <c r="B171">
        <v>243.17</v>
      </c>
      <c r="C171">
        <v>240.53</v>
      </c>
      <c r="D171">
        <v>244.05</v>
      </c>
      <c r="E171">
        <v>240.34</v>
      </c>
      <c r="F171" t="s">
        <v>1027</v>
      </c>
      <c r="G171" s="2">
        <v>7.1999999999999998E-3</v>
      </c>
      <c r="H171" s="2">
        <f t="shared" si="17"/>
        <v>7.2226319469868312E-3</v>
      </c>
      <c r="J171" s="3">
        <f t="shared" si="18"/>
        <v>0.84500000000000064</v>
      </c>
      <c r="K171" s="2">
        <f t="shared" si="19"/>
        <v>1.3716147694719634E-2</v>
      </c>
      <c r="R171" s="3">
        <f t="shared" ca="1" si="15"/>
        <v>1.4706755101498381E-2</v>
      </c>
      <c r="S171" s="3">
        <f t="shared" ca="1" si="16"/>
        <v>1.7258360879157213E-2</v>
      </c>
    </row>
    <row r="172" spans="1:19" x14ac:dyDescent="0.35">
      <c r="A172" s="1">
        <v>43992</v>
      </c>
      <c r="B172">
        <v>246.09</v>
      </c>
      <c r="C172">
        <v>244.87</v>
      </c>
      <c r="D172">
        <v>247.68</v>
      </c>
      <c r="E172">
        <v>244.38</v>
      </c>
      <c r="F172" t="s">
        <v>737</v>
      </c>
      <c r="G172" s="2">
        <v>1.2E-2</v>
      </c>
      <c r="H172" s="2">
        <f t="shared" si="17"/>
        <v>1.1936535462800548E-2</v>
      </c>
      <c r="J172" s="3">
        <f t="shared" si="18"/>
        <v>0.85000000000000064</v>
      </c>
      <c r="K172" s="2">
        <f t="shared" si="19"/>
        <v>1.4108520204966155E-2</v>
      </c>
      <c r="R172" s="3">
        <f t="shared" ca="1" si="15"/>
        <v>9.9821298468449615E-3</v>
      </c>
      <c r="S172" s="3">
        <f t="shared" ca="1" si="16"/>
        <v>1.7572873132299178E-2</v>
      </c>
    </row>
    <row r="173" spans="1:19" x14ac:dyDescent="0.35">
      <c r="A173" s="1">
        <v>43993</v>
      </c>
      <c r="B173">
        <v>233.9</v>
      </c>
      <c r="C173">
        <v>242.16</v>
      </c>
      <c r="D173">
        <v>243.46</v>
      </c>
      <c r="E173">
        <v>233.84</v>
      </c>
      <c r="F173" t="s">
        <v>1026</v>
      </c>
      <c r="G173" s="2">
        <v>-4.9500000000000002E-2</v>
      </c>
      <c r="H173" s="2">
        <f t="shared" si="17"/>
        <v>-5.0803649092634823E-2</v>
      </c>
      <c r="J173" s="3">
        <f t="shared" si="18"/>
        <v>0.85500000000000065</v>
      </c>
      <c r="K173" s="2">
        <f t="shared" si="19"/>
        <v>1.4511354524496327E-2</v>
      </c>
      <c r="R173" s="3">
        <f t="shared" ca="1" si="15"/>
        <v>1.5586384314247697E-2</v>
      </c>
      <c r="S173" s="3">
        <f t="shared" ca="1" si="16"/>
        <v>1.7980975237474311E-2</v>
      </c>
    </row>
    <row r="174" spans="1:19" x14ac:dyDescent="0.35">
      <c r="A174" s="1">
        <v>43994</v>
      </c>
      <c r="B174">
        <v>235.76</v>
      </c>
      <c r="C174">
        <v>238.96</v>
      </c>
      <c r="D174">
        <v>240.27</v>
      </c>
      <c r="E174">
        <v>231.62</v>
      </c>
      <c r="F174" t="s">
        <v>1025</v>
      </c>
      <c r="G174" s="2">
        <v>8.0000000000000002E-3</v>
      </c>
      <c r="H174" s="2">
        <f t="shared" si="17"/>
        <v>7.9206648393059208E-3</v>
      </c>
      <c r="J174" s="3">
        <f t="shared" si="18"/>
        <v>0.86000000000000065</v>
      </c>
      <c r="K174" s="2">
        <f t="shared" si="19"/>
        <v>1.4862426408950283E-2</v>
      </c>
      <c r="R174" s="3">
        <f t="shared" ca="1" si="15"/>
        <v>7.4087185493575004E-3</v>
      </c>
      <c r="S174" s="3">
        <f t="shared" ca="1" si="16"/>
        <v>1.834612068119543E-2</v>
      </c>
    </row>
    <row r="175" spans="1:19" x14ac:dyDescent="0.35">
      <c r="A175" s="1">
        <v>43997</v>
      </c>
      <c r="B175">
        <v>238.62</v>
      </c>
      <c r="C175">
        <v>232.32</v>
      </c>
      <c r="D175">
        <v>239.32</v>
      </c>
      <c r="E175">
        <v>231.35</v>
      </c>
      <c r="F175" t="s">
        <v>898</v>
      </c>
      <c r="G175" s="2">
        <v>1.21E-2</v>
      </c>
      <c r="H175" s="2">
        <f t="shared" si="17"/>
        <v>1.2057990018214945E-2</v>
      </c>
      <c r="J175" s="3">
        <f t="shared" si="18"/>
        <v>0.86500000000000066</v>
      </c>
      <c r="K175" s="2">
        <f t="shared" si="19"/>
        <v>1.5054619251391043E-2</v>
      </c>
      <c r="R175" s="3">
        <f t="shared" ca="1" si="15"/>
        <v>-4.549836901775654E-3</v>
      </c>
      <c r="S175" s="3">
        <f t="shared" ca="1" si="16"/>
        <v>1.8721672818223192E-2</v>
      </c>
    </row>
    <row r="176" spans="1:19" x14ac:dyDescent="0.35">
      <c r="A176" s="1">
        <v>43998</v>
      </c>
      <c r="B176">
        <v>242.72</v>
      </c>
      <c r="C176">
        <v>243.65</v>
      </c>
      <c r="D176">
        <v>244.26</v>
      </c>
      <c r="E176">
        <v>238.97</v>
      </c>
      <c r="F176" t="s">
        <v>1024</v>
      </c>
      <c r="G176" s="2">
        <v>1.72E-2</v>
      </c>
      <c r="H176" s="2">
        <f t="shared" si="17"/>
        <v>1.70361871525678E-2</v>
      </c>
      <c r="J176" s="3">
        <f t="shared" si="18"/>
        <v>0.87000000000000066</v>
      </c>
      <c r="K176" s="2">
        <f t="shared" si="19"/>
        <v>1.5348980672720237E-2</v>
      </c>
      <c r="R176" s="3">
        <f t="shared" ca="1" si="15"/>
        <v>-2.5463534156127936E-3</v>
      </c>
      <c r="S176" s="3">
        <f t="shared" ca="1" si="16"/>
        <v>1.9046779416902786E-2</v>
      </c>
    </row>
    <row r="177" spans="1:19" x14ac:dyDescent="0.35">
      <c r="A177" s="1">
        <v>43999</v>
      </c>
      <c r="B177">
        <v>243.49</v>
      </c>
      <c r="C177">
        <v>244.27</v>
      </c>
      <c r="D177">
        <v>245.37</v>
      </c>
      <c r="E177">
        <v>242.6</v>
      </c>
      <c r="F177" t="s">
        <v>679</v>
      </c>
      <c r="G177" s="2">
        <v>3.2000000000000002E-3</v>
      </c>
      <c r="H177" s="2">
        <f t="shared" si="17"/>
        <v>3.1673583173118009E-3</v>
      </c>
      <c r="J177" s="3">
        <f t="shared" si="18"/>
        <v>0.87500000000000067</v>
      </c>
      <c r="K177" s="2">
        <f t="shared" si="19"/>
        <v>1.5766966964732326E-2</v>
      </c>
      <c r="R177" s="3">
        <f t="shared" ca="1" si="15"/>
        <v>1.2144674571136433E-2</v>
      </c>
      <c r="S177" s="3">
        <f t="shared" ca="1" si="16"/>
        <v>1.9419747563090957E-2</v>
      </c>
    </row>
    <row r="178" spans="1:19" x14ac:dyDescent="0.35">
      <c r="A178" s="1">
        <v>44000</v>
      </c>
      <c r="B178">
        <v>244.15</v>
      </c>
      <c r="C178">
        <v>243.16</v>
      </c>
      <c r="D178">
        <v>244.4</v>
      </c>
      <c r="E178">
        <v>242.36</v>
      </c>
      <c r="F178" t="s">
        <v>1023</v>
      </c>
      <c r="G178" s="2">
        <v>2.7000000000000001E-3</v>
      </c>
      <c r="H178" s="2">
        <f t="shared" si="17"/>
        <v>2.7069165901354706E-3</v>
      </c>
      <c r="J178" s="3">
        <f t="shared" si="18"/>
        <v>0.88000000000000067</v>
      </c>
      <c r="K178" s="2">
        <f t="shared" si="19"/>
        <v>1.6451951244583977E-2</v>
      </c>
      <c r="R178" s="3">
        <f t="shared" ca="1" si="15"/>
        <v>-6.9903859360882078E-3</v>
      </c>
      <c r="S178" s="3">
        <f t="shared" ca="1" si="16"/>
        <v>1.9812547283664203E-2</v>
      </c>
    </row>
    <row r="179" spans="1:19" x14ac:dyDescent="0.35">
      <c r="A179" s="1">
        <v>44001</v>
      </c>
      <c r="B179">
        <v>244.11</v>
      </c>
      <c r="C179">
        <v>246.61</v>
      </c>
      <c r="D179">
        <v>246.87</v>
      </c>
      <c r="E179">
        <v>242.32</v>
      </c>
      <c r="F179" t="s">
        <v>1022</v>
      </c>
      <c r="G179" s="2">
        <v>-2.0000000000000001E-4</v>
      </c>
      <c r="H179" s="2">
        <f t="shared" si="17"/>
        <v>-1.6384713099368189E-4</v>
      </c>
      <c r="J179" s="3">
        <f t="shared" si="18"/>
        <v>0.88500000000000068</v>
      </c>
      <c r="K179" s="2">
        <f t="shared" si="19"/>
        <v>1.6684480690253675E-2</v>
      </c>
      <c r="R179" s="3">
        <f t="shared" ca="1" si="15"/>
        <v>5.2915921767158767E-3</v>
      </c>
      <c r="S179" s="3">
        <f t="shared" ca="1" si="16"/>
        <v>2.0213467538523766E-2</v>
      </c>
    </row>
    <row r="180" spans="1:19" x14ac:dyDescent="0.35">
      <c r="A180" s="1">
        <v>44004</v>
      </c>
      <c r="B180">
        <v>246.61</v>
      </c>
      <c r="C180">
        <v>243.64</v>
      </c>
      <c r="D180">
        <v>246.74</v>
      </c>
      <c r="E180">
        <v>243.25</v>
      </c>
      <c r="F180" t="s">
        <v>1021</v>
      </c>
      <c r="G180" s="2">
        <v>1.0200000000000001E-2</v>
      </c>
      <c r="H180" s="2">
        <f t="shared" si="17"/>
        <v>1.018919803178395E-2</v>
      </c>
      <c r="J180" s="3">
        <f t="shared" si="18"/>
        <v>0.89000000000000068</v>
      </c>
      <c r="K180" s="2">
        <f t="shared" si="19"/>
        <v>1.6941492370825997E-2</v>
      </c>
      <c r="R180" s="3">
        <f t="shared" ca="1" si="15"/>
        <v>1.9849790451199141E-4</v>
      </c>
      <c r="S180" s="3">
        <f t="shared" ca="1" si="16"/>
        <v>2.0596702324501372E-2</v>
      </c>
    </row>
    <row r="181" spans="1:19" x14ac:dyDescent="0.35">
      <c r="A181" s="1">
        <v>44005</v>
      </c>
      <c r="B181">
        <v>248.71</v>
      </c>
      <c r="C181">
        <v>248.26</v>
      </c>
      <c r="D181">
        <v>251.02</v>
      </c>
      <c r="E181">
        <v>247.69</v>
      </c>
      <c r="F181" t="s">
        <v>1020</v>
      </c>
      <c r="G181" s="2">
        <v>8.5000000000000006E-3</v>
      </c>
      <c r="H181" s="2">
        <f t="shared" si="17"/>
        <v>8.4794176797893511E-3</v>
      </c>
      <c r="J181" s="3">
        <f t="shared" si="18"/>
        <v>0.89500000000000068</v>
      </c>
      <c r="K181" s="2">
        <f t="shared" si="19"/>
        <v>1.7148584346021838E-2</v>
      </c>
      <c r="R181" s="3">
        <f t="shared" ca="1" si="15"/>
        <v>1.8536619250577274E-3</v>
      </c>
      <c r="S181" s="3">
        <f t="shared" ca="1" si="16"/>
        <v>2.1037949055523607E-2</v>
      </c>
    </row>
    <row r="182" spans="1:19" x14ac:dyDescent="0.35">
      <c r="A182" s="1">
        <v>44006</v>
      </c>
      <c r="B182">
        <v>243.58</v>
      </c>
      <c r="C182">
        <v>247.86</v>
      </c>
      <c r="D182">
        <v>249.19</v>
      </c>
      <c r="E182">
        <v>242.03</v>
      </c>
      <c r="F182" t="s">
        <v>1019</v>
      </c>
      <c r="G182" s="2">
        <v>-2.06E-2</v>
      </c>
      <c r="H182" s="2">
        <f t="shared" si="17"/>
        <v>-2.0842128429284568E-2</v>
      </c>
      <c r="J182" s="3">
        <f t="shared" si="18"/>
        <v>0.90000000000000069</v>
      </c>
      <c r="K182" s="2">
        <f t="shared" si="19"/>
        <v>1.7660430977034333E-2</v>
      </c>
      <c r="R182" s="3">
        <f t="shared" ca="1" si="15"/>
        <v>-1.1754552982404611E-3</v>
      </c>
      <c r="S182" s="3">
        <f t="shared" ca="1" si="16"/>
        <v>2.147771841242755E-2</v>
      </c>
    </row>
    <row r="183" spans="1:19" x14ac:dyDescent="0.35">
      <c r="A183" s="1">
        <v>44007</v>
      </c>
      <c r="B183">
        <v>245.9</v>
      </c>
      <c r="C183">
        <v>243.78</v>
      </c>
      <c r="D183">
        <v>246.21</v>
      </c>
      <c r="E183">
        <v>241.01</v>
      </c>
      <c r="F183" t="s">
        <v>187</v>
      </c>
      <c r="G183" s="2">
        <v>9.4999999999999998E-3</v>
      </c>
      <c r="H183" s="2">
        <f t="shared" si="17"/>
        <v>9.4795185631824513E-3</v>
      </c>
      <c r="J183" s="3">
        <f t="shared" si="18"/>
        <v>0.90500000000000069</v>
      </c>
      <c r="K183" s="2">
        <f t="shared" si="19"/>
        <v>1.808199484605726E-2</v>
      </c>
      <c r="R183" s="3">
        <f t="shared" ca="1" si="15"/>
        <v>-6.7263796493084564E-4</v>
      </c>
      <c r="S183" s="3">
        <f t="shared" ca="1" si="16"/>
        <v>2.1955498190837929E-2</v>
      </c>
    </row>
    <row r="184" spans="1:19" x14ac:dyDescent="0.35">
      <c r="A184" s="1">
        <v>44008</v>
      </c>
      <c r="B184">
        <v>240.09</v>
      </c>
      <c r="C184">
        <v>245.62</v>
      </c>
      <c r="D184">
        <v>245.83</v>
      </c>
      <c r="E184">
        <v>239.55</v>
      </c>
      <c r="F184" t="s">
        <v>1018</v>
      </c>
      <c r="G184" s="2">
        <v>-2.3599999999999999E-2</v>
      </c>
      <c r="H184" s="2">
        <f t="shared" si="17"/>
        <v>-2.3911096175082375E-2</v>
      </c>
      <c r="J184" s="3">
        <f t="shared" si="18"/>
        <v>0.9100000000000007</v>
      </c>
      <c r="K184" s="2">
        <f t="shared" si="19"/>
        <v>1.909193578068227E-2</v>
      </c>
      <c r="R184" s="3">
        <f t="shared" ca="1" si="15"/>
        <v>1.082799665387821E-2</v>
      </c>
      <c r="S184" s="3">
        <f t="shared" ca="1" si="16"/>
        <v>2.2271776503970275E-2</v>
      </c>
    </row>
    <row r="185" spans="1:19" x14ac:dyDescent="0.35">
      <c r="A185" s="1">
        <v>44011</v>
      </c>
      <c r="B185">
        <v>242.71</v>
      </c>
      <c r="C185">
        <v>239.85</v>
      </c>
      <c r="D185">
        <v>242.72</v>
      </c>
      <c r="E185">
        <v>237.23</v>
      </c>
      <c r="F185" t="s">
        <v>1017</v>
      </c>
      <c r="G185" s="2">
        <v>1.09E-2</v>
      </c>
      <c r="H185" s="2">
        <f t="shared" si="17"/>
        <v>1.0853461968103538E-2</v>
      </c>
      <c r="J185" s="3">
        <f t="shared" si="18"/>
        <v>0.9150000000000007</v>
      </c>
      <c r="K185" s="2">
        <f t="shared" si="19"/>
        <v>1.9611554516628729E-2</v>
      </c>
      <c r="R185" s="3">
        <f t="shared" ca="1" si="15"/>
        <v>-5.342886955814857E-4</v>
      </c>
      <c r="S185" s="3">
        <f t="shared" ca="1" si="16"/>
        <v>2.2769250952609399E-2</v>
      </c>
    </row>
    <row r="186" spans="1:19" x14ac:dyDescent="0.35">
      <c r="A186" s="1">
        <v>44012</v>
      </c>
      <c r="B186">
        <v>247.47</v>
      </c>
      <c r="C186">
        <v>242.64</v>
      </c>
      <c r="D186">
        <v>248.03</v>
      </c>
      <c r="E186">
        <v>242.45</v>
      </c>
      <c r="F186" t="s">
        <v>1016</v>
      </c>
      <c r="G186" s="2">
        <v>1.9599999999999999E-2</v>
      </c>
      <c r="H186" s="2">
        <f t="shared" si="17"/>
        <v>1.9422047525582024E-2</v>
      </c>
      <c r="J186" s="3">
        <f t="shared" si="18"/>
        <v>0.92000000000000071</v>
      </c>
      <c r="K186" s="2">
        <f t="shared" si="19"/>
        <v>1.9971097319148225E-2</v>
      </c>
      <c r="R186" s="3">
        <f t="shared" ca="1" si="15"/>
        <v>-1.6118971489035509E-2</v>
      </c>
      <c r="S186" s="3">
        <f t="shared" ca="1" si="16"/>
        <v>2.3227356128021782E-2</v>
      </c>
    </row>
    <row r="187" spans="1:19" x14ac:dyDescent="0.35">
      <c r="A187" s="1">
        <v>44013</v>
      </c>
      <c r="B187">
        <v>250.36</v>
      </c>
      <c r="C187">
        <v>247.53</v>
      </c>
      <c r="D187">
        <v>251.39</v>
      </c>
      <c r="E187">
        <v>246.95</v>
      </c>
      <c r="F187" t="s">
        <v>1015</v>
      </c>
      <c r="G187" s="2">
        <v>1.17E-2</v>
      </c>
      <c r="H187" s="2">
        <f t="shared" si="17"/>
        <v>1.1610519515750787E-2</v>
      </c>
      <c r="J187" s="3">
        <f t="shared" si="18"/>
        <v>0.92500000000000071</v>
      </c>
      <c r="K187" s="2">
        <f t="shared" si="19"/>
        <v>2.045938616092962E-2</v>
      </c>
      <c r="R187" s="3">
        <f t="shared" ca="1" si="15"/>
        <v>1.662188329741251E-3</v>
      </c>
      <c r="S187" s="3">
        <f t="shared" ca="1" si="16"/>
        <v>2.3937296408108679E-2</v>
      </c>
    </row>
    <row r="188" spans="1:19" x14ac:dyDescent="0.35">
      <c r="A188" s="1">
        <v>44014</v>
      </c>
      <c r="B188">
        <v>252.06</v>
      </c>
      <c r="C188">
        <v>252.84</v>
      </c>
      <c r="D188">
        <v>254.14</v>
      </c>
      <c r="E188">
        <v>251.58</v>
      </c>
      <c r="F188" t="s">
        <v>777</v>
      </c>
      <c r="G188" s="2">
        <v>6.7999999999999996E-3</v>
      </c>
      <c r="H188" s="2">
        <f t="shared" si="17"/>
        <v>6.7672723528449949E-3</v>
      </c>
      <c r="J188" s="3">
        <f t="shared" si="18"/>
        <v>0.93000000000000071</v>
      </c>
      <c r="K188" s="2">
        <f t="shared" si="19"/>
        <v>2.1058889614616386E-2</v>
      </c>
      <c r="R188" s="3">
        <f t="shared" ca="1" si="15"/>
        <v>-2.8003462974837457E-2</v>
      </c>
      <c r="S188" s="3">
        <f t="shared" ca="1" si="16"/>
        <v>2.4500089876025973E-2</v>
      </c>
    </row>
    <row r="189" spans="1:19" x14ac:dyDescent="0.35">
      <c r="A189" s="1">
        <v>44018</v>
      </c>
      <c r="B189">
        <v>258.25</v>
      </c>
      <c r="C189">
        <v>255.33</v>
      </c>
      <c r="D189">
        <v>258.79000000000002</v>
      </c>
      <c r="E189">
        <v>255.3</v>
      </c>
      <c r="F189" t="s">
        <v>1014</v>
      </c>
      <c r="G189" s="2">
        <v>2.46E-2</v>
      </c>
      <c r="H189" s="2">
        <f t="shared" si="17"/>
        <v>2.426095359040218E-2</v>
      </c>
      <c r="J189" s="3">
        <f t="shared" si="18"/>
        <v>0.93500000000000072</v>
      </c>
      <c r="K189" s="2">
        <f t="shared" si="19"/>
        <v>2.1482836030679846E-2</v>
      </c>
      <c r="R189" s="3">
        <f t="shared" ca="1" si="15"/>
        <v>4.9871825401733433E-3</v>
      </c>
      <c r="S189" s="3">
        <f t="shared" ca="1" si="16"/>
        <v>2.5089008267071347E-2</v>
      </c>
    </row>
    <row r="190" spans="1:19" x14ac:dyDescent="0.35">
      <c r="A190" s="1">
        <v>44019</v>
      </c>
      <c r="B190">
        <v>256.48</v>
      </c>
      <c r="C190">
        <v>257.95999999999998</v>
      </c>
      <c r="D190">
        <v>260.74</v>
      </c>
      <c r="E190">
        <v>256.17</v>
      </c>
      <c r="F190" t="s">
        <v>1013</v>
      </c>
      <c r="G190" s="2">
        <v>-6.8999999999999999E-3</v>
      </c>
      <c r="H190" s="2">
        <f t="shared" si="17"/>
        <v>-6.8774191385050877E-3</v>
      </c>
      <c r="J190" s="3">
        <f t="shared" si="18"/>
        <v>0.94000000000000072</v>
      </c>
      <c r="K190" s="2">
        <f t="shared" si="19"/>
        <v>2.2121100671413846E-2</v>
      </c>
      <c r="R190" s="3">
        <f t="shared" ca="1" si="15"/>
        <v>-1.1494159392903743E-2</v>
      </c>
      <c r="S190" s="3">
        <f t="shared" ca="1" si="16"/>
        <v>2.57087944958879E-2</v>
      </c>
    </row>
    <row r="191" spans="1:19" x14ac:dyDescent="0.35">
      <c r="A191" s="1">
        <v>44020</v>
      </c>
      <c r="B191">
        <v>259.85000000000002</v>
      </c>
      <c r="C191">
        <v>257.86</v>
      </c>
      <c r="D191">
        <v>259.88</v>
      </c>
      <c r="E191">
        <v>256.37</v>
      </c>
      <c r="F191" t="s">
        <v>1012</v>
      </c>
      <c r="G191" s="2">
        <v>1.3100000000000001E-2</v>
      </c>
      <c r="H191" s="2">
        <f t="shared" si="17"/>
        <v>1.3053852593208038E-2</v>
      </c>
      <c r="J191" s="3">
        <f t="shared" si="18"/>
        <v>0.94500000000000073</v>
      </c>
      <c r="K191" s="2">
        <f t="shared" si="19"/>
        <v>2.2732158662616794E-2</v>
      </c>
      <c r="R191" s="3">
        <f t="shared" ca="1" si="15"/>
        <v>-2.8951356008275694E-2</v>
      </c>
      <c r="S191" s="3">
        <f t="shared" ca="1" si="16"/>
        <v>2.6353336309541692E-2</v>
      </c>
    </row>
    <row r="192" spans="1:19" x14ac:dyDescent="0.35">
      <c r="A192" s="1">
        <v>44021</v>
      </c>
      <c r="B192">
        <v>262.04000000000002</v>
      </c>
      <c r="C192">
        <v>261.75</v>
      </c>
      <c r="D192">
        <v>262.73</v>
      </c>
      <c r="E192">
        <v>257.49</v>
      </c>
      <c r="F192" t="s">
        <v>1011</v>
      </c>
      <c r="G192" s="2">
        <v>8.3999999999999995E-3</v>
      </c>
      <c r="H192" s="2">
        <f t="shared" si="17"/>
        <v>8.3926224092247658E-3</v>
      </c>
      <c r="J192" s="3">
        <f t="shared" si="18"/>
        <v>0.95000000000000073</v>
      </c>
      <c r="K192" s="2">
        <f t="shared" si="19"/>
        <v>2.323550971672474E-2</v>
      </c>
      <c r="R192" s="3">
        <f t="shared" ca="1" si="15"/>
        <v>2.2498890935715318E-2</v>
      </c>
      <c r="S192" s="3">
        <f t="shared" ca="1" si="16"/>
        <v>2.68823366342761E-2</v>
      </c>
    </row>
    <row r="193" spans="1:19" x14ac:dyDescent="0.35">
      <c r="A193" s="1">
        <v>44022</v>
      </c>
      <c r="B193">
        <v>263.83</v>
      </c>
      <c r="C193">
        <v>261.86</v>
      </c>
      <c r="D193">
        <v>264.08999999999997</v>
      </c>
      <c r="E193">
        <v>259.12</v>
      </c>
      <c r="F193" t="s">
        <v>1010</v>
      </c>
      <c r="G193" s="2">
        <v>6.7999999999999996E-3</v>
      </c>
      <c r="H193" s="2">
        <f t="shared" si="17"/>
        <v>6.8077924706815467E-3</v>
      </c>
      <c r="J193" s="3">
        <f t="shared" si="18"/>
        <v>0.95500000000000074</v>
      </c>
      <c r="K193" s="2">
        <f t="shared" si="19"/>
        <v>2.4587933739995158E-2</v>
      </c>
      <c r="R193" s="3">
        <f t="shared" ca="1" si="15"/>
        <v>7.1324772052257729E-3</v>
      </c>
      <c r="S193" s="3">
        <f t="shared" ca="1" si="16"/>
        <v>2.7836781893772009E-2</v>
      </c>
    </row>
    <row r="194" spans="1:19" x14ac:dyDescent="0.35">
      <c r="A194" s="1">
        <v>44025</v>
      </c>
      <c r="B194">
        <v>258.39999999999998</v>
      </c>
      <c r="C194">
        <v>266.73</v>
      </c>
      <c r="D194">
        <v>269.64999999999998</v>
      </c>
      <c r="E194">
        <v>257.55</v>
      </c>
      <c r="F194" t="s">
        <v>1009</v>
      </c>
      <c r="G194" s="2">
        <v>-2.06E-2</v>
      </c>
      <c r="H194" s="2">
        <f t="shared" si="17"/>
        <v>-2.0796184425910604E-2</v>
      </c>
      <c r="J194" s="3">
        <f t="shared" si="18"/>
        <v>0.96000000000000074</v>
      </c>
      <c r="K194" s="2">
        <f t="shared" si="19"/>
        <v>2.5530348893312082E-2</v>
      </c>
      <c r="R194" s="3">
        <f t="shared" ca="1" si="15"/>
        <v>-2.7647233629098288E-2</v>
      </c>
      <c r="S194" s="3">
        <f t="shared" ca="1" si="16"/>
        <v>2.9029553403955966E-2</v>
      </c>
    </row>
    <row r="195" spans="1:19" x14ac:dyDescent="0.35">
      <c r="A195" s="1">
        <v>44026</v>
      </c>
      <c r="B195">
        <v>260.23</v>
      </c>
      <c r="C195">
        <v>255.94</v>
      </c>
      <c r="D195">
        <v>260.64999999999998</v>
      </c>
      <c r="E195">
        <v>252.63</v>
      </c>
      <c r="F195" t="s">
        <v>1008</v>
      </c>
      <c r="G195" s="2">
        <v>7.1000000000000004E-3</v>
      </c>
      <c r="H195" s="2">
        <f t="shared" si="17"/>
        <v>7.0570834501043744E-3</v>
      </c>
      <c r="J195" s="3">
        <f t="shared" si="18"/>
        <v>0.96500000000000075</v>
      </c>
      <c r="K195" s="2">
        <f t="shared" si="19"/>
        <v>2.6982492187844535E-2</v>
      </c>
      <c r="R195" s="3">
        <f t="shared" ref="R195:R258" ca="1" si="20">_xlfn.NORM.INV(RAND(),$P$2,SQRT($P$3))</f>
        <v>-8.4264469896675308E-3</v>
      </c>
      <c r="S195" s="3">
        <f t="shared" ref="S195:S202" ca="1" si="21">PERCENTILE($R$3:$R$5000,J195)</f>
        <v>3.0110459563803586E-2</v>
      </c>
    </row>
    <row r="196" spans="1:19" x14ac:dyDescent="0.35">
      <c r="A196" s="1">
        <v>44027</v>
      </c>
      <c r="B196">
        <v>260.76</v>
      </c>
      <c r="C196">
        <v>261.54000000000002</v>
      </c>
      <c r="D196">
        <v>262.55</v>
      </c>
      <c r="E196">
        <v>257.35000000000002</v>
      </c>
      <c r="F196" t="s">
        <v>1007</v>
      </c>
      <c r="G196" s="2">
        <v>2E-3</v>
      </c>
      <c r="H196" s="2">
        <f t="shared" ref="H196:H259" si="22">LN(B196/B195)</f>
        <v>2.0345886977874567E-3</v>
      </c>
      <c r="J196" s="3">
        <f t="shared" si="18"/>
        <v>0.97000000000000075</v>
      </c>
      <c r="K196" s="2">
        <f t="shared" si="19"/>
        <v>2.8903242980491694E-2</v>
      </c>
      <c r="R196" s="3">
        <f t="shared" ca="1" si="20"/>
        <v>-1.6887601531982196E-2</v>
      </c>
      <c r="S196" s="3">
        <f t="shared" ca="1" si="21"/>
        <v>3.1042426332209928E-2</v>
      </c>
    </row>
    <row r="197" spans="1:19" x14ac:dyDescent="0.35">
      <c r="A197" s="1">
        <v>44028</v>
      </c>
      <c r="B197">
        <v>258.98</v>
      </c>
      <c r="C197">
        <v>257.83</v>
      </c>
      <c r="D197">
        <v>259.64</v>
      </c>
      <c r="E197">
        <v>255.49</v>
      </c>
      <c r="F197" t="s">
        <v>1006</v>
      </c>
      <c r="G197" s="2">
        <v>-6.7999999999999996E-3</v>
      </c>
      <c r="H197" s="2">
        <f t="shared" si="22"/>
        <v>-6.8496054156444337E-3</v>
      </c>
      <c r="J197" s="3">
        <f t="shared" ref="J197:J201" si="23">J196+0.005</f>
        <v>0.97500000000000075</v>
      </c>
      <c r="K197" s="2">
        <f t="shared" si="19"/>
        <v>3.0135801937345556E-2</v>
      </c>
      <c r="R197" s="3">
        <f t="shared" ca="1" si="20"/>
        <v>8.226998785673856E-4</v>
      </c>
      <c r="S197" s="3">
        <f t="shared" ca="1" si="21"/>
        <v>3.2309870377596563E-2</v>
      </c>
    </row>
    <row r="198" spans="1:19" x14ac:dyDescent="0.35">
      <c r="A198" s="1">
        <v>44029</v>
      </c>
      <c r="B198">
        <v>259.27999999999997</v>
      </c>
      <c r="C198">
        <v>259.57</v>
      </c>
      <c r="D198">
        <v>260.17</v>
      </c>
      <c r="E198">
        <v>257.02999999999997</v>
      </c>
      <c r="F198" t="s">
        <v>1005</v>
      </c>
      <c r="G198" s="2">
        <v>1.1999999999999999E-3</v>
      </c>
      <c r="H198" s="2">
        <f t="shared" si="22"/>
        <v>1.1577201925977961E-3</v>
      </c>
      <c r="J198" s="3">
        <f t="shared" si="23"/>
        <v>0.98000000000000076</v>
      </c>
      <c r="K198" s="2">
        <f t="shared" si="19"/>
        <v>3.1747048026757464E-2</v>
      </c>
      <c r="R198" s="3">
        <f t="shared" ca="1" si="20"/>
        <v>-1.9785786367415893E-2</v>
      </c>
      <c r="S198" s="3">
        <f t="shared" ca="1" si="21"/>
        <v>3.3590314742194739E-2</v>
      </c>
    </row>
    <row r="199" spans="1:19" x14ac:dyDescent="0.35">
      <c r="A199" s="1">
        <v>44032</v>
      </c>
      <c r="B199">
        <v>266.64</v>
      </c>
      <c r="C199">
        <v>259.98</v>
      </c>
      <c r="D199">
        <v>267.29000000000002</v>
      </c>
      <c r="E199">
        <v>258.64999999999998</v>
      </c>
      <c r="F199" t="s">
        <v>1004</v>
      </c>
      <c r="G199" s="2">
        <v>2.8400000000000002E-2</v>
      </c>
      <c r="H199" s="2">
        <f t="shared" si="22"/>
        <v>2.7990875166192346E-2</v>
      </c>
      <c r="J199" s="3">
        <f t="shared" si="23"/>
        <v>0.98500000000000076</v>
      </c>
      <c r="K199" s="2">
        <f t="shared" si="19"/>
        <v>3.4908212459708758E-2</v>
      </c>
      <c r="R199" s="3">
        <f t="shared" ca="1" si="20"/>
        <v>2.9118789777407176E-2</v>
      </c>
      <c r="S199" s="3">
        <f t="shared" ca="1" si="21"/>
        <v>3.555380107347645E-2</v>
      </c>
    </row>
    <row r="200" spans="1:19" x14ac:dyDescent="0.35">
      <c r="A200" s="1">
        <v>44033</v>
      </c>
      <c r="B200">
        <v>263.86</v>
      </c>
      <c r="C200">
        <v>268.27</v>
      </c>
      <c r="D200">
        <v>268.27</v>
      </c>
      <c r="E200">
        <v>262.99</v>
      </c>
      <c r="F200" t="s">
        <v>1003</v>
      </c>
      <c r="G200" s="2">
        <v>-1.04E-2</v>
      </c>
      <c r="H200" s="2">
        <f t="shared" si="22"/>
        <v>-1.0480774543853552E-2</v>
      </c>
      <c r="J200" s="3">
        <f t="shared" si="23"/>
        <v>0.99000000000000077</v>
      </c>
      <c r="K200" s="2">
        <f t="shared" si="19"/>
        <v>3.9164056755436598E-2</v>
      </c>
      <c r="R200" s="3">
        <f t="shared" ca="1" si="20"/>
        <v>2.9722400171310705E-2</v>
      </c>
      <c r="S200" s="3">
        <f t="shared" ca="1" si="21"/>
        <v>3.7841000774127151E-2</v>
      </c>
    </row>
    <row r="201" spans="1:19" x14ac:dyDescent="0.35">
      <c r="A201" s="1">
        <v>44034</v>
      </c>
      <c r="B201">
        <v>264.79000000000002</v>
      </c>
      <c r="C201">
        <v>264.32</v>
      </c>
      <c r="D201">
        <v>265.75</v>
      </c>
      <c r="E201">
        <v>262.41000000000003</v>
      </c>
      <c r="F201" t="s">
        <v>1002</v>
      </c>
      <c r="G201" s="2">
        <v>3.5000000000000001E-3</v>
      </c>
      <c r="H201" s="2">
        <f t="shared" si="22"/>
        <v>3.5183995436785138E-3</v>
      </c>
      <c r="J201" s="3">
        <f t="shared" si="23"/>
        <v>0.99500000000000077</v>
      </c>
      <c r="K201" s="2">
        <f t="shared" si="19"/>
        <v>5.0950888741414971E-2</v>
      </c>
      <c r="R201" s="3">
        <f t="shared" ca="1" si="20"/>
        <v>-9.711843022128611E-3</v>
      </c>
      <c r="S201" s="3">
        <f t="shared" ca="1" si="21"/>
        <v>4.1714831110557439E-2</v>
      </c>
    </row>
    <row r="202" spans="1:19" x14ac:dyDescent="0.35">
      <c r="A202" s="1">
        <v>44035</v>
      </c>
      <c r="B202">
        <v>257.87</v>
      </c>
      <c r="C202">
        <v>264.41000000000003</v>
      </c>
      <c r="D202">
        <v>265.10000000000002</v>
      </c>
      <c r="E202">
        <v>256.42</v>
      </c>
      <c r="F202" t="s">
        <v>1001</v>
      </c>
      <c r="G202" s="2">
        <v>-2.6100000000000002E-2</v>
      </c>
      <c r="H202" s="2">
        <f t="shared" si="22"/>
        <v>-2.648147703483918E-2</v>
      </c>
      <c r="J202" s="3">
        <f>1-0.0000000000000001</f>
        <v>0.99999999999999989</v>
      </c>
      <c r="K202" s="2">
        <f>PERCENTILE($H$3:$H$1282,J202)</f>
        <v>8.1296267361163799E-2</v>
      </c>
      <c r="R202" s="3">
        <f t="shared" ca="1" si="20"/>
        <v>1.2833978937635332E-3</v>
      </c>
      <c r="S202" s="3">
        <f t="shared" ca="1" si="21"/>
        <v>7.2083162372941018E-2</v>
      </c>
    </row>
    <row r="203" spans="1:19" x14ac:dyDescent="0.35">
      <c r="A203" s="1">
        <v>44036</v>
      </c>
      <c r="B203">
        <v>255.43</v>
      </c>
      <c r="C203">
        <v>253.99</v>
      </c>
      <c r="D203">
        <v>256.8</v>
      </c>
      <c r="E203">
        <v>251.19</v>
      </c>
      <c r="F203" t="s">
        <v>1000</v>
      </c>
      <c r="G203" s="2">
        <v>-9.4999999999999998E-3</v>
      </c>
      <c r="H203" s="2">
        <f t="shared" si="22"/>
        <v>-9.5071824608001891E-3</v>
      </c>
      <c r="R203" s="3">
        <f t="shared" ca="1" si="20"/>
        <v>4.1073974656400964E-3</v>
      </c>
    </row>
    <row r="204" spans="1:19" x14ac:dyDescent="0.35">
      <c r="A204" s="1">
        <v>44039</v>
      </c>
      <c r="B204">
        <v>259.98</v>
      </c>
      <c r="C204">
        <v>257.22000000000003</v>
      </c>
      <c r="D204">
        <v>260.38</v>
      </c>
      <c r="E204">
        <v>256.31</v>
      </c>
      <c r="F204" t="s">
        <v>999</v>
      </c>
      <c r="G204" s="2">
        <v>1.78E-2</v>
      </c>
      <c r="H204" s="2">
        <f t="shared" si="22"/>
        <v>1.7656305476203595E-2</v>
      </c>
      <c r="R204" s="3">
        <f t="shared" ca="1" si="20"/>
        <v>2.1510011508155409E-2</v>
      </c>
    </row>
    <row r="205" spans="1:19" x14ac:dyDescent="0.35">
      <c r="A205" s="1">
        <v>44040</v>
      </c>
      <c r="B205">
        <v>256.68</v>
      </c>
      <c r="C205">
        <v>259.19</v>
      </c>
      <c r="D205">
        <v>259.70999999999998</v>
      </c>
      <c r="E205">
        <v>256.38</v>
      </c>
      <c r="F205" t="s">
        <v>998</v>
      </c>
      <c r="G205" s="2">
        <v>-1.2699999999999999E-2</v>
      </c>
      <c r="H205" s="2">
        <f t="shared" si="22"/>
        <v>-1.2774532097558544E-2</v>
      </c>
      <c r="R205" s="3">
        <f t="shared" ca="1" si="20"/>
        <v>9.2196226107865806E-4</v>
      </c>
    </row>
    <row r="206" spans="1:19" x14ac:dyDescent="0.35">
      <c r="A206" s="1">
        <v>44041</v>
      </c>
      <c r="B206">
        <v>259.63</v>
      </c>
      <c r="C206">
        <v>258.19</v>
      </c>
      <c r="D206">
        <v>260.52</v>
      </c>
      <c r="E206">
        <v>257.77</v>
      </c>
      <c r="F206" t="s">
        <v>997</v>
      </c>
      <c r="G206" s="2">
        <v>1.15E-2</v>
      </c>
      <c r="H206" s="2">
        <f t="shared" si="22"/>
        <v>1.1427367674498156E-2</v>
      </c>
      <c r="R206" s="3">
        <f t="shared" ca="1" si="20"/>
        <v>1.1793112062814566E-2</v>
      </c>
    </row>
    <row r="207" spans="1:19" x14ac:dyDescent="0.35">
      <c r="A207" s="1">
        <v>44042</v>
      </c>
      <c r="B207">
        <v>260.99</v>
      </c>
      <c r="C207">
        <v>257.64</v>
      </c>
      <c r="D207">
        <v>261.57</v>
      </c>
      <c r="E207">
        <v>256.42</v>
      </c>
      <c r="F207" t="s">
        <v>996</v>
      </c>
      <c r="G207" s="2">
        <v>5.1999999999999998E-3</v>
      </c>
      <c r="H207" s="2">
        <f t="shared" si="22"/>
        <v>5.2245518556286365E-3</v>
      </c>
      <c r="R207" s="3">
        <f t="shared" ca="1" si="20"/>
        <v>-2.7825332963490389E-3</v>
      </c>
    </row>
    <row r="208" spans="1:19" x14ac:dyDescent="0.35">
      <c r="A208" s="1">
        <v>44043</v>
      </c>
      <c r="B208">
        <v>265.64999999999998</v>
      </c>
      <c r="C208">
        <v>265.69</v>
      </c>
      <c r="D208">
        <v>265.81</v>
      </c>
      <c r="E208">
        <v>260.70999999999998</v>
      </c>
      <c r="F208" t="s">
        <v>995</v>
      </c>
      <c r="G208" s="2">
        <v>1.7899999999999999E-2</v>
      </c>
      <c r="H208" s="2">
        <f t="shared" si="22"/>
        <v>1.7697560484510655E-2</v>
      </c>
      <c r="R208" s="3">
        <f t="shared" ca="1" si="20"/>
        <v>1.3760774336224255E-2</v>
      </c>
    </row>
    <row r="209" spans="1:18" x14ac:dyDescent="0.35">
      <c r="A209" s="1">
        <v>44046</v>
      </c>
      <c r="B209">
        <v>269.24</v>
      </c>
      <c r="C209">
        <v>267.91000000000003</v>
      </c>
      <c r="D209">
        <v>270.01</v>
      </c>
      <c r="E209">
        <v>267.73</v>
      </c>
      <c r="F209" t="s">
        <v>994</v>
      </c>
      <c r="G209" s="2">
        <v>1.35E-2</v>
      </c>
      <c r="H209" s="2">
        <f t="shared" si="22"/>
        <v>1.3423522245560303E-2</v>
      </c>
      <c r="R209" s="3">
        <f t="shared" ca="1" si="20"/>
        <v>-2.1036231036032613E-2</v>
      </c>
    </row>
    <row r="210" spans="1:18" x14ac:dyDescent="0.35">
      <c r="A210" s="1">
        <v>44047</v>
      </c>
      <c r="B210">
        <v>270.24</v>
      </c>
      <c r="C210">
        <v>268.60000000000002</v>
      </c>
      <c r="D210">
        <v>270.33999999999997</v>
      </c>
      <c r="E210">
        <v>267.95</v>
      </c>
      <c r="F210" t="s">
        <v>993</v>
      </c>
      <c r="G210" s="2">
        <v>3.7000000000000002E-3</v>
      </c>
      <c r="H210" s="2">
        <f t="shared" si="22"/>
        <v>3.7072779169776871E-3</v>
      </c>
      <c r="R210" s="3">
        <f t="shared" ca="1" si="20"/>
        <v>1.7674498892781929E-2</v>
      </c>
    </row>
    <row r="211" spans="1:18" x14ac:dyDescent="0.35">
      <c r="A211" s="1">
        <v>44048</v>
      </c>
      <c r="B211">
        <v>270.91000000000003</v>
      </c>
      <c r="C211">
        <v>270.69</v>
      </c>
      <c r="D211">
        <v>271.38</v>
      </c>
      <c r="E211">
        <v>269.82</v>
      </c>
      <c r="F211" t="s">
        <v>992</v>
      </c>
      <c r="G211" s="2">
        <v>2.5000000000000001E-3</v>
      </c>
      <c r="H211" s="2">
        <f t="shared" si="22"/>
        <v>2.4762093406572663E-3</v>
      </c>
      <c r="R211" s="3">
        <f t="shared" ca="1" si="20"/>
        <v>-3.7446574372367253E-3</v>
      </c>
    </row>
    <row r="212" spans="1:18" x14ac:dyDescent="0.35">
      <c r="A212" s="1">
        <v>44049</v>
      </c>
      <c r="B212">
        <v>274.5</v>
      </c>
      <c r="C212">
        <v>270.64</v>
      </c>
      <c r="D212">
        <v>274.83999999999997</v>
      </c>
      <c r="E212">
        <v>270.05</v>
      </c>
      <c r="F212" t="s">
        <v>88</v>
      </c>
      <c r="G212" s="2">
        <v>1.3299999999999999E-2</v>
      </c>
      <c r="H212" s="2">
        <f t="shared" si="22"/>
        <v>1.3164598549437957E-2</v>
      </c>
      <c r="R212" s="3">
        <f t="shared" ca="1" si="20"/>
        <v>6.7247405426775252E-3</v>
      </c>
    </row>
    <row r="213" spans="1:18" x14ac:dyDescent="0.35">
      <c r="A213" s="1">
        <v>44050</v>
      </c>
      <c r="B213">
        <v>271.33</v>
      </c>
      <c r="C213">
        <v>273.89999999999998</v>
      </c>
      <c r="D213">
        <v>274.74</v>
      </c>
      <c r="E213">
        <v>269.10000000000002</v>
      </c>
      <c r="F213" t="s">
        <v>991</v>
      </c>
      <c r="G213" s="2">
        <v>-1.15E-2</v>
      </c>
      <c r="H213" s="2">
        <f t="shared" si="22"/>
        <v>-1.1615468702901123E-2</v>
      </c>
      <c r="R213" s="3">
        <f t="shared" ca="1" si="20"/>
        <v>-7.7071771614782916E-3</v>
      </c>
    </row>
    <row r="214" spans="1:18" x14ac:dyDescent="0.35">
      <c r="A214" s="1">
        <v>44053</v>
      </c>
      <c r="B214">
        <v>270.17</v>
      </c>
      <c r="C214">
        <v>271.60000000000002</v>
      </c>
      <c r="D214">
        <v>271.83999999999997</v>
      </c>
      <c r="E214">
        <v>266.52999999999997</v>
      </c>
      <c r="F214" t="s">
        <v>990</v>
      </c>
      <c r="G214" s="2">
        <v>-4.3E-3</v>
      </c>
      <c r="H214" s="2">
        <f t="shared" si="22"/>
        <v>-4.2844017522521739E-3</v>
      </c>
      <c r="R214" s="3">
        <f t="shared" ca="1" si="20"/>
        <v>-1.4718544069657261E-2</v>
      </c>
    </row>
    <row r="215" spans="1:18" x14ac:dyDescent="0.35">
      <c r="A215" s="1">
        <v>44054</v>
      </c>
      <c r="B215">
        <v>265.05</v>
      </c>
      <c r="C215">
        <v>268.95999999999998</v>
      </c>
      <c r="D215">
        <v>270.3</v>
      </c>
      <c r="E215">
        <v>264.49</v>
      </c>
      <c r="F215" t="s">
        <v>989</v>
      </c>
      <c r="G215" s="2">
        <v>-1.9E-2</v>
      </c>
      <c r="H215" s="2">
        <f t="shared" si="22"/>
        <v>-1.9132903060616897E-2</v>
      </c>
      <c r="R215" s="3">
        <f t="shared" ca="1" si="20"/>
        <v>-5.4592316341285424E-3</v>
      </c>
    </row>
    <row r="216" spans="1:18" x14ac:dyDescent="0.35">
      <c r="A216" s="1">
        <v>44055</v>
      </c>
      <c r="B216">
        <v>271.72000000000003</v>
      </c>
      <c r="C216">
        <v>267.23</v>
      </c>
      <c r="D216">
        <v>272.7</v>
      </c>
      <c r="E216">
        <v>267.23</v>
      </c>
      <c r="F216" t="s">
        <v>316</v>
      </c>
      <c r="G216" s="2">
        <v>2.52E-2</v>
      </c>
      <c r="H216" s="2">
        <f t="shared" si="22"/>
        <v>2.4853636889286122E-2</v>
      </c>
      <c r="R216" s="3">
        <f t="shared" ca="1" si="20"/>
        <v>1.0540964354260354E-2</v>
      </c>
    </row>
    <row r="217" spans="1:18" x14ac:dyDescent="0.35">
      <c r="A217" s="1">
        <v>44056</v>
      </c>
      <c r="B217">
        <v>272.33999999999997</v>
      </c>
      <c r="C217">
        <v>272.5</v>
      </c>
      <c r="D217">
        <v>274.69</v>
      </c>
      <c r="E217">
        <v>271.37</v>
      </c>
      <c r="F217" t="s">
        <v>988</v>
      </c>
      <c r="G217" s="2">
        <v>2.3E-3</v>
      </c>
      <c r="H217" s="2">
        <f t="shared" si="22"/>
        <v>2.2791613733279398E-3</v>
      </c>
      <c r="R217" s="3">
        <f t="shared" ca="1" si="20"/>
        <v>1.8826778759252591E-4</v>
      </c>
    </row>
    <row r="218" spans="1:18" x14ac:dyDescent="0.35">
      <c r="A218" s="1">
        <v>44057</v>
      </c>
      <c r="B218">
        <v>272.02</v>
      </c>
      <c r="C218">
        <v>272.87</v>
      </c>
      <c r="D218">
        <v>273.26</v>
      </c>
      <c r="E218">
        <v>270.58</v>
      </c>
      <c r="F218" t="s">
        <v>987</v>
      </c>
      <c r="G218" s="2">
        <v>-1.1999999999999999E-3</v>
      </c>
      <c r="H218" s="2">
        <f t="shared" si="22"/>
        <v>-1.1756926918218666E-3</v>
      </c>
      <c r="R218" s="3">
        <f t="shared" ca="1" si="20"/>
        <v>-2.006781801324705E-2</v>
      </c>
    </row>
    <row r="219" spans="1:18" x14ac:dyDescent="0.35">
      <c r="A219" s="1">
        <v>44060</v>
      </c>
      <c r="B219">
        <v>275.18</v>
      </c>
      <c r="C219">
        <v>273.77</v>
      </c>
      <c r="D219">
        <v>275.7</v>
      </c>
      <c r="E219">
        <v>272.05</v>
      </c>
      <c r="F219" t="s">
        <v>986</v>
      </c>
      <c r="G219" s="2">
        <v>1.1599999999999999E-2</v>
      </c>
      <c r="H219" s="2">
        <f t="shared" si="22"/>
        <v>1.1549835995063155E-2</v>
      </c>
      <c r="R219" s="3">
        <f t="shared" ca="1" si="20"/>
        <v>7.408272035747618E-3</v>
      </c>
    </row>
    <row r="220" spans="1:18" x14ac:dyDescent="0.35">
      <c r="A220" s="1">
        <v>44061</v>
      </c>
      <c r="B220">
        <v>277.82</v>
      </c>
      <c r="C220">
        <v>276.26</v>
      </c>
      <c r="D220">
        <v>278.32</v>
      </c>
      <c r="E220">
        <v>274.77</v>
      </c>
      <c r="F220" t="s">
        <v>985</v>
      </c>
      <c r="G220" s="2">
        <v>9.5999999999999992E-3</v>
      </c>
      <c r="H220" s="2">
        <f t="shared" si="22"/>
        <v>9.5479929695727588E-3</v>
      </c>
      <c r="R220" s="3">
        <f t="shared" ca="1" si="20"/>
        <v>-4.5601792781793426E-3</v>
      </c>
    </row>
    <row r="221" spans="1:18" x14ac:dyDescent="0.35">
      <c r="A221" s="1">
        <v>44062</v>
      </c>
      <c r="B221">
        <v>275.95999999999998</v>
      </c>
      <c r="C221">
        <v>277.77999999999997</v>
      </c>
      <c r="D221">
        <v>278.87</v>
      </c>
      <c r="E221">
        <v>275.43</v>
      </c>
      <c r="F221" t="s">
        <v>984</v>
      </c>
      <c r="G221" s="2">
        <v>-6.7000000000000002E-3</v>
      </c>
      <c r="H221" s="2">
        <f t="shared" si="22"/>
        <v>-6.7174942913353465E-3</v>
      </c>
      <c r="R221" s="3">
        <f t="shared" ca="1" si="20"/>
        <v>-1.0682444657428059E-2</v>
      </c>
    </row>
    <row r="222" spans="1:18" x14ac:dyDescent="0.35">
      <c r="A222" s="1">
        <v>44063</v>
      </c>
      <c r="B222">
        <v>279.77999999999997</v>
      </c>
      <c r="C222">
        <v>275.16000000000003</v>
      </c>
      <c r="D222">
        <v>280.27999999999997</v>
      </c>
      <c r="E222">
        <v>274.72000000000003</v>
      </c>
      <c r="F222" t="s">
        <v>983</v>
      </c>
      <c r="G222" s="2">
        <v>1.38E-2</v>
      </c>
      <c r="H222" s="2">
        <f t="shared" si="22"/>
        <v>1.374765237037659E-2</v>
      </c>
      <c r="R222" s="3">
        <f t="shared" ca="1" si="20"/>
        <v>-3.1535427399120471E-3</v>
      </c>
    </row>
    <row r="223" spans="1:18" x14ac:dyDescent="0.35">
      <c r="A223" s="1">
        <v>44064</v>
      </c>
      <c r="B223">
        <v>281.72000000000003</v>
      </c>
      <c r="C223">
        <v>279.92</v>
      </c>
      <c r="D223">
        <v>282.19</v>
      </c>
      <c r="E223">
        <v>279.31</v>
      </c>
      <c r="F223" t="s">
        <v>679</v>
      </c>
      <c r="G223" s="2">
        <v>6.8999999999999999E-3</v>
      </c>
      <c r="H223" s="2">
        <f t="shared" si="22"/>
        <v>6.9100898289252751E-3</v>
      </c>
      <c r="R223" s="3">
        <f t="shared" ca="1" si="20"/>
        <v>6.7533979984432434E-3</v>
      </c>
    </row>
    <row r="224" spans="1:18" x14ac:dyDescent="0.35">
      <c r="A224" s="1">
        <v>44067</v>
      </c>
      <c r="B224">
        <v>283.48</v>
      </c>
      <c r="C224">
        <v>284.91000000000003</v>
      </c>
      <c r="D224">
        <v>285.85000000000002</v>
      </c>
      <c r="E224">
        <v>281.12</v>
      </c>
      <c r="F224" t="s">
        <v>982</v>
      </c>
      <c r="G224" s="2">
        <v>6.1999999999999998E-3</v>
      </c>
      <c r="H224" s="2">
        <f t="shared" si="22"/>
        <v>6.2279040648455623E-3</v>
      </c>
      <c r="R224" s="3">
        <f t="shared" ca="1" si="20"/>
        <v>1.7531344058513712E-2</v>
      </c>
    </row>
    <row r="225" spans="1:18" x14ac:dyDescent="0.35">
      <c r="A225" s="1">
        <v>44068</v>
      </c>
      <c r="B225">
        <v>285.70999999999998</v>
      </c>
      <c r="C225">
        <v>282.63</v>
      </c>
      <c r="D225">
        <v>285.91000000000003</v>
      </c>
      <c r="E225">
        <v>282.22000000000003</v>
      </c>
      <c r="F225" t="s">
        <v>981</v>
      </c>
      <c r="G225" s="2">
        <v>7.9000000000000008E-3</v>
      </c>
      <c r="H225" s="2">
        <f t="shared" si="22"/>
        <v>7.8357364322125655E-3</v>
      </c>
      <c r="R225" s="3">
        <f t="shared" ca="1" si="20"/>
        <v>8.5665211334319553E-3</v>
      </c>
    </row>
    <row r="226" spans="1:18" x14ac:dyDescent="0.35">
      <c r="A226" s="1">
        <v>44069</v>
      </c>
      <c r="B226">
        <v>291.81</v>
      </c>
      <c r="C226">
        <v>286.95999999999998</v>
      </c>
      <c r="D226">
        <v>292.07</v>
      </c>
      <c r="E226">
        <v>285.68</v>
      </c>
      <c r="F226" t="s">
        <v>980</v>
      </c>
      <c r="G226" s="2">
        <v>2.1399999999999999E-2</v>
      </c>
      <c r="H226" s="2">
        <f t="shared" si="22"/>
        <v>2.1125595175190894E-2</v>
      </c>
      <c r="R226" s="3">
        <f t="shared" ca="1" si="20"/>
        <v>1.2659642470902449E-2</v>
      </c>
    </row>
    <row r="227" spans="1:18" x14ac:dyDescent="0.35">
      <c r="A227" s="1">
        <v>44070</v>
      </c>
      <c r="B227">
        <v>290.89999999999998</v>
      </c>
      <c r="C227">
        <v>292.93</v>
      </c>
      <c r="D227">
        <v>293.7</v>
      </c>
      <c r="E227">
        <v>288.55</v>
      </c>
      <c r="F227" t="s">
        <v>979</v>
      </c>
      <c r="G227" s="2">
        <v>-3.0999999999999999E-3</v>
      </c>
      <c r="H227" s="2">
        <f t="shared" si="22"/>
        <v>-3.1233400483027473E-3</v>
      </c>
      <c r="R227" s="3">
        <f t="shared" ca="1" si="20"/>
        <v>-1.8520793223103927E-4</v>
      </c>
    </row>
    <row r="228" spans="1:18" x14ac:dyDescent="0.35">
      <c r="A228" s="1">
        <v>44071</v>
      </c>
      <c r="B228">
        <v>292.38</v>
      </c>
      <c r="C228">
        <v>292.12</v>
      </c>
      <c r="D228">
        <v>293.02999999999997</v>
      </c>
      <c r="E228">
        <v>290.77999999999997</v>
      </c>
      <c r="F228" t="s">
        <v>978</v>
      </c>
      <c r="G228" s="2">
        <v>5.1000000000000004E-3</v>
      </c>
      <c r="H228" s="2">
        <f t="shared" si="22"/>
        <v>5.0747605823138293E-3</v>
      </c>
      <c r="R228" s="3">
        <f t="shared" ca="1" si="20"/>
        <v>3.1481295567390259E-2</v>
      </c>
    </row>
    <row r="229" spans="1:18" x14ac:dyDescent="0.35">
      <c r="A229" s="1">
        <v>44074</v>
      </c>
      <c r="B229">
        <v>294.73</v>
      </c>
      <c r="C229">
        <v>293.01</v>
      </c>
      <c r="D229">
        <v>296.58999999999997</v>
      </c>
      <c r="E229">
        <v>292.47000000000003</v>
      </c>
      <c r="F229" t="s">
        <v>977</v>
      </c>
      <c r="G229" s="2">
        <v>8.0000000000000002E-3</v>
      </c>
      <c r="H229" s="2">
        <f t="shared" si="22"/>
        <v>8.0053569181603914E-3</v>
      </c>
      <c r="R229" s="3">
        <f t="shared" ca="1" si="20"/>
        <v>-1.5593532837790332E-2</v>
      </c>
    </row>
    <row r="230" spans="1:18" x14ac:dyDescent="0.35">
      <c r="A230" s="1">
        <v>44075</v>
      </c>
      <c r="B230">
        <v>299.76</v>
      </c>
      <c r="C230">
        <v>297.44</v>
      </c>
      <c r="D230">
        <v>299.88</v>
      </c>
      <c r="E230">
        <v>295.63</v>
      </c>
      <c r="F230" t="s">
        <v>976</v>
      </c>
      <c r="G230" s="2">
        <v>1.7100000000000001E-2</v>
      </c>
      <c r="H230" s="2">
        <f t="shared" si="22"/>
        <v>1.6922471483801771E-2</v>
      </c>
      <c r="R230" s="3">
        <f t="shared" ca="1" si="20"/>
        <v>-7.2015412552058535E-3</v>
      </c>
    </row>
    <row r="231" spans="1:18" x14ac:dyDescent="0.35">
      <c r="A231" s="1">
        <v>44076</v>
      </c>
      <c r="B231">
        <v>302.60000000000002</v>
      </c>
      <c r="C231">
        <v>303.10000000000002</v>
      </c>
      <c r="D231">
        <v>303.33999999999997</v>
      </c>
      <c r="E231">
        <v>296.73</v>
      </c>
      <c r="F231" t="s">
        <v>975</v>
      </c>
      <c r="G231" s="2">
        <v>9.4999999999999998E-3</v>
      </c>
      <c r="H231" s="2">
        <f t="shared" si="22"/>
        <v>9.4296468688236795E-3</v>
      </c>
      <c r="R231" s="3">
        <f t="shared" ca="1" si="20"/>
        <v>-1.3862161817578423E-2</v>
      </c>
    </row>
    <row r="232" spans="1:18" x14ac:dyDescent="0.35">
      <c r="A232" s="1">
        <v>44077</v>
      </c>
      <c r="B232">
        <v>287.26</v>
      </c>
      <c r="C232">
        <v>298.04000000000002</v>
      </c>
      <c r="D232">
        <v>298.45999999999998</v>
      </c>
      <c r="E232">
        <v>284.26</v>
      </c>
      <c r="F232" t="s">
        <v>974</v>
      </c>
      <c r="G232" s="2">
        <v>-5.0700000000000002E-2</v>
      </c>
      <c r="H232" s="2">
        <f t="shared" si="22"/>
        <v>-5.2024072350578925E-2</v>
      </c>
      <c r="R232" s="3">
        <f t="shared" ca="1" si="20"/>
        <v>-1.0737794035694685E-2</v>
      </c>
    </row>
    <row r="233" spans="1:18" x14ac:dyDescent="0.35">
      <c r="A233" s="1">
        <v>44078</v>
      </c>
      <c r="B233">
        <v>283.43</v>
      </c>
      <c r="C233">
        <v>285.61</v>
      </c>
      <c r="D233">
        <v>288.77999999999997</v>
      </c>
      <c r="E233">
        <v>271.66000000000003</v>
      </c>
      <c r="F233" t="s">
        <v>973</v>
      </c>
      <c r="G233" s="2">
        <v>-1.3299999999999999E-2</v>
      </c>
      <c r="H233" s="2">
        <f t="shared" si="22"/>
        <v>-1.3422549904293575E-2</v>
      </c>
      <c r="R233" s="3">
        <f t="shared" ca="1" si="20"/>
        <v>-1.5631299267947544E-2</v>
      </c>
    </row>
    <row r="234" spans="1:18" x14ac:dyDescent="0.35">
      <c r="A234" s="1">
        <v>44082</v>
      </c>
      <c r="B234">
        <v>269.81</v>
      </c>
      <c r="C234">
        <v>272.13</v>
      </c>
      <c r="D234">
        <v>278.07</v>
      </c>
      <c r="E234">
        <v>269.52</v>
      </c>
      <c r="F234" t="s">
        <v>972</v>
      </c>
      <c r="G234" s="2">
        <v>-4.8099999999999997E-2</v>
      </c>
      <c r="H234" s="2">
        <f t="shared" si="22"/>
        <v>-4.9247171520382431E-2</v>
      </c>
      <c r="R234" s="3">
        <f t="shared" ca="1" si="20"/>
        <v>-7.9288264730026717E-3</v>
      </c>
    </row>
    <row r="235" spans="1:18" x14ac:dyDescent="0.35">
      <c r="A235" s="1">
        <v>44083</v>
      </c>
      <c r="B235">
        <v>277.73</v>
      </c>
      <c r="C235">
        <v>275.39999999999998</v>
      </c>
      <c r="D235">
        <v>279.89999999999998</v>
      </c>
      <c r="E235">
        <v>272.86</v>
      </c>
      <c r="F235" t="s">
        <v>971</v>
      </c>
      <c r="G235" s="2">
        <v>2.9399999999999999E-2</v>
      </c>
      <c r="H235" s="2">
        <f t="shared" si="22"/>
        <v>2.8931411147375685E-2</v>
      </c>
      <c r="R235" s="3">
        <f t="shared" ca="1" si="20"/>
        <v>-1.8133385537690137E-2</v>
      </c>
    </row>
    <row r="236" spans="1:18" x14ac:dyDescent="0.35">
      <c r="A236" s="1">
        <v>44084</v>
      </c>
      <c r="B236">
        <v>272.2</v>
      </c>
      <c r="C236">
        <v>280.82</v>
      </c>
      <c r="D236">
        <v>282.05</v>
      </c>
      <c r="E236">
        <v>270.42</v>
      </c>
      <c r="F236" t="s">
        <v>970</v>
      </c>
      <c r="G236" s="2">
        <v>-1.9900000000000001E-2</v>
      </c>
      <c r="H236" s="2">
        <f t="shared" si="22"/>
        <v>-2.0112328509010773E-2</v>
      </c>
      <c r="R236" s="3">
        <f t="shared" ca="1" si="20"/>
        <v>2.3006298579015031E-3</v>
      </c>
    </row>
    <row r="237" spans="1:18" x14ac:dyDescent="0.35">
      <c r="A237" s="1">
        <v>44085</v>
      </c>
      <c r="B237">
        <v>270.31</v>
      </c>
      <c r="C237">
        <v>274.19</v>
      </c>
      <c r="D237">
        <v>275.08</v>
      </c>
      <c r="E237">
        <v>266.76</v>
      </c>
      <c r="F237" t="s">
        <v>969</v>
      </c>
      <c r="G237" s="2">
        <v>-6.8999999999999999E-3</v>
      </c>
      <c r="H237" s="2">
        <f t="shared" si="22"/>
        <v>-6.9676416888486865E-3</v>
      </c>
      <c r="R237" s="3">
        <f t="shared" ca="1" si="20"/>
        <v>-3.6885232490697752E-3</v>
      </c>
    </row>
    <row r="238" spans="1:18" x14ac:dyDescent="0.35">
      <c r="A238" s="1">
        <v>44088</v>
      </c>
      <c r="B238">
        <v>275.02</v>
      </c>
      <c r="C238">
        <v>274.14</v>
      </c>
      <c r="D238">
        <v>277.07</v>
      </c>
      <c r="E238">
        <v>272.82</v>
      </c>
      <c r="F238" t="s">
        <v>968</v>
      </c>
      <c r="G238" s="2">
        <v>1.7399999999999999E-2</v>
      </c>
      <c r="H238" s="2">
        <f t="shared" si="22"/>
        <v>1.7274373766281603E-2</v>
      </c>
      <c r="R238" s="3">
        <f t="shared" ca="1" si="20"/>
        <v>-1.3152347037352261E-4</v>
      </c>
    </row>
    <row r="239" spans="1:18" x14ac:dyDescent="0.35">
      <c r="A239" s="1">
        <v>44089</v>
      </c>
      <c r="B239">
        <v>278.91000000000003</v>
      </c>
      <c r="C239">
        <v>278.75</v>
      </c>
      <c r="D239">
        <v>280.3</v>
      </c>
      <c r="E239">
        <v>274.99</v>
      </c>
      <c r="F239" t="s">
        <v>967</v>
      </c>
      <c r="G239" s="2">
        <v>1.41E-2</v>
      </c>
      <c r="H239" s="2">
        <f t="shared" si="22"/>
        <v>1.4045326841077798E-2</v>
      </c>
      <c r="R239" s="3">
        <f t="shared" ca="1" si="20"/>
        <v>-2.2298424012565189E-2</v>
      </c>
    </row>
    <row r="240" spans="1:18" x14ac:dyDescent="0.35">
      <c r="A240" s="1">
        <v>44090</v>
      </c>
      <c r="B240">
        <v>274.47000000000003</v>
      </c>
      <c r="C240">
        <v>279.62</v>
      </c>
      <c r="D240">
        <v>280.20999999999998</v>
      </c>
      <c r="E240">
        <v>274.11</v>
      </c>
      <c r="F240" t="s">
        <v>966</v>
      </c>
      <c r="G240" s="2">
        <v>-1.5900000000000001E-2</v>
      </c>
      <c r="H240" s="2">
        <f t="shared" si="22"/>
        <v>-1.6047183776322697E-2</v>
      </c>
      <c r="R240" s="3">
        <f t="shared" ca="1" si="20"/>
        <v>7.9230591311393716E-3</v>
      </c>
    </row>
    <row r="241" spans="1:18" x14ac:dyDescent="0.35">
      <c r="A241" s="1">
        <v>44091</v>
      </c>
      <c r="B241">
        <v>270.18</v>
      </c>
      <c r="C241">
        <v>267.38</v>
      </c>
      <c r="D241">
        <v>274.25</v>
      </c>
      <c r="E241">
        <v>266.54000000000002</v>
      </c>
      <c r="F241" t="s">
        <v>965</v>
      </c>
      <c r="G241" s="2">
        <v>-1.5599999999999999E-2</v>
      </c>
      <c r="H241" s="2">
        <f t="shared" si="22"/>
        <v>-1.5753561818018409E-2</v>
      </c>
      <c r="R241" s="3">
        <f t="shared" ca="1" si="20"/>
        <v>-1.5850147097898518E-2</v>
      </c>
    </row>
    <row r="242" spans="1:18" x14ac:dyDescent="0.35">
      <c r="A242" s="1">
        <v>44092</v>
      </c>
      <c r="B242">
        <v>266.73</v>
      </c>
      <c r="C242">
        <v>271.48</v>
      </c>
      <c r="D242">
        <v>271.95</v>
      </c>
      <c r="E242">
        <v>262.49</v>
      </c>
      <c r="F242" t="s">
        <v>964</v>
      </c>
      <c r="G242" s="2">
        <v>-1.2800000000000001E-2</v>
      </c>
      <c r="H242" s="2">
        <f t="shared" si="22"/>
        <v>-1.2851492740377899E-2</v>
      </c>
      <c r="R242" s="3">
        <f t="shared" ca="1" si="20"/>
        <v>-6.2138555127947536E-3</v>
      </c>
    </row>
    <row r="243" spans="1:18" x14ac:dyDescent="0.35">
      <c r="A243" s="1">
        <v>44095</v>
      </c>
      <c r="B243">
        <v>267.37</v>
      </c>
      <c r="C243">
        <v>262.38</v>
      </c>
      <c r="D243">
        <v>267.51</v>
      </c>
      <c r="E243">
        <v>259.97000000000003</v>
      </c>
      <c r="F243" t="s">
        <v>963</v>
      </c>
      <c r="G243" s="2">
        <v>2.3999999999999998E-3</v>
      </c>
      <c r="H243" s="2">
        <f t="shared" si="22"/>
        <v>2.3965560993032303E-3</v>
      </c>
      <c r="R243" s="3">
        <f t="shared" ca="1" si="20"/>
        <v>5.2651242903548456E-3</v>
      </c>
    </row>
    <row r="244" spans="1:18" x14ac:dyDescent="0.35">
      <c r="A244" s="1">
        <v>44096</v>
      </c>
      <c r="B244">
        <v>272.33999999999997</v>
      </c>
      <c r="C244">
        <v>269.91000000000003</v>
      </c>
      <c r="D244">
        <v>272.94</v>
      </c>
      <c r="E244">
        <v>266.39999999999998</v>
      </c>
      <c r="F244" t="s">
        <v>962</v>
      </c>
      <c r="G244" s="2">
        <v>1.8599999999999998E-2</v>
      </c>
      <c r="H244" s="2">
        <f t="shared" si="22"/>
        <v>1.8417818795968526E-2</v>
      </c>
      <c r="R244" s="3">
        <f t="shared" ca="1" si="20"/>
        <v>8.9689396671195753E-3</v>
      </c>
    </row>
    <row r="245" spans="1:18" x14ac:dyDescent="0.35">
      <c r="A245" s="1">
        <v>44097</v>
      </c>
      <c r="B245">
        <v>264.02</v>
      </c>
      <c r="C245">
        <v>272.01</v>
      </c>
      <c r="D245">
        <v>272.2</v>
      </c>
      <c r="E245">
        <v>263.11</v>
      </c>
      <c r="F245" t="s">
        <v>913</v>
      </c>
      <c r="G245" s="2">
        <v>-3.0599999999999999E-2</v>
      </c>
      <c r="H245" s="2">
        <f t="shared" si="22"/>
        <v>-3.1026427843815721E-2</v>
      </c>
      <c r="R245" s="3">
        <f t="shared" ca="1" si="20"/>
        <v>2.4839391267367724E-2</v>
      </c>
    </row>
    <row r="246" spans="1:18" x14ac:dyDescent="0.35">
      <c r="A246" s="1">
        <v>44098</v>
      </c>
      <c r="B246">
        <v>265.25</v>
      </c>
      <c r="C246">
        <v>261.44</v>
      </c>
      <c r="D246">
        <v>268.56</v>
      </c>
      <c r="E246">
        <v>261.08</v>
      </c>
      <c r="F246" t="s">
        <v>961</v>
      </c>
      <c r="G246" s="2">
        <v>4.7000000000000002E-3</v>
      </c>
      <c r="H246" s="2">
        <f t="shared" si="22"/>
        <v>4.647919641478984E-3</v>
      </c>
      <c r="R246" s="3">
        <f t="shared" ca="1" si="20"/>
        <v>-2.1088455551003353E-3</v>
      </c>
    </row>
    <row r="247" spans="1:18" x14ac:dyDescent="0.35">
      <c r="A247" s="1">
        <v>44099</v>
      </c>
      <c r="B247">
        <v>271.42</v>
      </c>
      <c r="C247">
        <v>265.68</v>
      </c>
      <c r="D247">
        <v>272.25</v>
      </c>
      <c r="E247">
        <v>264.16000000000003</v>
      </c>
      <c r="F247" t="s">
        <v>960</v>
      </c>
      <c r="G247" s="2">
        <v>2.3300000000000001E-2</v>
      </c>
      <c r="H247" s="2">
        <f t="shared" si="22"/>
        <v>2.2994659159132274E-2</v>
      </c>
      <c r="R247" s="3">
        <f t="shared" ca="1" si="20"/>
        <v>2.1607342843370458E-2</v>
      </c>
    </row>
    <row r="248" spans="1:18" x14ac:dyDescent="0.35">
      <c r="A248" s="1">
        <v>44102</v>
      </c>
      <c r="B248">
        <v>277.05</v>
      </c>
      <c r="C248">
        <v>276.47000000000003</v>
      </c>
      <c r="D248">
        <v>277.05</v>
      </c>
      <c r="E248">
        <v>271.52999999999997</v>
      </c>
      <c r="F248" t="s">
        <v>959</v>
      </c>
      <c r="G248" s="2">
        <v>2.07E-2</v>
      </c>
      <c r="H248" s="2">
        <f t="shared" si="22"/>
        <v>2.053055866013391E-2</v>
      </c>
      <c r="R248" s="3">
        <f t="shared" ca="1" si="20"/>
        <v>4.4443322065358719E-2</v>
      </c>
    </row>
    <row r="249" spans="1:18" x14ac:dyDescent="0.35">
      <c r="A249" s="1">
        <v>44103</v>
      </c>
      <c r="B249">
        <v>275.81</v>
      </c>
      <c r="C249">
        <v>276.57</v>
      </c>
      <c r="D249">
        <v>277.56</v>
      </c>
      <c r="E249">
        <v>275.23</v>
      </c>
      <c r="F249" t="s">
        <v>958</v>
      </c>
      <c r="G249" s="2">
        <v>-4.4999999999999997E-3</v>
      </c>
      <c r="H249" s="2">
        <f t="shared" si="22"/>
        <v>-4.4857724533828511E-3</v>
      </c>
      <c r="R249" s="3">
        <f t="shared" ca="1" si="20"/>
        <v>-3.5517794950601332E-2</v>
      </c>
    </row>
    <row r="250" spans="1:18" x14ac:dyDescent="0.35">
      <c r="A250" s="1">
        <v>44104</v>
      </c>
      <c r="B250">
        <v>277.69</v>
      </c>
      <c r="C250">
        <v>275.95</v>
      </c>
      <c r="D250">
        <v>280.94</v>
      </c>
      <c r="E250">
        <v>275.73</v>
      </c>
      <c r="F250" t="s">
        <v>957</v>
      </c>
      <c r="G250" s="2">
        <v>6.7999999999999996E-3</v>
      </c>
      <c r="H250" s="2">
        <f t="shared" si="22"/>
        <v>6.7931607215761698E-3</v>
      </c>
      <c r="R250" s="3">
        <f t="shared" ca="1" si="20"/>
        <v>-2.6151617545101903E-2</v>
      </c>
    </row>
    <row r="251" spans="1:18" x14ac:dyDescent="0.35">
      <c r="A251" s="1">
        <v>44105</v>
      </c>
      <c r="B251">
        <v>282.10000000000002</v>
      </c>
      <c r="C251">
        <v>281.64</v>
      </c>
      <c r="D251">
        <v>282.73</v>
      </c>
      <c r="E251">
        <v>279.69</v>
      </c>
      <c r="F251" t="s">
        <v>956</v>
      </c>
      <c r="G251" s="2">
        <v>1.5900000000000001E-2</v>
      </c>
      <c r="H251" s="2">
        <f t="shared" si="22"/>
        <v>1.5756234426398549E-2</v>
      </c>
      <c r="R251" s="3">
        <f t="shared" ca="1" si="20"/>
        <v>1.322509730669392E-2</v>
      </c>
    </row>
    <row r="252" spans="1:18" x14ac:dyDescent="0.35">
      <c r="A252" s="1">
        <v>44106</v>
      </c>
      <c r="B252">
        <v>274.17</v>
      </c>
      <c r="C252">
        <v>275.87</v>
      </c>
      <c r="D252">
        <v>282.08999999999997</v>
      </c>
      <c r="E252">
        <v>273.3</v>
      </c>
      <c r="F252" t="s">
        <v>955</v>
      </c>
      <c r="G252" s="2">
        <v>-2.81E-2</v>
      </c>
      <c r="H252" s="2">
        <f t="shared" si="22"/>
        <v>-2.8513266055730641E-2</v>
      </c>
      <c r="R252" s="3">
        <f t="shared" ca="1" si="20"/>
        <v>-1.2013476464926552E-2</v>
      </c>
    </row>
    <row r="253" spans="1:18" x14ac:dyDescent="0.35">
      <c r="A253" s="1">
        <v>44109</v>
      </c>
      <c r="B253">
        <v>280.01</v>
      </c>
      <c r="C253">
        <v>276.19</v>
      </c>
      <c r="D253">
        <v>280.33999999999997</v>
      </c>
      <c r="E253">
        <v>276.08</v>
      </c>
      <c r="F253" t="s">
        <v>954</v>
      </c>
      <c r="G253" s="2">
        <v>2.1299999999999999E-2</v>
      </c>
      <c r="H253" s="2">
        <f t="shared" si="22"/>
        <v>2.107696486500402E-2</v>
      </c>
      <c r="R253" s="3">
        <f t="shared" ca="1" si="20"/>
        <v>2.5761281640050458E-2</v>
      </c>
    </row>
    <row r="254" spans="1:18" x14ac:dyDescent="0.35">
      <c r="A254" s="1">
        <v>44110</v>
      </c>
      <c r="B254">
        <v>275.02</v>
      </c>
      <c r="C254">
        <v>279.14</v>
      </c>
      <c r="D254">
        <v>281.04000000000002</v>
      </c>
      <c r="E254">
        <v>274.11</v>
      </c>
      <c r="F254" t="s">
        <v>953</v>
      </c>
      <c r="G254" s="2">
        <v>-1.78E-2</v>
      </c>
      <c r="H254" s="2">
        <f t="shared" si="22"/>
        <v>-1.7981494522425284E-2</v>
      </c>
      <c r="R254" s="3">
        <f t="shared" ca="1" si="20"/>
        <v>-2.7473642495018984E-2</v>
      </c>
    </row>
    <row r="255" spans="1:18" x14ac:dyDescent="0.35">
      <c r="A255" s="1">
        <v>44111</v>
      </c>
      <c r="B255">
        <v>279.77</v>
      </c>
      <c r="C255">
        <v>277.68</v>
      </c>
      <c r="D255">
        <v>280.58999999999997</v>
      </c>
      <c r="E255">
        <v>277.13</v>
      </c>
      <c r="F255" t="s">
        <v>952</v>
      </c>
      <c r="G255" s="2">
        <v>1.7299999999999999E-2</v>
      </c>
      <c r="H255" s="2">
        <f t="shared" si="22"/>
        <v>1.7124014745707853E-2</v>
      </c>
      <c r="R255" s="3">
        <f t="shared" ca="1" si="20"/>
        <v>-2.1522082606203693E-2</v>
      </c>
    </row>
    <row r="256" spans="1:18" x14ac:dyDescent="0.35">
      <c r="A256" s="1">
        <v>44112</v>
      </c>
      <c r="B256">
        <v>281.26</v>
      </c>
      <c r="C256">
        <v>282.17</v>
      </c>
      <c r="D256">
        <v>282.32</v>
      </c>
      <c r="E256">
        <v>280.16000000000003</v>
      </c>
      <c r="F256" t="s">
        <v>812</v>
      </c>
      <c r="G256" s="2">
        <v>5.3E-3</v>
      </c>
      <c r="H256" s="2">
        <f t="shared" si="22"/>
        <v>5.3116714015951578E-3</v>
      </c>
      <c r="R256" s="3">
        <f t="shared" ca="1" si="20"/>
        <v>-1.524165127627145E-3</v>
      </c>
    </row>
    <row r="257" spans="1:18" x14ac:dyDescent="0.35">
      <c r="A257" s="1">
        <v>44113</v>
      </c>
      <c r="B257">
        <v>285.56</v>
      </c>
      <c r="C257">
        <v>282.94</v>
      </c>
      <c r="D257">
        <v>285.64</v>
      </c>
      <c r="E257">
        <v>282.56</v>
      </c>
      <c r="F257" t="s">
        <v>951</v>
      </c>
      <c r="G257" s="2">
        <v>1.5299999999999999E-2</v>
      </c>
      <c r="H257" s="2">
        <f t="shared" si="22"/>
        <v>1.5172656192158183E-2</v>
      </c>
      <c r="R257" s="3">
        <f t="shared" ca="1" si="20"/>
        <v>1.8567960083095372E-2</v>
      </c>
    </row>
    <row r="258" spans="1:18" x14ac:dyDescent="0.35">
      <c r="A258" s="1">
        <v>44116</v>
      </c>
      <c r="B258">
        <v>294.38</v>
      </c>
      <c r="C258">
        <v>290.45</v>
      </c>
      <c r="D258">
        <v>297.3</v>
      </c>
      <c r="E258">
        <v>289.32</v>
      </c>
      <c r="F258" t="s">
        <v>950</v>
      </c>
      <c r="G258" s="2">
        <v>3.09E-2</v>
      </c>
      <c r="H258" s="2">
        <f t="shared" si="22"/>
        <v>3.0419285130180888E-2</v>
      </c>
      <c r="R258" s="3">
        <f t="shared" ca="1" si="20"/>
        <v>1.4755568141537166E-2</v>
      </c>
    </row>
    <row r="259" spans="1:18" x14ac:dyDescent="0.35">
      <c r="A259" s="1">
        <v>44117</v>
      </c>
      <c r="B259">
        <v>294.37</v>
      </c>
      <c r="C259">
        <v>296.18</v>
      </c>
      <c r="D259">
        <v>296.89</v>
      </c>
      <c r="E259">
        <v>292.95999999999998</v>
      </c>
      <c r="F259" t="s">
        <v>949</v>
      </c>
      <c r="G259" s="2">
        <v>0</v>
      </c>
      <c r="H259" s="2">
        <f t="shared" si="22"/>
        <v>-3.3970276011761517E-5</v>
      </c>
      <c r="R259" s="3">
        <f t="shared" ref="R259:R322" ca="1" si="24">_xlfn.NORM.INV(RAND(),$P$2,SQRT($P$3))</f>
        <v>2.6741237877048255E-2</v>
      </c>
    </row>
    <row r="260" spans="1:18" x14ac:dyDescent="0.35">
      <c r="A260" s="1">
        <v>44118</v>
      </c>
      <c r="B260">
        <v>291.91000000000003</v>
      </c>
      <c r="C260">
        <v>295.16000000000003</v>
      </c>
      <c r="D260">
        <v>296.19</v>
      </c>
      <c r="E260">
        <v>290.11</v>
      </c>
      <c r="F260" t="s">
        <v>948</v>
      </c>
      <c r="G260" s="2">
        <v>-8.3999999999999995E-3</v>
      </c>
      <c r="H260" s="2">
        <f t="shared" ref="H260:H323" si="25">LN(B260/B259)</f>
        <v>-8.3919439075225161E-3</v>
      </c>
      <c r="R260" s="3">
        <f t="shared" ca="1" si="24"/>
        <v>6.7025797800166777E-4</v>
      </c>
    </row>
    <row r="261" spans="1:18" x14ac:dyDescent="0.35">
      <c r="A261" s="1">
        <v>44119</v>
      </c>
      <c r="B261">
        <v>289.95</v>
      </c>
      <c r="C261">
        <v>287.10000000000002</v>
      </c>
      <c r="D261">
        <v>290.56</v>
      </c>
      <c r="E261">
        <v>286.39</v>
      </c>
      <c r="F261" t="s">
        <v>947</v>
      </c>
      <c r="G261" s="2">
        <v>-6.7000000000000002E-3</v>
      </c>
      <c r="H261" s="2">
        <f t="shared" si="25"/>
        <v>-6.7370412584567725E-3</v>
      </c>
      <c r="R261" s="3">
        <f t="shared" ca="1" si="24"/>
        <v>1.8737328239215915E-2</v>
      </c>
    </row>
    <row r="262" spans="1:18" x14ac:dyDescent="0.35">
      <c r="A262" s="1">
        <v>44120</v>
      </c>
      <c r="B262">
        <v>288.36</v>
      </c>
      <c r="C262">
        <v>291.64999999999998</v>
      </c>
      <c r="D262">
        <v>293.12</v>
      </c>
      <c r="E262">
        <v>288</v>
      </c>
      <c r="F262" t="s">
        <v>946</v>
      </c>
      <c r="G262" s="2">
        <v>-5.4999999999999997E-3</v>
      </c>
      <c r="H262" s="2">
        <f t="shared" si="25"/>
        <v>-5.4987947860716596E-3</v>
      </c>
      <c r="R262" s="3">
        <f t="shared" ca="1" si="24"/>
        <v>-1.7739921908765523E-2</v>
      </c>
    </row>
    <row r="263" spans="1:18" x14ac:dyDescent="0.35">
      <c r="A263" s="1">
        <v>44123</v>
      </c>
      <c r="B263">
        <v>283.64999999999998</v>
      </c>
      <c r="C263">
        <v>290.33999999999997</v>
      </c>
      <c r="D263">
        <v>291.33</v>
      </c>
      <c r="E263">
        <v>282.64</v>
      </c>
      <c r="F263" t="s">
        <v>945</v>
      </c>
      <c r="G263" s="2">
        <v>-1.6299999999999999E-2</v>
      </c>
      <c r="H263" s="2">
        <f t="shared" si="25"/>
        <v>-1.6468615763801795E-2</v>
      </c>
      <c r="R263" s="3">
        <f t="shared" ca="1" si="24"/>
        <v>9.3728034996143632E-5</v>
      </c>
    </row>
    <row r="264" spans="1:18" x14ac:dyDescent="0.35">
      <c r="A264" s="1">
        <v>44124</v>
      </c>
      <c r="B264">
        <v>284.26</v>
      </c>
      <c r="C264">
        <v>284.41000000000003</v>
      </c>
      <c r="D264">
        <v>287.47000000000003</v>
      </c>
      <c r="E264">
        <v>282.8</v>
      </c>
      <c r="F264" t="s">
        <v>943</v>
      </c>
      <c r="G264" s="2">
        <v>2.2000000000000001E-3</v>
      </c>
      <c r="H264" s="2">
        <f t="shared" si="25"/>
        <v>2.148228538289605E-3</v>
      </c>
      <c r="R264" s="3">
        <f t="shared" ca="1" si="24"/>
        <v>-1.0772110002858458E-3</v>
      </c>
    </row>
    <row r="265" spans="1:18" x14ac:dyDescent="0.35">
      <c r="A265" s="1">
        <v>44125</v>
      </c>
      <c r="B265">
        <v>284.04000000000002</v>
      </c>
      <c r="C265">
        <v>284.52</v>
      </c>
      <c r="D265">
        <v>287.17</v>
      </c>
      <c r="E265">
        <v>283.54000000000002</v>
      </c>
      <c r="F265" t="s">
        <v>944</v>
      </c>
      <c r="G265" s="2">
        <v>-8.0000000000000004E-4</v>
      </c>
      <c r="H265" s="2">
        <f t="shared" si="25"/>
        <v>-7.742389969727639E-4</v>
      </c>
      <c r="R265" s="3">
        <f t="shared" ca="1" si="24"/>
        <v>2.7297061287008626E-2</v>
      </c>
    </row>
    <row r="266" spans="1:18" x14ac:dyDescent="0.35">
      <c r="A266" s="1">
        <v>44126</v>
      </c>
      <c r="B266">
        <v>284.02999999999997</v>
      </c>
      <c r="C266">
        <v>284.89999999999998</v>
      </c>
      <c r="D266">
        <v>285.83</v>
      </c>
      <c r="E266">
        <v>280.67</v>
      </c>
      <c r="F266" t="s">
        <v>943</v>
      </c>
      <c r="G266" s="2">
        <v>0</v>
      </c>
      <c r="H266" s="2">
        <f t="shared" si="25"/>
        <v>-3.5206928727334154E-5</v>
      </c>
      <c r="R266" s="3">
        <f t="shared" ca="1" si="24"/>
        <v>-2.2037135408724762E-2</v>
      </c>
    </row>
    <row r="267" spans="1:18" x14ac:dyDescent="0.35">
      <c r="A267" s="1">
        <v>44127</v>
      </c>
      <c r="B267">
        <v>284.58999999999997</v>
      </c>
      <c r="C267">
        <v>284.64</v>
      </c>
      <c r="D267">
        <v>284.76</v>
      </c>
      <c r="E267">
        <v>281.63</v>
      </c>
      <c r="F267" t="s">
        <v>942</v>
      </c>
      <c r="G267" s="2">
        <v>2E-3</v>
      </c>
      <c r="H267" s="2">
        <f t="shared" si="25"/>
        <v>1.9696816188320252E-3</v>
      </c>
      <c r="R267" s="3">
        <f t="shared" ca="1" si="24"/>
        <v>1.041814336034544E-2</v>
      </c>
    </row>
    <row r="268" spans="1:18" x14ac:dyDescent="0.35">
      <c r="A268" s="1">
        <v>44130</v>
      </c>
      <c r="B268">
        <v>280.32</v>
      </c>
      <c r="C268">
        <v>282.17</v>
      </c>
      <c r="D268">
        <v>285.14999999999998</v>
      </c>
      <c r="E268">
        <v>276.61</v>
      </c>
      <c r="F268" t="s">
        <v>941</v>
      </c>
      <c r="G268" s="2">
        <v>-1.4999999999999999E-2</v>
      </c>
      <c r="H268" s="2">
        <f t="shared" si="25"/>
        <v>-1.5117740255971011E-2</v>
      </c>
      <c r="R268" s="3">
        <f t="shared" ca="1" si="24"/>
        <v>3.3743747079846502E-2</v>
      </c>
    </row>
    <row r="269" spans="1:18" x14ac:dyDescent="0.35">
      <c r="A269" s="1">
        <v>44131</v>
      </c>
      <c r="B269">
        <v>282.51</v>
      </c>
      <c r="C269">
        <v>281.27</v>
      </c>
      <c r="D269">
        <v>283.36</v>
      </c>
      <c r="E269">
        <v>280.05</v>
      </c>
      <c r="F269" t="s">
        <v>940</v>
      </c>
      <c r="G269" s="2">
        <v>7.7999999999999996E-3</v>
      </c>
      <c r="H269" s="2">
        <f t="shared" si="25"/>
        <v>7.782140442054949E-3</v>
      </c>
      <c r="R269" s="3">
        <f t="shared" ca="1" si="24"/>
        <v>4.2198930851516172E-4</v>
      </c>
    </row>
    <row r="270" spans="1:18" x14ac:dyDescent="0.35">
      <c r="A270" s="1">
        <v>44132</v>
      </c>
      <c r="B270">
        <v>271.5</v>
      </c>
      <c r="C270">
        <v>277.98</v>
      </c>
      <c r="D270">
        <v>278.49</v>
      </c>
      <c r="E270">
        <v>271.24</v>
      </c>
      <c r="F270" t="s">
        <v>939</v>
      </c>
      <c r="G270" s="2">
        <v>-3.9E-2</v>
      </c>
      <c r="H270" s="2">
        <f t="shared" si="25"/>
        <v>-3.9751808816091444E-2</v>
      </c>
      <c r="R270" s="3">
        <f t="shared" ca="1" si="24"/>
        <v>5.1783701402149229E-3</v>
      </c>
    </row>
    <row r="271" spans="1:18" x14ac:dyDescent="0.35">
      <c r="A271" s="1">
        <v>44133</v>
      </c>
      <c r="B271">
        <v>276.24</v>
      </c>
      <c r="C271">
        <v>272.89999999999998</v>
      </c>
      <c r="D271">
        <v>279.33999999999997</v>
      </c>
      <c r="E271">
        <v>272.38</v>
      </c>
      <c r="F271" t="s">
        <v>938</v>
      </c>
      <c r="G271" s="2">
        <v>1.7500000000000002E-2</v>
      </c>
      <c r="H271" s="2">
        <f t="shared" si="25"/>
        <v>1.7307913707746848E-2</v>
      </c>
      <c r="R271" s="3">
        <f t="shared" ca="1" si="24"/>
        <v>-4.3105034395392317E-3</v>
      </c>
    </row>
    <row r="272" spans="1:18" x14ac:dyDescent="0.35">
      <c r="A272" s="1">
        <v>44134</v>
      </c>
      <c r="B272">
        <v>269.24</v>
      </c>
      <c r="C272">
        <v>274.23</v>
      </c>
      <c r="D272">
        <v>275.10000000000002</v>
      </c>
      <c r="E272">
        <v>266.93</v>
      </c>
      <c r="F272" t="s">
        <v>937</v>
      </c>
      <c r="G272" s="2">
        <v>-2.53E-2</v>
      </c>
      <c r="H272" s="2">
        <f t="shared" si="25"/>
        <v>-2.566687793922455E-2</v>
      </c>
      <c r="R272" s="3">
        <f t="shared" ca="1" si="24"/>
        <v>-6.8624880752553167E-3</v>
      </c>
    </row>
    <row r="273" spans="1:18" x14ac:dyDescent="0.35">
      <c r="A273" s="1">
        <v>44137</v>
      </c>
      <c r="B273">
        <v>269.83999999999997</v>
      </c>
      <c r="C273">
        <v>271.58999999999997</v>
      </c>
      <c r="D273">
        <v>273.38</v>
      </c>
      <c r="E273">
        <v>266.83</v>
      </c>
      <c r="F273" t="s">
        <v>77</v>
      </c>
      <c r="G273" s="2">
        <v>2.2000000000000001E-3</v>
      </c>
      <c r="H273" s="2">
        <f t="shared" si="25"/>
        <v>2.2260156108822415E-3</v>
      </c>
      <c r="R273" s="3">
        <f t="shared" ca="1" si="24"/>
        <v>2.2317303224422338E-2</v>
      </c>
    </row>
    <row r="274" spans="1:18" x14ac:dyDescent="0.35">
      <c r="A274" s="1">
        <v>44138</v>
      </c>
      <c r="B274">
        <v>274.51</v>
      </c>
      <c r="C274">
        <v>271.72000000000003</v>
      </c>
      <c r="D274">
        <v>276.67</v>
      </c>
      <c r="E274">
        <v>270.7</v>
      </c>
      <c r="F274" t="s">
        <v>936</v>
      </c>
      <c r="G274" s="2">
        <v>1.7299999999999999E-2</v>
      </c>
      <c r="H274" s="2">
        <f t="shared" si="25"/>
        <v>1.7158499405134277E-2</v>
      </c>
      <c r="R274" s="3">
        <f t="shared" ca="1" si="24"/>
        <v>-1.5177853334615242E-2</v>
      </c>
    </row>
    <row r="275" spans="1:18" x14ac:dyDescent="0.35">
      <c r="A275" s="1">
        <v>44139</v>
      </c>
      <c r="B275">
        <v>286.76</v>
      </c>
      <c r="C275">
        <v>283.41000000000003</v>
      </c>
      <c r="D275">
        <v>288.62</v>
      </c>
      <c r="E275">
        <v>281.72000000000003</v>
      </c>
      <c r="F275" t="s">
        <v>935</v>
      </c>
      <c r="G275" s="2">
        <v>4.4600000000000001E-2</v>
      </c>
      <c r="H275" s="2">
        <f t="shared" si="25"/>
        <v>4.3657938826142446E-2</v>
      </c>
      <c r="R275" s="3">
        <f t="shared" ca="1" si="24"/>
        <v>-1.2885054579234046E-2</v>
      </c>
    </row>
    <row r="276" spans="1:18" x14ac:dyDescent="0.35">
      <c r="A276" s="1">
        <v>44140</v>
      </c>
      <c r="B276">
        <v>294.24</v>
      </c>
      <c r="C276">
        <v>293.26</v>
      </c>
      <c r="D276">
        <v>295.23</v>
      </c>
      <c r="E276">
        <v>291.85000000000002</v>
      </c>
      <c r="F276" t="s">
        <v>934</v>
      </c>
      <c r="G276" s="2">
        <v>2.6100000000000002E-2</v>
      </c>
      <c r="H276" s="2">
        <f t="shared" si="25"/>
        <v>2.57501318713396E-2</v>
      </c>
      <c r="R276" s="3">
        <f t="shared" ca="1" si="24"/>
        <v>1.643158940798696E-2</v>
      </c>
    </row>
    <row r="277" spans="1:18" x14ac:dyDescent="0.35">
      <c r="A277" s="1">
        <v>44141</v>
      </c>
      <c r="B277">
        <v>294.45999999999998</v>
      </c>
      <c r="C277">
        <v>293.43</v>
      </c>
      <c r="D277">
        <v>295.2</v>
      </c>
      <c r="E277">
        <v>289.68</v>
      </c>
      <c r="F277" t="s">
        <v>933</v>
      </c>
      <c r="G277" s="2">
        <v>6.9999999999999999E-4</v>
      </c>
      <c r="H277" s="2">
        <f t="shared" si="25"/>
        <v>7.474095812514544E-4</v>
      </c>
      <c r="R277" s="3">
        <f t="shared" ca="1" si="24"/>
        <v>3.6573794155233895E-2</v>
      </c>
    </row>
    <row r="278" spans="1:18" x14ac:dyDescent="0.35">
      <c r="A278" s="1">
        <v>44144</v>
      </c>
      <c r="B278">
        <v>288.44</v>
      </c>
      <c r="C278">
        <v>297.14999999999998</v>
      </c>
      <c r="D278">
        <v>298.98</v>
      </c>
      <c r="E278">
        <v>287.97000000000003</v>
      </c>
      <c r="F278" t="s">
        <v>932</v>
      </c>
      <c r="G278" s="2">
        <v>-2.0400000000000001E-2</v>
      </c>
      <c r="H278" s="2">
        <f t="shared" si="25"/>
        <v>-2.065607838870363E-2</v>
      </c>
      <c r="R278" s="3">
        <f t="shared" ca="1" si="24"/>
        <v>-2.5859124763617579E-3</v>
      </c>
    </row>
    <row r="279" spans="1:18" x14ac:dyDescent="0.35">
      <c r="A279" s="1">
        <v>44145</v>
      </c>
      <c r="B279">
        <v>283.27</v>
      </c>
      <c r="C279">
        <v>285.11</v>
      </c>
      <c r="D279">
        <v>286.51</v>
      </c>
      <c r="E279">
        <v>280.47000000000003</v>
      </c>
      <c r="F279" t="s">
        <v>931</v>
      </c>
      <c r="G279" s="2">
        <v>-1.7899999999999999E-2</v>
      </c>
      <c r="H279" s="2">
        <f t="shared" si="25"/>
        <v>-1.8086585630493555E-2</v>
      </c>
      <c r="R279" s="3">
        <f t="shared" ca="1" si="24"/>
        <v>8.9746823843522734E-3</v>
      </c>
    </row>
    <row r="280" spans="1:18" x14ac:dyDescent="0.35">
      <c r="A280" s="1">
        <v>44146</v>
      </c>
      <c r="B280">
        <v>289.61</v>
      </c>
      <c r="C280">
        <v>285.77</v>
      </c>
      <c r="D280">
        <v>290.10000000000002</v>
      </c>
      <c r="E280">
        <v>283.23</v>
      </c>
      <c r="F280" t="s">
        <v>930</v>
      </c>
      <c r="G280" s="2">
        <v>2.24E-2</v>
      </c>
      <c r="H280" s="2">
        <f t="shared" si="25"/>
        <v>2.2134683884076346E-2</v>
      </c>
      <c r="R280" s="3">
        <f t="shared" ca="1" si="24"/>
        <v>-1.1961656383440095E-2</v>
      </c>
    </row>
    <row r="281" spans="1:18" x14ac:dyDescent="0.35">
      <c r="A281" s="1">
        <v>44147</v>
      </c>
      <c r="B281">
        <v>288.25</v>
      </c>
      <c r="C281">
        <v>290.57</v>
      </c>
      <c r="D281">
        <v>291.92</v>
      </c>
      <c r="E281">
        <v>287.10000000000002</v>
      </c>
      <c r="F281" t="s">
        <v>929</v>
      </c>
      <c r="G281" s="2">
        <v>-4.7000000000000002E-3</v>
      </c>
      <c r="H281" s="2">
        <f t="shared" si="25"/>
        <v>-4.7070311529732031E-3</v>
      </c>
      <c r="R281" s="3">
        <f t="shared" ca="1" si="24"/>
        <v>1.5275242911748253E-2</v>
      </c>
    </row>
    <row r="282" spans="1:18" x14ac:dyDescent="0.35">
      <c r="A282" s="1">
        <v>44148</v>
      </c>
      <c r="B282">
        <v>290.77999999999997</v>
      </c>
      <c r="C282">
        <v>289.86</v>
      </c>
      <c r="D282">
        <v>291.42</v>
      </c>
      <c r="E282">
        <v>287.72000000000003</v>
      </c>
      <c r="F282" t="s">
        <v>928</v>
      </c>
      <c r="G282" s="2">
        <v>8.8000000000000005E-3</v>
      </c>
      <c r="H282" s="2">
        <f t="shared" si="25"/>
        <v>8.7388083541110086E-3</v>
      </c>
      <c r="R282" s="3">
        <f t="shared" ca="1" si="24"/>
        <v>1.3668029024725789E-2</v>
      </c>
    </row>
    <row r="283" spans="1:18" x14ac:dyDescent="0.35">
      <c r="A283" s="1">
        <v>44151</v>
      </c>
      <c r="B283">
        <v>293.05</v>
      </c>
      <c r="C283">
        <v>290.52999999999997</v>
      </c>
      <c r="D283">
        <v>293.36</v>
      </c>
      <c r="E283">
        <v>289.83999999999997</v>
      </c>
      <c r="F283" t="s">
        <v>927</v>
      </c>
      <c r="G283" s="2">
        <v>7.7999999999999996E-3</v>
      </c>
      <c r="H283" s="2">
        <f t="shared" si="25"/>
        <v>7.776275419158798E-3</v>
      </c>
      <c r="R283" s="3">
        <f t="shared" ca="1" si="24"/>
        <v>-1.1150686270047679E-2</v>
      </c>
    </row>
    <row r="284" spans="1:18" x14ac:dyDescent="0.35">
      <c r="A284" s="1">
        <v>44152</v>
      </c>
      <c r="B284">
        <v>292.12</v>
      </c>
      <c r="C284">
        <v>293.25</v>
      </c>
      <c r="D284">
        <v>293.58999999999997</v>
      </c>
      <c r="E284">
        <v>291.45999999999998</v>
      </c>
      <c r="F284" t="s">
        <v>926</v>
      </c>
      <c r="G284" s="2">
        <v>-3.2000000000000002E-3</v>
      </c>
      <c r="H284" s="2">
        <f t="shared" si="25"/>
        <v>-3.1785661705292395E-3</v>
      </c>
      <c r="R284" s="3">
        <f t="shared" ca="1" si="24"/>
        <v>1.8377150184673747E-2</v>
      </c>
    </row>
    <row r="285" spans="1:18" x14ac:dyDescent="0.35">
      <c r="A285" s="1">
        <v>44153</v>
      </c>
      <c r="B285">
        <v>289.95999999999998</v>
      </c>
      <c r="C285">
        <v>291.55</v>
      </c>
      <c r="D285">
        <v>293.22000000000003</v>
      </c>
      <c r="E285">
        <v>289.87</v>
      </c>
      <c r="F285" t="s">
        <v>875</v>
      </c>
      <c r="G285" s="2">
        <v>-7.4000000000000003E-3</v>
      </c>
      <c r="H285" s="2">
        <f t="shared" si="25"/>
        <v>-7.421694319232044E-3</v>
      </c>
      <c r="R285" s="3">
        <f t="shared" ca="1" si="24"/>
        <v>1.6350481058114475E-2</v>
      </c>
    </row>
    <row r="286" spans="1:18" x14ac:dyDescent="0.35">
      <c r="A286" s="1">
        <v>44154</v>
      </c>
      <c r="B286">
        <v>292.23</v>
      </c>
      <c r="C286">
        <v>289.33</v>
      </c>
      <c r="D286">
        <v>292.55</v>
      </c>
      <c r="E286">
        <v>288.7</v>
      </c>
      <c r="F286" t="s">
        <v>216</v>
      </c>
      <c r="G286" s="2">
        <v>7.7999999999999996E-3</v>
      </c>
      <c r="H286" s="2">
        <f t="shared" si="25"/>
        <v>7.7981810182971307E-3</v>
      </c>
      <c r="R286" s="3">
        <f t="shared" ca="1" si="24"/>
        <v>7.4360630986570354E-3</v>
      </c>
    </row>
    <row r="287" spans="1:18" x14ac:dyDescent="0.35">
      <c r="A287" s="1">
        <v>44155</v>
      </c>
      <c r="B287">
        <v>290.23</v>
      </c>
      <c r="C287">
        <v>292.14999999999998</v>
      </c>
      <c r="D287">
        <v>292.91000000000003</v>
      </c>
      <c r="E287">
        <v>290.14</v>
      </c>
      <c r="F287" t="s">
        <v>925</v>
      </c>
      <c r="G287" s="2">
        <v>-6.7999999999999996E-3</v>
      </c>
      <c r="H287" s="2">
        <f t="shared" si="25"/>
        <v>-6.8674513625262721E-3</v>
      </c>
      <c r="R287" s="3">
        <f t="shared" ca="1" si="24"/>
        <v>7.8145226539203718E-3</v>
      </c>
    </row>
    <row r="288" spans="1:18" x14ac:dyDescent="0.35">
      <c r="A288" s="1">
        <v>44158</v>
      </c>
      <c r="B288">
        <v>290.24</v>
      </c>
      <c r="C288">
        <v>291.26</v>
      </c>
      <c r="D288">
        <v>292.60000000000002</v>
      </c>
      <c r="E288">
        <v>287.92</v>
      </c>
      <c r="F288" t="s">
        <v>924</v>
      </c>
      <c r="G288" s="2">
        <v>0</v>
      </c>
      <c r="H288" s="2">
        <f t="shared" si="25"/>
        <v>3.4454838323968674E-5</v>
      </c>
      <c r="R288" s="3">
        <f t="shared" ca="1" si="24"/>
        <v>-3.7679235742112257E-3</v>
      </c>
    </row>
    <row r="289" spans="1:18" x14ac:dyDescent="0.35">
      <c r="A289" s="1">
        <v>44159</v>
      </c>
      <c r="B289">
        <v>294.32</v>
      </c>
      <c r="C289">
        <v>291.33999999999997</v>
      </c>
      <c r="D289">
        <v>294.83</v>
      </c>
      <c r="E289">
        <v>289.48</v>
      </c>
      <c r="F289" t="s">
        <v>923</v>
      </c>
      <c r="G289" s="2">
        <v>1.41E-2</v>
      </c>
      <c r="H289" s="2">
        <f t="shared" si="25"/>
        <v>1.3959443869747087E-2</v>
      </c>
      <c r="R289" s="3">
        <f t="shared" ca="1" si="24"/>
        <v>1.0640898026225061E-3</v>
      </c>
    </row>
    <row r="290" spans="1:18" x14ac:dyDescent="0.35">
      <c r="A290" s="1">
        <v>44160</v>
      </c>
      <c r="B290">
        <v>296.12</v>
      </c>
      <c r="C290">
        <v>295.27999999999997</v>
      </c>
      <c r="D290">
        <v>296.77999999999997</v>
      </c>
      <c r="E290">
        <v>294.44</v>
      </c>
      <c r="F290" t="s">
        <v>922</v>
      </c>
      <c r="G290" s="2">
        <v>6.1000000000000004E-3</v>
      </c>
      <c r="H290" s="2">
        <f t="shared" si="25"/>
        <v>6.0971667783786534E-3</v>
      </c>
      <c r="R290" s="3">
        <f t="shared" ca="1" si="24"/>
        <v>-1.0103903964526598E-2</v>
      </c>
    </row>
    <row r="291" spans="1:18" x14ac:dyDescent="0.35">
      <c r="A291" s="1">
        <v>44162</v>
      </c>
      <c r="B291">
        <v>298.85000000000002</v>
      </c>
      <c r="C291">
        <v>298.13</v>
      </c>
      <c r="D291">
        <v>300.01</v>
      </c>
      <c r="E291">
        <v>297.74</v>
      </c>
      <c r="F291" t="s">
        <v>921</v>
      </c>
      <c r="G291" s="2">
        <v>9.1999999999999998E-3</v>
      </c>
      <c r="H291" s="2">
        <f t="shared" si="25"/>
        <v>9.1769976953657156E-3</v>
      </c>
      <c r="R291" s="3">
        <f t="shared" ca="1" si="24"/>
        <v>1.2789020525147302E-2</v>
      </c>
    </row>
    <row r="292" spans="1:18" x14ac:dyDescent="0.35">
      <c r="A292" s="1">
        <v>44165</v>
      </c>
      <c r="B292">
        <v>299.45999999999998</v>
      </c>
      <c r="C292">
        <v>299.14</v>
      </c>
      <c r="D292">
        <v>299.81</v>
      </c>
      <c r="E292">
        <v>294.63</v>
      </c>
      <c r="F292" t="s">
        <v>920</v>
      </c>
      <c r="G292" s="2">
        <v>2E-3</v>
      </c>
      <c r="H292" s="2">
        <f t="shared" si="25"/>
        <v>2.0390774393096263E-3</v>
      </c>
      <c r="R292" s="3">
        <f t="shared" ca="1" si="24"/>
        <v>-1.2315373386414304E-3</v>
      </c>
    </row>
    <row r="293" spans="1:18" x14ac:dyDescent="0.35">
      <c r="A293" s="1">
        <v>44166</v>
      </c>
      <c r="B293">
        <v>303.3</v>
      </c>
      <c r="C293">
        <v>301.70999999999998</v>
      </c>
      <c r="D293">
        <v>304.98</v>
      </c>
      <c r="E293">
        <v>300.67</v>
      </c>
      <c r="F293" t="s">
        <v>919</v>
      </c>
      <c r="G293" s="2">
        <v>1.2800000000000001E-2</v>
      </c>
      <c r="H293" s="2">
        <f t="shared" si="25"/>
        <v>1.274156198496258E-2</v>
      </c>
      <c r="R293" s="3">
        <f t="shared" ca="1" si="24"/>
        <v>3.2524128819805338E-3</v>
      </c>
    </row>
    <row r="294" spans="1:18" x14ac:dyDescent="0.35">
      <c r="A294" s="1">
        <v>44167</v>
      </c>
      <c r="B294">
        <v>303.69</v>
      </c>
      <c r="C294">
        <v>302.06</v>
      </c>
      <c r="D294">
        <v>304.04000000000002</v>
      </c>
      <c r="E294">
        <v>300.19</v>
      </c>
      <c r="F294" t="s">
        <v>918</v>
      </c>
      <c r="G294" s="2">
        <v>1.2999999999999999E-3</v>
      </c>
      <c r="H294" s="2">
        <f t="shared" si="25"/>
        <v>1.2850295842346256E-3</v>
      </c>
      <c r="R294" s="3">
        <f t="shared" ca="1" si="24"/>
        <v>-2.0970231339502612E-2</v>
      </c>
    </row>
    <row r="295" spans="1:18" x14ac:dyDescent="0.35">
      <c r="A295" s="1">
        <v>44168</v>
      </c>
      <c r="B295">
        <v>304.12</v>
      </c>
      <c r="C295">
        <v>303.91000000000003</v>
      </c>
      <c r="D295">
        <v>305.72000000000003</v>
      </c>
      <c r="E295">
        <v>303.37</v>
      </c>
      <c r="F295" t="s">
        <v>917</v>
      </c>
      <c r="G295" s="2">
        <v>1.4E-3</v>
      </c>
      <c r="H295" s="2">
        <f t="shared" si="25"/>
        <v>1.4149160814658052E-3</v>
      </c>
      <c r="R295" s="3">
        <f t="shared" ca="1" si="24"/>
        <v>-1.6692627795396004E-2</v>
      </c>
    </row>
    <row r="296" spans="1:18" x14ac:dyDescent="0.35">
      <c r="A296" s="1">
        <v>44169</v>
      </c>
      <c r="B296">
        <v>305.36</v>
      </c>
      <c r="C296">
        <v>304.17</v>
      </c>
      <c r="D296">
        <v>305.51</v>
      </c>
      <c r="E296">
        <v>303.47000000000003</v>
      </c>
      <c r="F296" t="s">
        <v>916</v>
      </c>
      <c r="G296" s="2">
        <v>4.1000000000000003E-3</v>
      </c>
      <c r="H296" s="2">
        <f t="shared" si="25"/>
        <v>4.0690480767384745E-3</v>
      </c>
      <c r="R296" s="3">
        <f t="shared" ca="1" si="24"/>
        <v>7.1449172538587168E-3</v>
      </c>
    </row>
    <row r="297" spans="1:18" x14ac:dyDescent="0.35">
      <c r="A297" s="1">
        <v>44172</v>
      </c>
      <c r="B297">
        <v>307.08999999999997</v>
      </c>
      <c r="C297">
        <v>305.55</v>
      </c>
      <c r="D297">
        <v>307.47000000000003</v>
      </c>
      <c r="E297">
        <v>305.36</v>
      </c>
      <c r="F297" t="s">
        <v>915</v>
      </c>
      <c r="G297" s="2">
        <v>5.7000000000000002E-3</v>
      </c>
      <c r="H297" s="2">
        <f t="shared" si="25"/>
        <v>5.6494557964613928E-3</v>
      </c>
      <c r="R297" s="3">
        <f t="shared" ca="1" si="24"/>
        <v>-1.3659107482364416E-2</v>
      </c>
    </row>
    <row r="298" spans="1:18" x14ac:dyDescent="0.35">
      <c r="A298" s="1">
        <v>44173</v>
      </c>
      <c r="B298">
        <v>308.13</v>
      </c>
      <c r="C298">
        <v>306.60000000000002</v>
      </c>
      <c r="D298">
        <v>308.44</v>
      </c>
      <c r="E298">
        <v>304.79000000000002</v>
      </c>
      <c r="F298" t="s">
        <v>914</v>
      </c>
      <c r="G298" s="2">
        <v>3.3999999999999998E-3</v>
      </c>
      <c r="H298" s="2">
        <f t="shared" si="25"/>
        <v>3.3809076123869179E-3</v>
      </c>
      <c r="R298" s="3">
        <f t="shared" ca="1" si="24"/>
        <v>-7.3171055687970502E-3</v>
      </c>
    </row>
    <row r="299" spans="1:18" x14ac:dyDescent="0.35">
      <c r="A299" s="1">
        <v>44174</v>
      </c>
      <c r="B299">
        <v>301.14999999999998</v>
      </c>
      <c r="C299">
        <v>307.91000000000003</v>
      </c>
      <c r="D299">
        <v>308.2</v>
      </c>
      <c r="E299">
        <v>300.05</v>
      </c>
      <c r="F299" t="s">
        <v>913</v>
      </c>
      <c r="G299" s="2">
        <v>-2.2700000000000001E-2</v>
      </c>
      <c r="H299" s="2">
        <f t="shared" si="25"/>
        <v>-2.2913292356092671E-2</v>
      </c>
      <c r="R299" s="3">
        <f t="shared" ca="1" si="24"/>
        <v>-2.5779928632081679E-2</v>
      </c>
    </row>
    <row r="300" spans="1:18" x14ac:dyDescent="0.35">
      <c r="A300" s="1">
        <v>44175</v>
      </c>
      <c r="B300">
        <v>302.36</v>
      </c>
      <c r="C300">
        <v>299.05</v>
      </c>
      <c r="D300">
        <v>303.52</v>
      </c>
      <c r="E300">
        <v>297.93</v>
      </c>
      <c r="F300" t="s">
        <v>912</v>
      </c>
      <c r="G300" s="2">
        <v>4.0000000000000001E-3</v>
      </c>
      <c r="H300" s="2">
        <f t="shared" si="25"/>
        <v>4.0098809342459562E-3</v>
      </c>
      <c r="R300" s="3">
        <f t="shared" ca="1" si="24"/>
        <v>4.3613408044683886E-3</v>
      </c>
    </row>
    <row r="301" spans="1:18" x14ac:dyDescent="0.35">
      <c r="A301" s="1">
        <v>44176</v>
      </c>
      <c r="B301">
        <v>301.69</v>
      </c>
      <c r="C301">
        <v>300.64999999999998</v>
      </c>
      <c r="D301">
        <v>301.82</v>
      </c>
      <c r="E301">
        <v>298.31</v>
      </c>
      <c r="F301" t="s">
        <v>911</v>
      </c>
      <c r="G301" s="2">
        <v>-2.2000000000000001E-3</v>
      </c>
      <c r="H301" s="2">
        <f t="shared" si="25"/>
        <v>-2.218360317068728E-3</v>
      </c>
      <c r="R301" s="3">
        <f t="shared" ca="1" si="24"/>
        <v>2.8820630593627502E-3</v>
      </c>
    </row>
    <row r="302" spans="1:18" x14ac:dyDescent="0.35">
      <c r="A302" s="1">
        <v>44179</v>
      </c>
      <c r="B302">
        <v>303.88</v>
      </c>
      <c r="C302">
        <v>302.92</v>
      </c>
      <c r="D302">
        <v>305.89</v>
      </c>
      <c r="E302">
        <v>302.85000000000002</v>
      </c>
      <c r="F302" t="s">
        <v>910</v>
      </c>
      <c r="G302" s="2">
        <v>7.3000000000000001E-3</v>
      </c>
      <c r="H302" s="2">
        <f t="shared" si="25"/>
        <v>7.2328865281134124E-3</v>
      </c>
      <c r="R302" s="3">
        <f t="shared" ca="1" si="24"/>
        <v>-1.2616697077541043E-2</v>
      </c>
    </row>
    <row r="303" spans="1:18" x14ac:dyDescent="0.35">
      <c r="A303" s="1">
        <v>44180</v>
      </c>
      <c r="B303">
        <v>307.13</v>
      </c>
      <c r="C303">
        <v>306.20999999999998</v>
      </c>
      <c r="D303">
        <v>307.13</v>
      </c>
      <c r="E303">
        <v>303.95</v>
      </c>
      <c r="F303" t="s">
        <v>909</v>
      </c>
      <c r="G303" s="2">
        <v>1.0699999999999999E-2</v>
      </c>
      <c r="H303" s="2">
        <f t="shared" si="25"/>
        <v>1.0638224090084277E-2</v>
      </c>
      <c r="R303" s="3">
        <f t="shared" ca="1" si="24"/>
        <v>-7.130836619265753E-3</v>
      </c>
    </row>
    <row r="304" spans="1:18" x14ac:dyDescent="0.35">
      <c r="A304" s="1">
        <v>44181</v>
      </c>
      <c r="B304">
        <v>308.82</v>
      </c>
      <c r="C304">
        <v>307.54000000000002</v>
      </c>
      <c r="D304">
        <v>309.62</v>
      </c>
      <c r="E304">
        <v>306.45999999999998</v>
      </c>
      <c r="F304" t="s">
        <v>908</v>
      </c>
      <c r="G304" s="2">
        <v>5.4999999999999997E-3</v>
      </c>
      <c r="H304" s="2">
        <f t="shared" si="25"/>
        <v>5.4874721676130703E-3</v>
      </c>
      <c r="R304" s="3">
        <f t="shared" ca="1" si="24"/>
        <v>-2.0053735454390577E-2</v>
      </c>
    </row>
    <row r="305" spans="1:18" x14ac:dyDescent="0.35">
      <c r="A305" s="1">
        <v>44182</v>
      </c>
      <c r="B305">
        <v>310.83999999999997</v>
      </c>
      <c r="C305">
        <v>310.47000000000003</v>
      </c>
      <c r="D305">
        <v>311.08</v>
      </c>
      <c r="E305">
        <v>309.23</v>
      </c>
      <c r="F305" t="s">
        <v>907</v>
      </c>
      <c r="G305" s="2">
        <v>6.4999999999999997E-3</v>
      </c>
      <c r="H305" s="2">
        <f t="shared" si="25"/>
        <v>6.5197274483232443E-3</v>
      </c>
      <c r="R305" s="3">
        <f t="shared" ca="1" si="24"/>
        <v>-9.1417788115973515E-3</v>
      </c>
    </row>
    <row r="306" spans="1:18" x14ac:dyDescent="0.35">
      <c r="A306" s="1">
        <v>44183</v>
      </c>
      <c r="B306">
        <v>309.89999999999998</v>
      </c>
      <c r="C306">
        <v>311.5</v>
      </c>
      <c r="D306">
        <v>311.82</v>
      </c>
      <c r="E306">
        <v>307.45</v>
      </c>
      <c r="F306" t="s">
        <v>906</v>
      </c>
      <c r="G306" s="2">
        <v>-3.0000000000000001E-3</v>
      </c>
      <c r="H306" s="2">
        <f t="shared" si="25"/>
        <v>-3.0286455473388448E-3</v>
      </c>
      <c r="R306" s="3">
        <f t="shared" ca="1" si="24"/>
        <v>3.3125100732337934E-3</v>
      </c>
    </row>
    <row r="307" spans="1:18" x14ac:dyDescent="0.35">
      <c r="A307" s="1">
        <v>44186</v>
      </c>
      <c r="B307">
        <v>308.76</v>
      </c>
      <c r="C307">
        <v>306.3</v>
      </c>
      <c r="D307">
        <v>309.31</v>
      </c>
      <c r="E307">
        <v>303.44</v>
      </c>
      <c r="F307" t="s">
        <v>905</v>
      </c>
      <c r="G307" s="2">
        <v>-3.7000000000000002E-3</v>
      </c>
      <c r="H307" s="2">
        <f t="shared" si="25"/>
        <v>-3.6853887120493695E-3</v>
      </c>
      <c r="R307" s="3">
        <f t="shared" ca="1" si="24"/>
        <v>-1.8149492053571412E-3</v>
      </c>
    </row>
    <row r="308" spans="1:18" x14ac:dyDescent="0.35">
      <c r="A308" s="1">
        <v>44187</v>
      </c>
      <c r="B308">
        <v>309.60000000000002</v>
      </c>
      <c r="C308">
        <v>309.69</v>
      </c>
      <c r="D308">
        <v>310.55</v>
      </c>
      <c r="E308">
        <v>306.68</v>
      </c>
      <c r="F308" t="s">
        <v>904</v>
      </c>
      <c r="G308" s="2">
        <v>2.7000000000000001E-3</v>
      </c>
      <c r="H308" s="2">
        <f t="shared" si="25"/>
        <v>2.7168656339190511E-3</v>
      </c>
      <c r="R308" s="3">
        <f t="shared" ca="1" si="24"/>
        <v>-3.8551896409211167E-3</v>
      </c>
    </row>
    <row r="309" spans="1:18" x14ac:dyDescent="0.35">
      <c r="A309" s="1">
        <v>44188</v>
      </c>
      <c r="B309">
        <v>308.04000000000002</v>
      </c>
      <c r="C309">
        <v>309.64999999999998</v>
      </c>
      <c r="D309">
        <v>310.02</v>
      </c>
      <c r="E309">
        <v>307.87</v>
      </c>
      <c r="F309" t="s">
        <v>903</v>
      </c>
      <c r="G309" s="2">
        <v>-5.0000000000000001E-3</v>
      </c>
      <c r="H309" s="2">
        <f t="shared" si="25"/>
        <v>-5.0514970445227304E-3</v>
      </c>
      <c r="R309" s="3">
        <f t="shared" ca="1" si="24"/>
        <v>1.0585390226644979E-2</v>
      </c>
    </row>
    <row r="310" spans="1:18" x14ac:dyDescent="0.35">
      <c r="A310" s="1">
        <v>44189</v>
      </c>
      <c r="B310">
        <v>309.39999999999998</v>
      </c>
      <c r="C310">
        <v>308.31</v>
      </c>
      <c r="D310">
        <v>309.86</v>
      </c>
      <c r="E310">
        <v>308.23</v>
      </c>
      <c r="F310" t="s">
        <v>902</v>
      </c>
      <c r="G310" s="2">
        <v>4.4000000000000003E-3</v>
      </c>
      <c r="H310" s="2">
        <f t="shared" si="25"/>
        <v>4.4052934679161973E-3</v>
      </c>
      <c r="R310" s="3">
        <f t="shared" ca="1" si="24"/>
        <v>2.0503513820847034E-2</v>
      </c>
    </row>
    <row r="311" spans="1:18" x14ac:dyDescent="0.35">
      <c r="A311" s="1">
        <v>44193</v>
      </c>
      <c r="B311">
        <v>312.52</v>
      </c>
      <c r="C311">
        <v>312.08999999999997</v>
      </c>
      <c r="D311">
        <v>313.01</v>
      </c>
      <c r="E311">
        <v>310.2</v>
      </c>
      <c r="F311" t="s">
        <v>901</v>
      </c>
      <c r="G311" s="2">
        <v>1.01E-2</v>
      </c>
      <c r="H311" s="2">
        <f t="shared" si="25"/>
        <v>1.0033528989577784E-2</v>
      </c>
      <c r="R311" s="3">
        <f t="shared" ca="1" si="24"/>
        <v>2.0736771224566394E-2</v>
      </c>
    </row>
    <row r="312" spans="1:18" x14ac:dyDescent="0.35">
      <c r="A312" s="1">
        <v>44194</v>
      </c>
      <c r="B312">
        <v>312.8</v>
      </c>
      <c r="C312">
        <v>313.89</v>
      </c>
      <c r="D312">
        <v>314.52</v>
      </c>
      <c r="E312">
        <v>311.87</v>
      </c>
      <c r="F312" t="s">
        <v>900</v>
      </c>
      <c r="G312" s="2">
        <v>8.9999999999999998E-4</v>
      </c>
      <c r="H312" s="2">
        <f t="shared" si="25"/>
        <v>8.9554154261263605E-4</v>
      </c>
      <c r="R312" s="3">
        <f t="shared" ca="1" si="24"/>
        <v>-1.4173727476838897E-2</v>
      </c>
    </row>
    <row r="313" spans="1:18" x14ac:dyDescent="0.35">
      <c r="A313" s="1">
        <v>44195</v>
      </c>
      <c r="B313">
        <v>312.81</v>
      </c>
      <c r="C313">
        <v>314</v>
      </c>
      <c r="D313">
        <v>314.32</v>
      </c>
      <c r="E313">
        <v>312.17</v>
      </c>
      <c r="F313" t="s">
        <v>899</v>
      </c>
      <c r="G313" s="2">
        <v>0</v>
      </c>
      <c r="H313" s="2">
        <f t="shared" si="25"/>
        <v>3.1968798455326538E-5</v>
      </c>
      <c r="R313" s="3">
        <f t="shared" ca="1" si="24"/>
        <v>1.1796298887152673E-2</v>
      </c>
    </row>
    <row r="314" spans="1:18" x14ac:dyDescent="0.35">
      <c r="A314" s="1">
        <v>44196</v>
      </c>
      <c r="B314">
        <v>313.58</v>
      </c>
      <c r="C314">
        <v>312.70999999999998</v>
      </c>
      <c r="D314">
        <v>314.08</v>
      </c>
      <c r="E314">
        <v>311.60000000000002</v>
      </c>
      <c r="F314" t="s">
        <v>886</v>
      </c>
      <c r="G314" s="2">
        <v>2.5000000000000001E-3</v>
      </c>
      <c r="H314" s="2">
        <f t="shared" si="25"/>
        <v>2.4585334626927662E-3</v>
      </c>
      <c r="R314" s="3">
        <f t="shared" ca="1" si="24"/>
        <v>-8.8171613888873637E-3</v>
      </c>
    </row>
    <row r="315" spans="1:18" x14ac:dyDescent="0.35">
      <c r="A315" s="1">
        <v>44200</v>
      </c>
      <c r="B315">
        <v>309.14999999999998</v>
      </c>
      <c r="C315">
        <v>314.94</v>
      </c>
      <c r="D315">
        <v>315.12</v>
      </c>
      <c r="E315">
        <v>305.02</v>
      </c>
      <c r="F315" t="s">
        <v>898</v>
      </c>
      <c r="G315" s="2">
        <v>-1.41E-2</v>
      </c>
      <c r="H315" s="2">
        <f t="shared" si="25"/>
        <v>-1.4227914927726633E-2</v>
      </c>
      <c r="R315" s="3">
        <f t="shared" ca="1" si="24"/>
        <v>-6.4376816586178788E-3</v>
      </c>
    </row>
    <row r="316" spans="1:18" x14ac:dyDescent="0.35">
      <c r="A316" s="1">
        <v>44201</v>
      </c>
      <c r="B316">
        <v>311.7</v>
      </c>
      <c r="C316">
        <v>308.13</v>
      </c>
      <c r="D316">
        <v>311.98</v>
      </c>
      <c r="E316">
        <v>308.13</v>
      </c>
      <c r="F316" t="s">
        <v>897</v>
      </c>
      <c r="G316" s="2">
        <v>8.2000000000000007E-3</v>
      </c>
      <c r="H316" s="2">
        <f t="shared" si="25"/>
        <v>8.214590768713604E-3</v>
      </c>
      <c r="R316" s="3">
        <f t="shared" ca="1" si="24"/>
        <v>-7.7353801406248937E-3</v>
      </c>
    </row>
    <row r="317" spans="1:18" x14ac:dyDescent="0.35">
      <c r="A317" s="1">
        <v>44202</v>
      </c>
      <c r="B317">
        <v>307.38</v>
      </c>
      <c r="C317">
        <v>306.83999999999997</v>
      </c>
      <c r="D317">
        <v>311.72000000000003</v>
      </c>
      <c r="E317">
        <v>305.82</v>
      </c>
      <c r="F317" t="s">
        <v>896</v>
      </c>
      <c r="G317" s="2">
        <v>-1.3899999999999999E-2</v>
      </c>
      <c r="H317" s="2">
        <f t="shared" si="25"/>
        <v>-1.3956419594125496E-2</v>
      </c>
      <c r="R317" s="3">
        <f t="shared" ca="1" si="24"/>
        <v>-1.0930042134511422E-2</v>
      </c>
    </row>
    <row r="318" spans="1:18" x14ac:dyDescent="0.35">
      <c r="A318" s="1">
        <v>44203</v>
      </c>
      <c r="B318">
        <v>314.81</v>
      </c>
      <c r="C318">
        <v>310.12</v>
      </c>
      <c r="D318">
        <v>315.67</v>
      </c>
      <c r="E318">
        <v>310.08999999999997</v>
      </c>
      <c r="F318" t="s">
        <v>895</v>
      </c>
      <c r="G318" s="2">
        <v>2.4199999999999999E-2</v>
      </c>
      <c r="H318" s="2">
        <f t="shared" si="25"/>
        <v>2.3884515060309596E-2</v>
      </c>
      <c r="R318" s="3">
        <f t="shared" ca="1" si="24"/>
        <v>9.6768355131840282E-3</v>
      </c>
    </row>
    <row r="319" spans="1:18" x14ac:dyDescent="0.35">
      <c r="A319" s="1">
        <v>44204</v>
      </c>
      <c r="B319">
        <v>318.86</v>
      </c>
      <c r="C319">
        <v>317.17</v>
      </c>
      <c r="D319">
        <v>319.22000000000003</v>
      </c>
      <c r="E319">
        <v>314.92</v>
      </c>
      <c r="F319" t="s">
        <v>207</v>
      </c>
      <c r="G319" s="2">
        <v>1.29E-2</v>
      </c>
      <c r="H319" s="2">
        <f t="shared" si="25"/>
        <v>1.2782852739743771E-2</v>
      </c>
      <c r="R319" s="3">
        <f t="shared" ca="1" si="24"/>
        <v>-2.4075860645671229E-2</v>
      </c>
    </row>
    <row r="320" spans="1:18" x14ac:dyDescent="0.35">
      <c r="A320" s="1">
        <v>44207</v>
      </c>
      <c r="B320">
        <v>314.25</v>
      </c>
      <c r="C320">
        <v>315.81</v>
      </c>
      <c r="D320">
        <v>317.02</v>
      </c>
      <c r="E320">
        <v>313.58999999999997</v>
      </c>
      <c r="F320" t="s">
        <v>894</v>
      </c>
      <c r="G320" s="2">
        <v>-1.4500000000000001E-2</v>
      </c>
      <c r="H320" s="2">
        <f t="shared" si="25"/>
        <v>-1.4563287508862549E-2</v>
      </c>
      <c r="R320" s="3">
        <f t="shared" ca="1" si="24"/>
        <v>2.4724766283259537E-3</v>
      </c>
    </row>
    <row r="321" spans="1:18" x14ac:dyDescent="0.35">
      <c r="A321" s="1">
        <v>44208</v>
      </c>
      <c r="B321">
        <v>313.76</v>
      </c>
      <c r="C321">
        <v>314.29000000000002</v>
      </c>
      <c r="D321">
        <v>315.41000000000003</v>
      </c>
      <c r="E321">
        <v>311.04000000000002</v>
      </c>
      <c r="F321" t="s">
        <v>893</v>
      </c>
      <c r="G321" s="2">
        <v>-1.6000000000000001E-3</v>
      </c>
      <c r="H321" s="2">
        <f t="shared" si="25"/>
        <v>-1.5604850223206745E-3</v>
      </c>
      <c r="R321" s="3">
        <f t="shared" ca="1" si="24"/>
        <v>-3.6986439919786196E-3</v>
      </c>
    </row>
    <row r="322" spans="1:18" x14ac:dyDescent="0.35">
      <c r="A322" s="1">
        <v>44209</v>
      </c>
      <c r="B322">
        <v>315.87</v>
      </c>
      <c r="C322">
        <v>314.02999999999997</v>
      </c>
      <c r="D322">
        <v>316.69</v>
      </c>
      <c r="E322">
        <v>313.41000000000003</v>
      </c>
      <c r="F322" t="s">
        <v>892</v>
      </c>
      <c r="G322" s="2">
        <v>6.7000000000000002E-3</v>
      </c>
      <c r="H322" s="2">
        <f t="shared" si="25"/>
        <v>6.7023740887415615E-3</v>
      </c>
      <c r="R322" s="3">
        <f t="shared" ca="1" si="24"/>
        <v>-1.7764014020419671E-2</v>
      </c>
    </row>
    <row r="323" spans="1:18" x14ac:dyDescent="0.35">
      <c r="A323" s="1">
        <v>44210</v>
      </c>
      <c r="B323">
        <v>314.18</v>
      </c>
      <c r="C323">
        <v>316.33</v>
      </c>
      <c r="D323">
        <v>317.36</v>
      </c>
      <c r="E323">
        <v>313.7</v>
      </c>
      <c r="F323" t="s">
        <v>891</v>
      </c>
      <c r="G323" s="2">
        <v>-5.4000000000000003E-3</v>
      </c>
      <c r="H323" s="2">
        <f t="shared" si="25"/>
        <v>-5.3646664649840128E-3</v>
      </c>
      <c r="R323" s="3">
        <f t="shared" ref="R323:R386" ca="1" si="26">_xlfn.NORM.INV(RAND(),$P$2,SQRT($P$3))</f>
        <v>-1.307308765270829E-3</v>
      </c>
    </row>
    <row r="324" spans="1:18" x14ac:dyDescent="0.35">
      <c r="A324" s="1">
        <v>44211</v>
      </c>
      <c r="B324">
        <v>311.7</v>
      </c>
      <c r="C324">
        <v>313.97000000000003</v>
      </c>
      <c r="D324">
        <v>314.95</v>
      </c>
      <c r="E324">
        <v>310.42</v>
      </c>
      <c r="F324" t="s">
        <v>890</v>
      </c>
      <c r="G324" s="2">
        <v>-7.9000000000000008E-3</v>
      </c>
      <c r="H324" s="2">
        <f t="shared" ref="H324:H387" si="27">LN(B324/B323)</f>
        <v>-7.9248832985024022E-3</v>
      </c>
      <c r="R324" s="3">
        <f t="shared" ca="1" si="26"/>
        <v>6.8262808202998373E-3</v>
      </c>
    </row>
    <row r="325" spans="1:18" x14ac:dyDescent="0.35">
      <c r="A325" s="1">
        <v>44215</v>
      </c>
      <c r="B325">
        <v>316.24</v>
      </c>
      <c r="C325">
        <v>314.08999999999997</v>
      </c>
      <c r="D325">
        <v>316.76</v>
      </c>
      <c r="E325">
        <v>312.95999999999998</v>
      </c>
      <c r="F325" t="s">
        <v>889</v>
      </c>
      <c r="G325" s="2">
        <v>1.46E-2</v>
      </c>
      <c r="H325" s="2">
        <f t="shared" si="27"/>
        <v>1.4460232215138785E-2</v>
      </c>
      <c r="R325" s="3">
        <f t="shared" ca="1" si="26"/>
        <v>5.2363144319995522E-3</v>
      </c>
    </row>
    <row r="326" spans="1:18" x14ac:dyDescent="0.35">
      <c r="A326" s="1">
        <v>44216</v>
      </c>
      <c r="B326">
        <v>323.60000000000002</v>
      </c>
      <c r="C326">
        <v>319.97000000000003</v>
      </c>
      <c r="D326">
        <v>324.57</v>
      </c>
      <c r="E326">
        <v>316.33999999999997</v>
      </c>
      <c r="F326" t="s">
        <v>888</v>
      </c>
      <c r="G326" s="2">
        <v>2.3300000000000001E-2</v>
      </c>
      <c r="H326" s="2">
        <f t="shared" si="27"/>
        <v>2.3006766195906539E-2</v>
      </c>
      <c r="R326" s="3">
        <f t="shared" ca="1" si="26"/>
        <v>1.1021778040538093E-2</v>
      </c>
    </row>
    <row r="327" spans="1:18" x14ac:dyDescent="0.35">
      <c r="A327" s="1">
        <v>44217</v>
      </c>
      <c r="B327">
        <v>326.19</v>
      </c>
      <c r="C327">
        <v>324.98</v>
      </c>
      <c r="D327">
        <v>326.95999999999998</v>
      </c>
      <c r="E327">
        <v>323.56</v>
      </c>
      <c r="F327" t="s">
        <v>887</v>
      </c>
      <c r="G327" s="2">
        <v>8.0000000000000002E-3</v>
      </c>
      <c r="H327" s="2">
        <f t="shared" si="27"/>
        <v>7.9718484934311398E-3</v>
      </c>
      <c r="R327" s="3">
        <f t="shared" ca="1" si="26"/>
        <v>-8.2151257032848837E-3</v>
      </c>
    </row>
    <row r="328" spans="1:18" x14ac:dyDescent="0.35">
      <c r="A328" s="1">
        <v>44218</v>
      </c>
      <c r="B328">
        <v>325.25</v>
      </c>
      <c r="C328">
        <v>325.12</v>
      </c>
      <c r="D328">
        <v>326.29000000000002</v>
      </c>
      <c r="E328">
        <v>324.54000000000002</v>
      </c>
      <c r="F328" t="s">
        <v>886</v>
      </c>
      <c r="G328" s="2">
        <v>-2.8999999999999998E-3</v>
      </c>
      <c r="H328" s="2">
        <f t="shared" si="27"/>
        <v>-2.8859162851531677E-3</v>
      </c>
      <c r="R328" s="3">
        <f t="shared" ca="1" si="26"/>
        <v>1.5495193733448882E-2</v>
      </c>
    </row>
    <row r="329" spans="1:18" x14ac:dyDescent="0.35">
      <c r="A329" s="1">
        <v>44221</v>
      </c>
      <c r="B329">
        <v>327.94</v>
      </c>
      <c r="C329">
        <v>328.74</v>
      </c>
      <c r="D329">
        <v>330.15</v>
      </c>
      <c r="E329">
        <v>321.24</v>
      </c>
      <c r="F329" t="s">
        <v>885</v>
      </c>
      <c r="G329" s="2">
        <v>8.3000000000000001E-3</v>
      </c>
      <c r="H329" s="2">
        <f t="shared" si="27"/>
        <v>8.2365474291077878E-3</v>
      </c>
      <c r="R329" s="3">
        <f t="shared" ca="1" si="26"/>
        <v>-1.1996835281933651E-2</v>
      </c>
    </row>
    <row r="330" spans="1:18" x14ac:dyDescent="0.35">
      <c r="A330" s="1">
        <v>44222</v>
      </c>
      <c r="B330">
        <v>328.42</v>
      </c>
      <c r="C330">
        <v>328.68</v>
      </c>
      <c r="D330">
        <v>329.59</v>
      </c>
      <c r="E330">
        <v>327.05</v>
      </c>
      <c r="F330" t="s">
        <v>751</v>
      </c>
      <c r="G330" s="2">
        <v>1.5E-3</v>
      </c>
      <c r="H330" s="2">
        <f t="shared" si="27"/>
        <v>1.4626122419689547E-3</v>
      </c>
      <c r="R330" s="3">
        <f t="shared" ca="1" si="26"/>
        <v>-2.5345316863938719E-3</v>
      </c>
    </row>
    <row r="331" spans="1:18" x14ac:dyDescent="0.35">
      <c r="A331" s="1">
        <v>44223</v>
      </c>
      <c r="B331">
        <v>319.26</v>
      </c>
      <c r="C331">
        <v>326.08999999999997</v>
      </c>
      <c r="D331">
        <v>326.10000000000002</v>
      </c>
      <c r="E331">
        <v>317.19</v>
      </c>
      <c r="F331" t="s">
        <v>883</v>
      </c>
      <c r="G331" s="2">
        <v>-2.7900000000000001E-2</v>
      </c>
      <c r="H331" s="2">
        <f t="shared" si="27"/>
        <v>-2.8287459227358418E-2</v>
      </c>
      <c r="R331" s="3">
        <f t="shared" ca="1" si="26"/>
        <v>-1.8551456329374386E-2</v>
      </c>
    </row>
    <row r="332" spans="1:18" x14ac:dyDescent="0.35">
      <c r="A332" s="1">
        <v>44224</v>
      </c>
      <c r="B332">
        <v>321.14999999999998</v>
      </c>
      <c r="C332">
        <v>320.5</v>
      </c>
      <c r="D332">
        <v>326.25</v>
      </c>
      <c r="E332">
        <v>319.86</v>
      </c>
      <c r="F332" t="s">
        <v>884</v>
      </c>
      <c r="G332" s="2">
        <v>5.8999999999999999E-3</v>
      </c>
      <c r="H332" s="2">
        <f t="shared" si="27"/>
        <v>5.9024858674685925E-3</v>
      </c>
      <c r="R332" s="3">
        <f t="shared" ca="1" si="26"/>
        <v>1.0973062904424468E-2</v>
      </c>
    </row>
    <row r="333" spans="1:18" x14ac:dyDescent="0.35">
      <c r="A333" s="1">
        <v>44225</v>
      </c>
      <c r="B333">
        <v>314.39</v>
      </c>
      <c r="C333">
        <v>319.41000000000003</v>
      </c>
      <c r="D333">
        <v>320.55</v>
      </c>
      <c r="E333">
        <v>312.60000000000002</v>
      </c>
      <c r="F333" t="s">
        <v>883</v>
      </c>
      <c r="G333" s="2">
        <v>-2.1000000000000001E-2</v>
      </c>
      <c r="H333" s="2">
        <f t="shared" si="27"/>
        <v>-2.1274050270367162E-2</v>
      </c>
      <c r="R333" s="3">
        <f t="shared" ca="1" si="26"/>
        <v>1.136071397278718E-2</v>
      </c>
    </row>
    <row r="334" spans="1:18" x14ac:dyDescent="0.35">
      <c r="A334" s="1">
        <v>44228</v>
      </c>
      <c r="B334">
        <v>322.25</v>
      </c>
      <c r="C334">
        <v>317.94</v>
      </c>
      <c r="D334">
        <v>323.37</v>
      </c>
      <c r="E334">
        <v>315.85000000000002</v>
      </c>
      <c r="F334" t="s">
        <v>882</v>
      </c>
      <c r="G334" s="2">
        <v>2.5000000000000001E-2</v>
      </c>
      <c r="H334" s="2">
        <f t="shared" si="27"/>
        <v>2.4693388385862537E-2</v>
      </c>
      <c r="R334" s="3">
        <f t="shared" ca="1" si="26"/>
        <v>1.5738269502232189E-2</v>
      </c>
    </row>
    <row r="335" spans="1:18" x14ac:dyDescent="0.35">
      <c r="A335" s="1">
        <v>44229</v>
      </c>
      <c r="B335">
        <v>327.51</v>
      </c>
      <c r="C335">
        <v>325.31</v>
      </c>
      <c r="D335">
        <v>328.7</v>
      </c>
      <c r="E335">
        <v>325.14</v>
      </c>
      <c r="F335" t="s">
        <v>881</v>
      </c>
      <c r="G335" s="2">
        <v>1.6299999999999999E-2</v>
      </c>
      <c r="H335" s="2">
        <f t="shared" si="27"/>
        <v>1.6190947140991008E-2</v>
      </c>
      <c r="R335" s="3">
        <f t="shared" ca="1" si="26"/>
        <v>-1.2467941221901332E-2</v>
      </c>
    </row>
    <row r="336" spans="1:18" x14ac:dyDescent="0.35">
      <c r="A336" s="1">
        <v>44230</v>
      </c>
      <c r="B336">
        <v>326.20999999999998</v>
      </c>
      <c r="C336">
        <v>329.65</v>
      </c>
      <c r="D336">
        <v>330.02</v>
      </c>
      <c r="E336">
        <v>326.14999999999998</v>
      </c>
      <c r="F336" t="s">
        <v>880</v>
      </c>
      <c r="G336" s="2">
        <v>-4.0000000000000001E-3</v>
      </c>
      <c r="H336" s="2">
        <f t="shared" si="27"/>
        <v>-3.97724320402145E-3</v>
      </c>
      <c r="R336" s="3">
        <f t="shared" ca="1" si="26"/>
        <v>2.2024922987068516E-2</v>
      </c>
    </row>
    <row r="337" spans="1:18" x14ac:dyDescent="0.35">
      <c r="A337" s="1">
        <v>44231</v>
      </c>
      <c r="B337">
        <v>330.07</v>
      </c>
      <c r="C337">
        <v>327.64999999999998</v>
      </c>
      <c r="D337">
        <v>330.16</v>
      </c>
      <c r="E337">
        <v>326.29000000000002</v>
      </c>
      <c r="F337" t="s">
        <v>879</v>
      </c>
      <c r="G337" s="2">
        <v>1.18E-2</v>
      </c>
      <c r="H337" s="2">
        <f t="shared" si="27"/>
        <v>1.1763407421857462E-2</v>
      </c>
      <c r="R337" s="3">
        <f t="shared" ca="1" si="26"/>
        <v>1.5207750300212187E-2</v>
      </c>
    </row>
    <row r="338" spans="1:18" x14ac:dyDescent="0.35">
      <c r="A338" s="1">
        <v>44232</v>
      </c>
      <c r="B338">
        <v>331.19</v>
      </c>
      <c r="C338">
        <v>331.05</v>
      </c>
      <c r="D338">
        <v>332.23</v>
      </c>
      <c r="E338">
        <v>329.36</v>
      </c>
      <c r="F338" t="s">
        <v>878</v>
      </c>
      <c r="G338" s="2">
        <v>3.3999999999999998E-3</v>
      </c>
      <c r="H338" s="2">
        <f t="shared" si="27"/>
        <v>3.3874756404408579E-3</v>
      </c>
      <c r="R338" s="3">
        <f t="shared" ca="1" si="26"/>
        <v>4.9057223503663943E-3</v>
      </c>
    </row>
    <row r="339" spans="1:18" x14ac:dyDescent="0.35">
      <c r="A339" s="1">
        <v>44235</v>
      </c>
      <c r="B339">
        <v>333.4</v>
      </c>
      <c r="C339">
        <v>332.93</v>
      </c>
      <c r="D339">
        <v>333.56</v>
      </c>
      <c r="E339">
        <v>331.24</v>
      </c>
      <c r="F339" t="s">
        <v>877</v>
      </c>
      <c r="G339" s="2">
        <v>6.7000000000000002E-3</v>
      </c>
      <c r="H339" s="2">
        <f t="shared" si="27"/>
        <v>6.6507414981288558E-3</v>
      </c>
      <c r="R339" s="3">
        <f t="shared" ca="1" si="26"/>
        <v>4.7450163684549665E-3</v>
      </c>
    </row>
    <row r="340" spans="1:18" x14ac:dyDescent="0.35">
      <c r="A340" s="1">
        <v>44236</v>
      </c>
      <c r="B340">
        <v>333.33</v>
      </c>
      <c r="C340">
        <v>332.45</v>
      </c>
      <c r="D340">
        <v>334.63</v>
      </c>
      <c r="E340">
        <v>332.44</v>
      </c>
      <c r="F340" t="s">
        <v>876</v>
      </c>
      <c r="G340" s="2">
        <v>-2.0000000000000001E-4</v>
      </c>
      <c r="H340" s="2">
        <f t="shared" si="27"/>
        <v>-2.0998005266657189E-4</v>
      </c>
      <c r="R340" s="3">
        <f t="shared" ca="1" si="26"/>
        <v>-1.574540929943901E-2</v>
      </c>
    </row>
    <row r="341" spans="1:18" x14ac:dyDescent="0.35">
      <c r="A341" s="1">
        <v>44237</v>
      </c>
      <c r="B341">
        <v>332.58</v>
      </c>
      <c r="C341">
        <v>334.81</v>
      </c>
      <c r="D341">
        <v>335.28</v>
      </c>
      <c r="E341">
        <v>329.33</v>
      </c>
      <c r="F341" t="s">
        <v>875</v>
      </c>
      <c r="G341" s="2">
        <v>-2.3E-3</v>
      </c>
      <c r="H341" s="2">
        <f t="shared" si="27"/>
        <v>-2.2525576042586965E-3</v>
      </c>
      <c r="R341" s="3">
        <f t="shared" ca="1" si="26"/>
        <v>1.5140252355457217E-2</v>
      </c>
    </row>
    <row r="342" spans="1:18" x14ac:dyDescent="0.35">
      <c r="A342" s="1">
        <v>44238</v>
      </c>
      <c r="B342">
        <v>334.4</v>
      </c>
      <c r="C342">
        <v>334.15</v>
      </c>
      <c r="D342">
        <v>334.82</v>
      </c>
      <c r="E342">
        <v>331.95</v>
      </c>
      <c r="F342" t="s">
        <v>107</v>
      </c>
      <c r="G342" s="2">
        <v>5.4999999999999997E-3</v>
      </c>
      <c r="H342" s="2">
        <f t="shared" si="27"/>
        <v>5.4574485507782287E-3</v>
      </c>
      <c r="R342" s="3">
        <f t="shared" ca="1" si="26"/>
        <v>-3.0892554159597192E-2</v>
      </c>
    </row>
    <row r="343" spans="1:18" x14ac:dyDescent="0.35">
      <c r="A343" s="1">
        <v>44239</v>
      </c>
      <c r="B343">
        <v>336.27</v>
      </c>
      <c r="C343">
        <v>333.53</v>
      </c>
      <c r="D343">
        <v>336.44</v>
      </c>
      <c r="E343">
        <v>332.46</v>
      </c>
      <c r="F343" t="s">
        <v>874</v>
      </c>
      <c r="G343" s="2">
        <v>5.5999999999999999E-3</v>
      </c>
      <c r="H343" s="2">
        <f t="shared" si="27"/>
        <v>5.5765274905672374E-3</v>
      </c>
      <c r="R343" s="3">
        <f t="shared" ca="1" si="26"/>
        <v>-7.2610378825207506E-3</v>
      </c>
    </row>
    <row r="344" spans="1:18" x14ac:dyDescent="0.35">
      <c r="A344" s="1">
        <v>44243</v>
      </c>
      <c r="B344">
        <v>335.36</v>
      </c>
      <c r="C344">
        <v>337.09</v>
      </c>
      <c r="D344">
        <v>338.01</v>
      </c>
      <c r="E344">
        <v>334.16</v>
      </c>
      <c r="F344" t="s">
        <v>873</v>
      </c>
      <c r="G344" s="2">
        <v>-2.7000000000000001E-3</v>
      </c>
      <c r="H344" s="2">
        <f t="shared" si="27"/>
        <v>-2.7098270084909195E-3</v>
      </c>
      <c r="R344" s="3">
        <f t="shared" ca="1" si="26"/>
        <v>2.2207261537377374E-2</v>
      </c>
    </row>
    <row r="345" spans="1:18" x14ac:dyDescent="0.35">
      <c r="A345" s="1">
        <v>44244</v>
      </c>
      <c r="B345">
        <v>333.75</v>
      </c>
      <c r="C345">
        <v>332.3</v>
      </c>
      <c r="D345">
        <v>335.48</v>
      </c>
      <c r="E345">
        <v>330</v>
      </c>
      <c r="F345" t="s">
        <v>872</v>
      </c>
      <c r="G345" s="2">
        <v>-4.7999999999999996E-3</v>
      </c>
      <c r="H345" s="2">
        <f t="shared" si="27"/>
        <v>-4.8123719781634133E-3</v>
      </c>
      <c r="R345" s="3">
        <f t="shared" ca="1" si="26"/>
        <v>-2.2490551050228312E-2</v>
      </c>
    </row>
    <row r="346" spans="1:18" x14ac:dyDescent="0.35">
      <c r="A346" s="1">
        <v>44245</v>
      </c>
      <c r="B346">
        <v>332.3</v>
      </c>
      <c r="C346">
        <v>330.06</v>
      </c>
      <c r="D346">
        <v>333.69</v>
      </c>
      <c r="E346">
        <v>328.19</v>
      </c>
      <c r="F346" t="s">
        <v>709</v>
      </c>
      <c r="G346" s="2">
        <v>-4.3E-3</v>
      </c>
      <c r="H346" s="2">
        <f t="shared" si="27"/>
        <v>-4.3540343539106201E-3</v>
      </c>
      <c r="R346" s="3">
        <f t="shared" ca="1" si="26"/>
        <v>1.9893384772079768E-2</v>
      </c>
    </row>
    <row r="347" spans="1:18" x14ac:dyDescent="0.35">
      <c r="A347" s="1">
        <v>44246</v>
      </c>
      <c r="B347">
        <v>330.85</v>
      </c>
      <c r="C347">
        <v>333.68</v>
      </c>
      <c r="D347">
        <v>333.81</v>
      </c>
      <c r="E347">
        <v>329.8</v>
      </c>
      <c r="F347" t="s">
        <v>871</v>
      </c>
      <c r="G347" s="2">
        <v>-4.4000000000000003E-3</v>
      </c>
      <c r="H347" s="2">
        <f t="shared" si="27"/>
        <v>-4.3730749024801239E-3</v>
      </c>
      <c r="R347" s="3">
        <f t="shared" ca="1" si="26"/>
        <v>-1.9956043962508684E-2</v>
      </c>
    </row>
    <row r="348" spans="1:18" x14ac:dyDescent="0.35">
      <c r="A348" s="1">
        <v>44249</v>
      </c>
      <c r="B348">
        <v>322.27</v>
      </c>
      <c r="C348">
        <v>326.33</v>
      </c>
      <c r="D348">
        <v>327.63</v>
      </c>
      <c r="E348">
        <v>322.06</v>
      </c>
      <c r="F348" t="s">
        <v>782</v>
      </c>
      <c r="G348" s="2">
        <v>-2.5899999999999999E-2</v>
      </c>
      <c r="H348" s="2">
        <f t="shared" si="27"/>
        <v>-2.6275396949432789E-2</v>
      </c>
      <c r="R348" s="3">
        <f t="shared" ca="1" si="26"/>
        <v>-6.2806294431394273E-3</v>
      </c>
    </row>
    <row r="349" spans="1:18" x14ac:dyDescent="0.35">
      <c r="A349" s="1">
        <v>44250</v>
      </c>
      <c r="B349">
        <v>321.31</v>
      </c>
      <c r="C349">
        <v>316.83</v>
      </c>
      <c r="D349">
        <v>323.02999999999997</v>
      </c>
      <c r="E349">
        <v>310.83999999999997</v>
      </c>
      <c r="F349" t="s">
        <v>870</v>
      </c>
      <c r="G349" s="2">
        <v>-3.0000000000000001E-3</v>
      </c>
      <c r="H349" s="2">
        <f t="shared" si="27"/>
        <v>-2.983314310615626E-3</v>
      </c>
      <c r="R349" s="3">
        <f t="shared" ca="1" si="26"/>
        <v>3.3032417824354246E-2</v>
      </c>
    </row>
    <row r="350" spans="1:18" x14ac:dyDescent="0.35">
      <c r="A350" s="1">
        <v>44251</v>
      </c>
      <c r="B350">
        <v>323.95999999999998</v>
      </c>
      <c r="C350">
        <v>318.57</v>
      </c>
      <c r="D350">
        <v>324.27999999999997</v>
      </c>
      <c r="E350">
        <v>315.79000000000002</v>
      </c>
      <c r="F350" t="s">
        <v>869</v>
      </c>
      <c r="G350" s="2">
        <v>8.2000000000000007E-3</v>
      </c>
      <c r="H350" s="2">
        <f t="shared" si="27"/>
        <v>8.2136621827688192E-3</v>
      </c>
      <c r="R350" s="3">
        <f t="shared" ca="1" si="26"/>
        <v>1.7259715682185081E-2</v>
      </c>
    </row>
    <row r="351" spans="1:18" x14ac:dyDescent="0.35">
      <c r="A351" s="1">
        <v>44252</v>
      </c>
      <c r="B351">
        <v>312.67</v>
      </c>
      <c r="C351">
        <v>321.22000000000003</v>
      </c>
      <c r="D351">
        <v>323.86</v>
      </c>
      <c r="E351">
        <v>311.08</v>
      </c>
      <c r="F351" t="s">
        <v>868</v>
      </c>
      <c r="G351" s="2">
        <v>-3.4799999999999998E-2</v>
      </c>
      <c r="H351" s="2">
        <f t="shared" si="27"/>
        <v>-3.5471730118691626E-2</v>
      </c>
      <c r="R351" s="3">
        <f t="shared" ca="1" si="26"/>
        <v>7.8619379314826647E-3</v>
      </c>
    </row>
    <row r="352" spans="1:18" x14ac:dyDescent="0.35">
      <c r="A352" s="1">
        <v>44253</v>
      </c>
      <c r="B352">
        <v>313.98</v>
      </c>
      <c r="C352">
        <v>315.68</v>
      </c>
      <c r="D352">
        <v>318.94</v>
      </c>
      <c r="E352">
        <v>310.72000000000003</v>
      </c>
      <c r="F352" t="s">
        <v>867</v>
      </c>
      <c r="G352" s="2">
        <v>4.1999999999999997E-3</v>
      </c>
      <c r="H352" s="2">
        <f t="shared" si="27"/>
        <v>4.180968350074153E-3</v>
      </c>
      <c r="R352" s="3">
        <f t="shared" ca="1" si="26"/>
        <v>9.1728781427626842E-3</v>
      </c>
    </row>
    <row r="353" spans="1:18" x14ac:dyDescent="0.35">
      <c r="A353" s="1">
        <v>44256</v>
      </c>
      <c r="B353">
        <v>323.42</v>
      </c>
      <c r="C353">
        <v>319.10000000000002</v>
      </c>
      <c r="D353">
        <v>323.77</v>
      </c>
      <c r="E353">
        <v>317.77</v>
      </c>
      <c r="F353" t="s">
        <v>866</v>
      </c>
      <c r="G353" s="2">
        <v>3.0099999999999998E-2</v>
      </c>
      <c r="H353" s="2">
        <f t="shared" si="27"/>
        <v>2.9622498537626236E-2</v>
      </c>
      <c r="R353" s="3">
        <f t="shared" ca="1" si="26"/>
        <v>3.3294522421913608E-2</v>
      </c>
    </row>
    <row r="354" spans="1:18" x14ac:dyDescent="0.35">
      <c r="A354" s="1">
        <v>44257</v>
      </c>
      <c r="B354">
        <v>318.23</v>
      </c>
      <c r="C354">
        <v>324.08</v>
      </c>
      <c r="D354">
        <v>324.16000000000003</v>
      </c>
      <c r="E354">
        <v>317.97000000000003</v>
      </c>
      <c r="F354" t="s">
        <v>865</v>
      </c>
      <c r="G354" s="2">
        <v>-1.6E-2</v>
      </c>
      <c r="H354" s="2">
        <f t="shared" si="27"/>
        <v>-1.6177396363383514E-2</v>
      </c>
      <c r="R354" s="3">
        <f t="shared" ca="1" si="26"/>
        <v>-7.1512656413755711E-3</v>
      </c>
    </row>
    <row r="355" spans="1:18" x14ac:dyDescent="0.35">
      <c r="A355" s="1">
        <v>44258</v>
      </c>
      <c r="B355">
        <v>309</v>
      </c>
      <c r="C355">
        <v>317.10000000000002</v>
      </c>
      <c r="D355">
        <v>318.07</v>
      </c>
      <c r="E355">
        <v>308.94</v>
      </c>
      <c r="F355" t="s">
        <v>864</v>
      </c>
      <c r="G355" s="2">
        <v>-2.9000000000000001E-2</v>
      </c>
      <c r="H355" s="2">
        <f t="shared" si="27"/>
        <v>-2.9433114888668923E-2</v>
      </c>
      <c r="R355" s="3">
        <f t="shared" ca="1" si="26"/>
        <v>-1.4737464919776873E-2</v>
      </c>
    </row>
    <row r="356" spans="1:18" x14ac:dyDescent="0.35">
      <c r="A356" s="1">
        <v>44259</v>
      </c>
      <c r="B356">
        <v>303.94</v>
      </c>
      <c r="C356">
        <v>308.62</v>
      </c>
      <c r="D356">
        <v>311.88</v>
      </c>
      <c r="E356">
        <v>299.95</v>
      </c>
      <c r="F356" t="s">
        <v>863</v>
      </c>
      <c r="G356" s="2">
        <v>-1.6400000000000001E-2</v>
      </c>
      <c r="H356" s="2">
        <f t="shared" si="27"/>
        <v>-1.6510963392286412E-2</v>
      </c>
      <c r="R356" s="3">
        <f t="shared" ca="1" si="26"/>
        <v>1.6961945105844864E-3</v>
      </c>
    </row>
    <row r="357" spans="1:18" x14ac:dyDescent="0.35">
      <c r="A357" s="1">
        <v>44260</v>
      </c>
      <c r="B357">
        <v>308.52</v>
      </c>
      <c r="C357">
        <v>306.63</v>
      </c>
      <c r="D357">
        <v>309.45</v>
      </c>
      <c r="E357">
        <v>297.29000000000002</v>
      </c>
      <c r="F357" t="s">
        <v>862</v>
      </c>
      <c r="G357" s="2">
        <v>1.5100000000000001E-2</v>
      </c>
      <c r="H357" s="2">
        <f t="shared" si="27"/>
        <v>1.4956357560339211E-2</v>
      </c>
      <c r="R357" s="3">
        <f t="shared" ca="1" si="26"/>
        <v>-2.4191099119313967E-3</v>
      </c>
    </row>
    <row r="358" spans="1:18" x14ac:dyDescent="0.35">
      <c r="A358" s="1">
        <v>44263</v>
      </c>
      <c r="B358">
        <v>299.77999999999997</v>
      </c>
      <c r="C358">
        <v>307.95999999999998</v>
      </c>
      <c r="D358">
        <v>309.89999999999998</v>
      </c>
      <c r="E358">
        <v>299.35000000000002</v>
      </c>
      <c r="F358" t="s">
        <v>861</v>
      </c>
      <c r="G358" s="2">
        <v>-2.8299999999999999E-2</v>
      </c>
      <c r="H358" s="2">
        <f t="shared" si="27"/>
        <v>-2.8737798763348768E-2</v>
      </c>
      <c r="R358" s="3">
        <f t="shared" ca="1" si="26"/>
        <v>-2.7603209033469828E-2</v>
      </c>
    </row>
    <row r="359" spans="1:18" x14ac:dyDescent="0.35">
      <c r="A359" s="1">
        <v>44264</v>
      </c>
      <c r="B359">
        <v>311.61</v>
      </c>
      <c r="C359">
        <v>307.31</v>
      </c>
      <c r="D359">
        <v>313.57</v>
      </c>
      <c r="E359">
        <v>306.76</v>
      </c>
      <c r="F359" t="s">
        <v>860</v>
      </c>
      <c r="G359" s="2">
        <v>3.95E-2</v>
      </c>
      <c r="H359" s="2">
        <f t="shared" si="27"/>
        <v>3.870353360538023E-2</v>
      </c>
      <c r="R359" s="3">
        <f t="shared" ca="1" si="26"/>
        <v>-7.9999686378933836E-3</v>
      </c>
    </row>
    <row r="360" spans="1:18" x14ac:dyDescent="0.35">
      <c r="A360" s="1">
        <v>44265</v>
      </c>
      <c r="B360">
        <v>310.72000000000003</v>
      </c>
      <c r="C360">
        <v>315.99</v>
      </c>
      <c r="D360">
        <v>316.3</v>
      </c>
      <c r="E360">
        <v>310.01</v>
      </c>
      <c r="F360" t="s">
        <v>859</v>
      </c>
      <c r="G360" s="2">
        <v>-2.8999999999999998E-3</v>
      </c>
      <c r="H360" s="2">
        <f t="shared" si="27"/>
        <v>-2.8602208048696307E-3</v>
      </c>
      <c r="R360" s="3">
        <f t="shared" ca="1" si="26"/>
        <v>-3.4799237354954E-2</v>
      </c>
    </row>
    <row r="361" spans="1:18" x14ac:dyDescent="0.35">
      <c r="A361" s="1">
        <v>44266</v>
      </c>
      <c r="B361">
        <v>317.87</v>
      </c>
      <c r="C361">
        <v>315.60000000000002</v>
      </c>
      <c r="D361">
        <v>319.69</v>
      </c>
      <c r="E361">
        <v>314.68</v>
      </c>
      <c r="F361" t="s">
        <v>858</v>
      </c>
      <c r="G361" s="2">
        <v>2.3E-2</v>
      </c>
      <c r="H361" s="2">
        <f t="shared" si="27"/>
        <v>2.2750309062212929E-2</v>
      </c>
      <c r="R361" s="3">
        <f t="shared" ca="1" si="26"/>
        <v>-1.3372124583033936E-2</v>
      </c>
    </row>
    <row r="362" spans="1:18" x14ac:dyDescent="0.35">
      <c r="A362" s="1">
        <v>44267</v>
      </c>
      <c r="B362">
        <v>315.29000000000002</v>
      </c>
      <c r="C362">
        <v>313.7</v>
      </c>
      <c r="D362">
        <v>318.06</v>
      </c>
      <c r="E362">
        <v>311.23</v>
      </c>
      <c r="F362" t="s">
        <v>857</v>
      </c>
      <c r="G362" s="2">
        <v>-8.0999999999999996E-3</v>
      </c>
      <c r="H362" s="2">
        <f t="shared" si="27"/>
        <v>-8.1496439433126067E-3</v>
      </c>
      <c r="R362" s="3">
        <f t="shared" ca="1" si="26"/>
        <v>7.1839678539830313E-3</v>
      </c>
    </row>
    <row r="363" spans="1:18" x14ac:dyDescent="0.35">
      <c r="A363" s="1">
        <v>44270</v>
      </c>
      <c r="B363">
        <v>318.66000000000003</v>
      </c>
      <c r="C363">
        <v>315.62</v>
      </c>
      <c r="D363">
        <v>318.83</v>
      </c>
      <c r="E363">
        <v>313.93</v>
      </c>
      <c r="F363" t="s">
        <v>856</v>
      </c>
      <c r="G363" s="2">
        <v>1.0699999999999999E-2</v>
      </c>
      <c r="H363" s="2">
        <f t="shared" si="27"/>
        <v>1.0631853440502458E-2</v>
      </c>
      <c r="R363" s="3">
        <f t="shared" ca="1" si="26"/>
        <v>2.5435475137622038E-2</v>
      </c>
    </row>
    <row r="364" spans="1:18" x14ac:dyDescent="0.35">
      <c r="A364" s="1">
        <v>44271</v>
      </c>
      <c r="B364">
        <v>320.41000000000003</v>
      </c>
      <c r="C364">
        <v>320.92</v>
      </c>
      <c r="D364">
        <v>324.02999999999997</v>
      </c>
      <c r="E364">
        <v>318.93</v>
      </c>
      <c r="F364" t="s">
        <v>69</v>
      </c>
      <c r="G364" s="2">
        <v>5.4999999999999997E-3</v>
      </c>
      <c r="H364" s="2">
        <f t="shared" si="27"/>
        <v>5.4767220310557784E-3</v>
      </c>
      <c r="R364" s="3">
        <f t="shared" ca="1" si="26"/>
        <v>-2.6424707998467238E-2</v>
      </c>
    </row>
    <row r="365" spans="1:18" x14ac:dyDescent="0.35">
      <c r="A365" s="1">
        <v>44272</v>
      </c>
      <c r="B365">
        <v>321.73</v>
      </c>
      <c r="C365">
        <v>317.27999999999997</v>
      </c>
      <c r="D365">
        <v>323.68</v>
      </c>
      <c r="E365">
        <v>315.51</v>
      </c>
      <c r="F365" t="s">
        <v>855</v>
      </c>
      <c r="G365" s="2">
        <v>4.1000000000000003E-3</v>
      </c>
      <c r="H365" s="2">
        <f t="shared" si="27"/>
        <v>4.1112587886406992E-3</v>
      </c>
      <c r="R365" s="3">
        <f t="shared" ca="1" si="26"/>
        <v>1.6828018563822475E-2</v>
      </c>
    </row>
    <row r="366" spans="1:18" x14ac:dyDescent="0.35">
      <c r="A366" s="1">
        <v>44273</v>
      </c>
      <c r="B366">
        <v>311.88</v>
      </c>
      <c r="C366">
        <v>316.7</v>
      </c>
      <c r="D366">
        <v>317.70999999999998</v>
      </c>
      <c r="E366">
        <v>311.41000000000003</v>
      </c>
      <c r="F366" t="s">
        <v>854</v>
      </c>
      <c r="G366" s="2">
        <v>-3.0599999999999999E-2</v>
      </c>
      <c r="H366" s="2">
        <f t="shared" si="27"/>
        <v>-3.109418604066012E-2</v>
      </c>
      <c r="R366" s="3">
        <f t="shared" ca="1" si="26"/>
        <v>-2.9925862259185407E-2</v>
      </c>
    </row>
    <row r="367" spans="1:18" x14ac:dyDescent="0.35">
      <c r="A367" s="1">
        <v>44274</v>
      </c>
      <c r="B367">
        <v>312.98</v>
      </c>
      <c r="C367">
        <v>311.70999999999998</v>
      </c>
      <c r="D367">
        <v>314.56</v>
      </c>
      <c r="E367">
        <v>309.5</v>
      </c>
      <c r="F367" t="s">
        <v>853</v>
      </c>
      <c r="G367" s="2">
        <v>3.5000000000000001E-3</v>
      </c>
      <c r="H367" s="2">
        <f t="shared" si="27"/>
        <v>3.5207922936266816E-3</v>
      </c>
      <c r="R367" s="3">
        <f t="shared" ca="1" si="26"/>
        <v>2.089678063014818E-2</v>
      </c>
    </row>
    <row r="368" spans="1:18" x14ac:dyDescent="0.35">
      <c r="A368" s="1">
        <v>44277</v>
      </c>
      <c r="B368">
        <v>318.44</v>
      </c>
      <c r="C368">
        <v>315.04000000000002</v>
      </c>
      <c r="D368">
        <v>320.57</v>
      </c>
      <c r="E368">
        <v>315.04000000000002</v>
      </c>
      <c r="F368" t="s">
        <v>852</v>
      </c>
      <c r="G368" s="2">
        <v>1.7399999999999999E-2</v>
      </c>
      <c r="H368" s="2">
        <f t="shared" si="27"/>
        <v>1.7294783485351538E-2</v>
      </c>
      <c r="R368" s="3">
        <f t="shared" ca="1" si="26"/>
        <v>1.1597156004378203E-2</v>
      </c>
    </row>
    <row r="369" spans="1:18" x14ac:dyDescent="0.35">
      <c r="A369" s="1">
        <v>44278</v>
      </c>
      <c r="B369">
        <v>317.05</v>
      </c>
      <c r="C369">
        <v>319.56</v>
      </c>
      <c r="D369">
        <v>320.92</v>
      </c>
      <c r="E369">
        <v>316.20999999999998</v>
      </c>
      <c r="F369" t="s">
        <v>851</v>
      </c>
      <c r="G369" s="2">
        <v>-4.4000000000000003E-3</v>
      </c>
      <c r="H369" s="2">
        <f t="shared" si="27"/>
        <v>-4.3745840743367598E-3</v>
      </c>
      <c r="R369" s="3">
        <f t="shared" ca="1" si="26"/>
        <v>-6.2368928568840654E-3</v>
      </c>
    </row>
    <row r="370" spans="1:18" x14ac:dyDescent="0.35">
      <c r="A370" s="1">
        <v>44279</v>
      </c>
      <c r="B370">
        <v>311.70999999999998</v>
      </c>
      <c r="C370">
        <v>318.45999999999998</v>
      </c>
      <c r="D370">
        <v>318.5</v>
      </c>
      <c r="E370">
        <v>311.56</v>
      </c>
      <c r="F370" t="s">
        <v>850</v>
      </c>
      <c r="G370" s="2">
        <v>-1.6799999999999999E-2</v>
      </c>
      <c r="H370" s="2">
        <f t="shared" si="27"/>
        <v>-1.6986221757116452E-2</v>
      </c>
      <c r="R370" s="3">
        <f t="shared" ca="1" si="26"/>
        <v>4.1687189969359087E-4</v>
      </c>
    </row>
    <row r="371" spans="1:18" x14ac:dyDescent="0.35">
      <c r="A371" s="1">
        <v>44280</v>
      </c>
      <c r="B371">
        <v>311.17</v>
      </c>
      <c r="C371">
        <v>309.81</v>
      </c>
      <c r="D371">
        <v>312.72000000000003</v>
      </c>
      <c r="E371">
        <v>307.23</v>
      </c>
      <c r="F371" t="s">
        <v>849</v>
      </c>
      <c r="G371" s="2">
        <v>-1.6999999999999999E-3</v>
      </c>
      <c r="H371" s="2">
        <f t="shared" si="27"/>
        <v>-1.733881759843113E-3</v>
      </c>
      <c r="R371" s="3">
        <f t="shared" ca="1" si="26"/>
        <v>1.8343102209367589E-2</v>
      </c>
    </row>
    <row r="372" spans="1:18" x14ac:dyDescent="0.35">
      <c r="A372" s="1">
        <v>44281</v>
      </c>
      <c r="B372">
        <v>315.83</v>
      </c>
      <c r="C372">
        <v>310.95</v>
      </c>
      <c r="D372">
        <v>316.16000000000003</v>
      </c>
      <c r="E372">
        <v>309.51</v>
      </c>
      <c r="F372" t="s">
        <v>848</v>
      </c>
      <c r="G372" s="2">
        <v>1.4999999999999999E-2</v>
      </c>
      <c r="H372" s="2">
        <f t="shared" si="27"/>
        <v>1.4864707513985857E-2</v>
      </c>
      <c r="R372" s="3">
        <f t="shared" ca="1" si="26"/>
        <v>1.6008691946078714E-2</v>
      </c>
    </row>
    <row r="373" spans="1:18" x14ac:dyDescent="0.35">
      <c r="A373" s="1">
        <v>44284</v>
      </c>
      <c r="B373">
        <v>315.74</v>
      </c>
      <c r="C373">
        <v>315.27999999999997</v>
      </c>
      <c r="D373">
        <v>316.82</v>
      </c>
      <c r="E373">
        <v>312.31</v>
      </c>
      <c r="F373" t="s">
        <v>384</v>
      </c>
      <c r="G373" s="2">
        <v>-2.9999999999999997E-4</v>
      </c>
      <c r="H373" s="2">
        <f t="shared" si="27"/>
        <v>-2.8500403948627097E-4</v>
      </c>
      <c r="R373" s="3">
        <f t="shared" ca="1" si="26"/>
        <v>1.0637636192732404E-2</v>
      </c>
    </row>
    <row r="374" spans="1:18" x14ac:dyDescent="0.35">
      <c r="A374" s="1">
        <v>44285</v>
      </c>
      <c r="B374">
        <v>314.14999999999998</v>
      </c>
      <c r="C374">
        <v>313.73</v>
      </c>
      <c r="D374">
        <v>314.74</v>
      </c>
      <c r="E374">
        <v>311.38</v>
      </c>
      <c r="F374" t="s">
        <v>847</v>
      </c>
      <c r="G374" s="2">
        <v>-5.0000000000000001E-3</v>
      </c>
      <c r="H374" s="2">
        <f t="shared" si="27"/>
        <v>-5.0485112546249144E-3</v>
      </c>
      <c r="R374" s="3">
        <f t="shared" ca="1" si="26"/>
        <v>-5.8051257965677089E-3</v>
      </c>
    </row>
    <row r="375" spans="1:18" x14ac:dyDescent="0.35">
      <c r="A375" s="1">
        <v>44286</v>
      </c>
      <c r="B375">
        <v>318.95999999999998</v>
      </c>
      <c r="C375">
        <v>315.99</v>
      </c>
      <c r="D375">
        <v>320.57</v>
      </c>
      <c r="E375">
        <v>315.64</v>
      </c>
      <c r="F375" t="s">
        <v>846</v>
      </c>
      <c r="G375" s="2">
        <v>1.5299999999999999E-2</v>
      </c>
      <c r="H375" s="2">
        <f t="shared" si="27"/>
        <v>1.5195124224143467E-2</v>
      </c>
      <c r="R375" s="3">
        <f t="shared" ca="1" si="26"/>
        <v>3.2825226858995311E-2</v>
      </c>
    </row>
    <row r="376" spans="1:18" x14ac:dyDescent="0.35">
      <c r="A376" s="1">
        <v>44287</v>
      </c>
      <c r="B376">
        <v>324.39999999999998</v>
      </c>
      <c r="C376">
        <v>322.89999999999998</v>
      </c>
      <c r="D376">
        <v>324.54000000000002</v>
      </c>
      <c r="E376">
        <v>322.64</v>
      </c>
      <c r="F376" t="s">
        <v>845</v>
      </c>
      <c r="G376" s="2">
        <v>1.7100000000000001E-2</v>
      </c>
      <c r="H376" s="2">
        <f t="shared" si="27"/>
        <v>1.6911619168158171E-2</v>
      </c>
      <c r="R376" s="3">
        <f t="shared" ca="1" si="26"/>
        <v>1.9283818447785378E-3</v>
      </c>
    </row>
    <row r="377" spans="1:18" x14ac:dyDescent="0.35">
      <c r="A377" s="1">
        <v>44291</v>
      </c>
      <c r="B377">
        <v>330.88</v>
      </c>
      <c r="C377">
        <v>326.95999999999998</v>
      </c>
      <c r="D377">
        <v>331.67</v>
      </c>
      <c r="E377">
        <v>324.47000000000003</v>
      </c>
      <c r="F377" t="s">
        <v>844</v>
      </c>
      <c r="G377" s="2">
        <v>0.02</v>
      </c>
      <c r="H377" s="2">
        <f t="shared" si="27"/>
        <v>1.977844963875186E-2</v>
      </c>
      <c r="R377" s="3">
        <f t="shared" ca="1" si="26"/>
        <v>1.1960449948116757E-2</v>
      </c>
    </row>
    <row r="378" spans="1:18" x14ac:dyDescent="0.35">
      <c r="A378" s="1">
        <v>44292</v>
      </c>
      <c r="B378">
        <v>330.65</v>
      </c>
      <c r="C378">
        <v>330.56</v>
      </c>
      <c r="D378">
        <v>332.66</v>
      </c>
      <c r="E378">
        <v>329.85</v>
      </c>
      <c r="F378" t="s">
        <v>843</v>
      </c>
      <c r="G378" s="2">
        <v>-6.9999999999999999E-4</v>
      </c>
      <c r="H378" s="2">
        <f t="shared" si="27"/>
        <v>-6.9535775933825001E-4</v>
      </c>
      <c r="R378" s="3">
        <f t="shared" ca="1" si="26"/>
        <v>-8.957000074856232E-3</v>
      </c>
    </row>
    <row r="379" spans="1:18" x14ac:dyDescent="0.35">
      <c r="A379" s="1">
        <v>44293</v>
      </c>
      <c r="B379">
        <v>331.45</v>
      </c>
      <c r="C379">
        <v>330.16</v>
      </c>
      <c r="D379">
        <v>332.31</v>
      </c>
      <c r="E379">
        <v>329.2</v>
      </c>
      <c r="F379" t="s">
        <v>842</v>
      </c>
      <c r="G379" s="2">
        <v>2.3999999999999998E-3</v>
      </c>
      <c r="H379" s="2">
        <f t="shared" si="27"/>
        <v>2.4165545667293041E-3</v>
      </c>
      <c r="R379" s="3">
        <f t="shared" ca="1" si="26"/>
        <v>-6.6639174624231537E-3</v>
      </c>
    </row>
    <row r="380" spans="1:18" x14ac:dyDescent="0.35">
      <c r="A380" s="1">
        <v>44294</v>
      </c>
      <c r="B380">
        <v>334.9</v>
      </c>
      <c r="C380">
        <v>334.38</v>
      </c>
      <c r="D380">
        <v>335.09</v>
      </c>
      <c r="E380">
        <v>333.56</v>
      </c>
      <c r="F380" t="s">
        <v>841</v>
      </c>
      <c r="G380" s="2">
        <v>1.04E-2</v>
      </c>
      <c r="H380" s="2">
        <f t="shared" si="27"/>
        <v>1.0355011112758253E-2</v>
      </c>
      <c r="R380" s="3">
        <f t="shared" ca="1" si="26"/>
        <v>-1.0705223301692413E-3</v>
      </c>
    </row>
    <row r="381" spans="1:18" x14ac:dyDescent="0.35">
      <c r="A381" s="1">
        <v>44295</v>
      </c>
      <c r="B381">
        <v>336.93</v>
      </c>
      <c r="C381">
        <v>333.5</v>
      </c>
      <c r="D381">
        <v>337.14</v>
      </c>
      <c r="E381">
        <v>332.75</v>
      </c>
      <c r="F381" t="s">
        <v>840</v>
      </c>
      <c r="G381" s="2">
        <v>6.1000000000000004E-3</v>
      </c>
      <c r="H381" s="2">
        <f t="shared" si="27"/>
        <v>6.0432138428955897E-3</v>
      </c>
      <c r="R381" s="3">
        <f t="shared" ca="1" si="26"/>
        <v>-3.3482567306372592E-2</v>
      </c>
    </row>
    <row r="382" spans="1:18" x14ac:dyDescent="0.35">
      <c r="A382" s="1">
        <v>44298</v>
      </c>
      <c r="B382">
        <v>336.49</v>
      </c>
      <c r="C382">
        <v>335.86</v>
      </c>
      <c r="D382">
        <v>336.92</v>
      </c>
      <c r="E382">
        <v>334.55</v>
      </c>
      <c r="F382" t="s">
        <v>109</v>
      </c>
      <c r="G382" s="2">
        <v>-1.2999999999999999E-3</v>
      </c>
      <c r="H382" s="2">
        <f t="shared" si="27"/>
        <v>-1.3067626818717684E-3</v>
      </c>
      <c r="R382" s="3">
        <f t="shared" ca="1" si="26"/>
        <v>-1.8603023834356698E-2</v>
      </c>
    </row>
    <row r="383" spans="1:18" x14ac:dyDescent="0.35">
      <c r="A383" s="1">
        <v>44299</v>
      </c>
      <c r="B383">
        <v>340.42</v>
      </c>
      <c r="C383">
        <v>338.06</v>
      </c>
      <c r="D383">
        <v>340.9</v>
      </c>
      <c r="E383">
        <v>337.84</v>
      </c>
      <c r="F383" t="s">
        <v>839</v>
      </c>
      <c r="G383" s="2">
        <v>1.17E-2</v>
      </c>
      <c r="H383" s="2">
        <f t="shared" si="27"/>
        <v>1.1611718418644352E-2</v>
      </c>
      <c r="R383" s="3">
        <f t="shared" ca="1" si="26"/>
        <v>-8.5385293533031918E-3</v>
      </c>
    </row>
    <row r="384" spans="1:18" x14ac:dyDescent="0.35">
      <c r="A384" s="1">
        <v>44300</v>
      </c>
      <c r="B384">
        <v>336.33</v>
      </c>
      <c r="C384">
        <v>340.67</v>
      </c>
      <c r="D384">
        <v>340.8</v>
      </c>
      <c r="E384">
        <v>335.49</v>
      </c>
      <c r="F384" t="s">
        <v>838</v>
      </c>
      <c r="G384" s="2">
        <v>-1.2E-2</v>
      </c>
      <c r="H384" s="2">
        <f t="shared" si="27"/>
        <v>-1.2087328546215208E-2</v>
      </c>
      <c r="R384" s="3">
        <f t="shared" ca="1" si="26"/>
        <v>-3.5467173639275443E-2</v>
      </c>
    </row>
    <row r="385" spans="1:18" x14ac:dyDescent="0.35">
      <c r="A385" s="1">
        <v>44301</v>
      </c>
      <c r="B385">
        <v>341.43</v>
      </c>
      <c r="C385">
        <v>339.29</v>
      </c>
      <c r="D385">
        <v>341.83</v>
      </c>
      <c r="E385">
        <v>336.04</v>
      </c>
      <c r="F385" t="s">
        <v>837</v>
      </c>
      <c r="G385" s="2">
        <v>1.52E-2</v>
      </c>
      <c r="H385" s="2">
        <f t="shared" si="27"/>
        <v>1.5049859128296379E-2</v>
      </c>
      <c r="R385" s="3">
        <f t="shared" ca="1" si="26"/>
        <v>7.2984194668579789E-3</v>
      </c>
    </row>
    <row r="386" spans="1:18" x14ac:dyDescent="0.35">
      <c r="A386" s="1">
        <v>44302</v>
      </c>
      <c r="B386">
        <v>341.83</v>
      </c>
      <c r="C386">
        <v>341.97</v>
      </c>
      <c r="D386">
        <v>342.05</v>
      </c>
      <c r="E386">
        <v>339.9</v>
      </c>
      <c r="F386" t="s">
        <v>836</v>
      </c>
      <c r="G386" s="2">
        <v>1.1999999999999999E-3</v>
      </c>
      <c r="H386" s="2">
        <f t="shared" si="27"/>
        <v>1.1708574940634598E-3</v>
      </c>
      <c r="R386" s="3">
        <f t="shared" ca="1" si="26"/>
        <v>-2.016459672908523E-2</v>
      </c>
    </row>
    <row r="387" spans="1:18" x14ac:dyDescent="0.35">
      <c r="A387" s="1">
        <v>44305</v>
      </c>
      <c r="B387">
        <v>338.7</v>
      </c>
      <c r="C387">
        <v>340.21</v>
      </c>
      <c r="D387">
        <v>341.4</v>
      </c>
      <c r="E387">
        <v>336.72</v>
      </c>
      <c r="F387" t="s">
        <v>106</v>
      </c>
      <c r="G387" s="2">
        <v>-9.1999999999999998E-3</v>
      </c>
      <c r="H387" s="2">
        <f t="shared" si="27"/>
        <v>-9.198777632245558E-3</v>
      </c>
      <c r="R387" s="3">
        <f t="shared" ref="R387:R450" ca="1" si="28">_xlfn.NORM.INV(RAND(),$P$2,SQRT($P$3))</f>
        <v>5.0120095095511552E-3</v>
      </c>
    </row>
    <row r="388" spans="1:18" x14ac:dyDescent="0.35">
      <c r="A388" s="1">
        <v>44306</v>
      </c>
      <c r="B388">
        <v>336.23</v>
      </c>
      <c r="C388">
        <v>338.02</v>
      </c>
      <c r="D388">
        <v>339.34</v>
      </c>
      <c r="E388">
        <v>334.21</v>
      </c>
      <c r="F388" t="s">
        <v>835</v>
      </c>
      <c r="G388" s="2">
        <v>-7.3000000000000001E-3</v>
      </c>
      <c r="H388" s="2">
        <f t="shared" ref="H388:H451" si="29">LN(B388/B387)</f>
        <v>-7.3193102305592851E-3</v>
      </c>
      <c r="R388" s="3">
        <f t="shared" ca="1" si="28"/>
        <v>5.4997127328534909E-3</v>
      </c>
    </row>
    <row r="389" spans="1:18" x14ac:dyDescent="0.35">
      <c r="A389" s="1">
        <v>44307</v>
      </c>
      <c r="B389">
        <v>339.11</v>
      </c>
      <c r="C389">
        <v>334.91</v>
      </c>
      <c r="D389">
        <v>339.3</v>
      </c>
      <c r="E389">
        <v>333.79</v>
      </c>
      <c r="F389" t="s">
        <v>834</v>
      </c>
      <c r="G389" s="2">
        <v>8.6E-3</v>
      </c>
      <c r="H389" s="2">
        <f t="shared" si="29"/>
        <v>8.5290889296199685E-3</v>
      </c>
      <c r="R389" s="3">
        <f t="shared" ca="1" si="28"/>
        <v>-3.5640168550372638E-3</v>
      </c>
    </row>
    <row r="390" spans="1:18" x14ac:dyDescent="0.35">
      <c r="A390" s="1">
        <v>44308</v>
      </c>
      <c r="B390">
        <v>335.02</v>
      </c>
      <c r="C390">
        <v>338.71</v>
      </c>
      <c r="D390">
        <v>339.72</v>
      </c>
      <c r="E390">
        <v>333.83</v>
      </c>
      <c r="F390" t="s">
        <v>833</v>
      </c>
      <c r="G390" s="2">
        <v>-1.21E-2</v>
      </c>
      <c r="H390" s="2">
        <f t="shared" si="29"/>
        <v>-1.2134306987246152E-2</v>
      </c>
      <c r="R390" s="3">
        <f t="shared" ca="1" si="28"/>
        <v>1.3803418062000222E-2</v>
      </c>
    </row>
    <row r="391" spans="1:18" x14ac:dyDescent="0.35">
      <c r="A391" s="1">
        <v>44309</v>
      </c>
      <c r="B391">
        <v>339.24</v>
      </c>
      <c r="C391">
        <v>335.67</v>
      </c>
      <c r="D391">
        <v>340.59</v>
      </c>
      <c r="E391">
        <v>335.67</v>
      </c>
      <c r="F391" t="s">
        <v>832</v>
      </c>
      <c r="G391" s="2">
        <v>1.26E-2</v>
      </c>
      <c r="H391" s="2">
        <f t="shared" si="29"/>
        <v>1.2517589957958871E-2</v>
      </c>
      <c r="R391" s="3">
        <f t="shared" ca="1" si="28"/>
        <v>-1.2728798551845812E-2</v>
      </c>
    </row>
    <row r="392" spans="1:18" x14ac:dyDescent="0.35">
      <c r="A392" s="1">
        <v>44312</v>
      </c>
      <c r="B392">
        <v>341.45</v>
      </c>
      <c r="C392">
        <v>339.49</v>
      </c>
      <c r="D392">
        <v>341.74</v>
      </c>
      <c r="E392">
        <v>338.72</v>
      </c>
      <c r="F392" t="s">
        <v>831</v>
      </c>
      <c r="G392" s="2">
        <v>6.4999999999999997E-3</v>
      </c>
      <c r="H392" s="2">
        <f t="shared" si="29"/>
        <v>6.4934339135990157E-3</v>
      </c>
      <c r="R392" s="3">
        <f t="shared" ca="1" si="28"/>
        <v>1.4804847793140711E-2</v>
      </c>
    </row>
    <row r="393" spans="1:18" x14ac:dyDescent="0.35">
      <c r="A393" s="1">
        <v>44313</v>
      </c>
      <c r="B393">
        <v>339.97</v>
      </c>
      <c r="C393">
        <v>341.75</v>
      </c>
      <c r="D393">
        <v>341.97</v>
      </c>
      <c r="E393">
        <v>338.99</v>
      </c>
      <c r="F393" t="s">
        <v>830</v>
      </c>
      <c r="G393" s="2">
        <v>-4.3E-3</v>
      </c>
      <c r="H393" s="2">
        <f t="shared" si="29"/>
        <v>-4.3438769839712326E-3</v>
      </c>
      <c r="R393" s="3">
        <f t="shared" ca="1" si="28"/>
        <v>-2.3752900106028822E-3</v>
      </c>
    </row>
    <row r="394" spans="1:18" x14ac:dyDescent="0.35">
      <c r="A394" s="1">
        <v>44314</v>
      </c>
      <c r="B394">
        <v>338.82</v>
      </c>
      <c r="C394">
        <v>339.63</v>
      </c>
      <c r="D394">
        <v>340.67</v>
      </c>
      <c r="E394">
        <v>338.15</v>
      </c>
      <c r="F394" t="s">
        <v>829</v>
      </c>
      <c r="G394" s="2">
        <v>-3.3999999999999998E-3</v>
      </c>
      <c r="H394" s="2">
        <f t="shared" si="29"/>
        <v>-3.3883855103266831E-3</v>
      </c>
      <c r="R394" s="3">
        <f t="shared" ca="1" si="28"/>
        <v>-4.020749293590669E-2</v>
      </c>
    </row>
    <row r="395" spans="1:18" x14ac:dyDescent="0.35">
      <c r="A395" s="1">
        <v>44315</v>
      </c>
      <c r="B395">
        <v>340.04</v>
      </c>
      <c r="C395">
        <v>342.19</v>
      </c>
      <c r="D395">
        <v>342.62</v>
      </c>
      <c r="E395">
        <v>336.72</v>
      </c>
      <c r="F395" t="s">
        <v>189</v>
      </c>
      <c r="G395" s="2">
        <v>3.5999999999999999E-3</v>
      </c>
      <c r="H395" s="2">
        <f t="shared" si="29"/>
        <v>3.5942648363578382E-3</v>
      </c>
      <c r="R395" s="3">
        <f t="shared" ca="1" si="28"/>
        <v>-1.2200979004238435E-2</v>
      </c>
    </row>
    <row r="396" spans="1:18" x14ac:dyDescent="0.35">
      <c r="A396" s="1">
        <v>44316</v>
      </c>
      <c r="B396">
        <v>337.81</v>
      </c>
      <c r="C396">
        <v>337.52</v>
      </c>
      <c r="D396">
        <v>340.08</v>
      </c>
      <c r="E396">
        <v>336.87</v>
      </c>
      <c r="F396" t="s">
        <v>828</v>
      </c>
      <c r="G396" s="2">
        <v>-6.6E-3</v>
      </c>
      <c r="H396" s="2">
        <f t="shared" si="29"/>
        <v>-6.5796504980566439E-3</v>
      </c>
      <c r="R396" s="3">
        <f t="shared" ca="1" si="28"/>
        <v>1.580472825083843E-2</v>
      </c>
    </row>
    <row r="397" spans="1:18" x14ac:dyDescent="0.35">
      <c r="A397" s="1">
        <v>44319</v>
      </c>
      <c r="B397">
        <v>336.01</v>
      </c>
      <c r="C397">
        <v>339.05</v>
      </c>
      <c r="D397">
        <v>339.82</v>
      </c>
      <c r="E397">
        <v>335.55</v>
      </c>
      <c r="F397" t="s">
        <v>827</v>
      </c>
      <c r="G397" s="2">
        <v>-5.3E-3</v>
      </c>
      <c r="H397" s="2">
        <f t="shared" si="29"/>
        <v>-5.3426858260121586E-3</v>
      </c>
      <c r="R397" s="3">
        <f t="shared" ca="1" si="28"/>
        <v>3.2892459786549082E-2</v>
      </c>
    </row>
    <row r="398" spans="1:18" x14ac:dyDescent="0.35">
      <c r="A398" s="1">
        <v>44320</v>
      </c>
      <c r="B398">
        <v>329.97</v>
      </c>
      <c r="C398">
        <v>333.38</v>
      </c>
      <c r="D398">
        <v>333.71</v>
      </c>
      <c r="E398">
        <v>326.04000000000002</v>
      </c>
      <c r="F398" t="s">
        <v>826</v>
      </c>
      <c r="G398" s="2">
        <v>-1.7999999999999999E-2</v>
      </c>
      <c r="H398" s="2">
        <f t="shared" si="29"/>
        <v>-1.8139180187954365E-2</v>
      </c>
      <c r="R398" s="3">
        <f t="shared" ca="1" si="28"/>
        <v>-3.6847571610461941E-3</v>
      </c>
    </row>
    <row r="399" spans="1:18" x14ac:dyDescent="0.35">
      <c r="A399" s="1">
        <v>44321</v>
      </c>
      <c r="B399">
        <v>328.86</v>
      </c>
      <c r="C399">
        <v>332.08</v>
      </c>
      <c r="D399">
        <v>332.97</v>
      </c>
      <c r="E399">
        <v>328.06</v>
      </c>
      <c r="F399" t="s">
        <v>825</v>
      </c>
      <c r="G399" s="2">
        <v>-3.3999999999999998E-3</v>
      </c>
      <c r="H399" s="2">
        <f t="shared" si="29"/>
        <v>-3.3696129510549754E-3</v>
      </c>
      <c r="R399" s="3">
        <f t="shared" ca="1" si="28"/>
        <v>-3.1524133124450982E-3</v>
      </c>
    </row>
    <row r="400" spans="1:18" x14ac:dyDescent="0.35">
      <c r="A400" s="1">
        <v>44322</v>
      </c>
      <c r="B400">
        <v>331.34</v>
      </c>
      <c r="C400">
        <v>328.59</v>
      </c>
      <c r="D400">
        <v>331.5</v>
      </c>
      <c r="E400">
        <v>326.27999999999997</v>
      </c>
      <c r="F400" t="s">
        <v>824</v>
      </c>
      <c r="G400" s="2">
        <v>7.4999999999999997E-3</v>
      </c>
      <c r="H400" s="2">
        <f t="shared" si="29"/>
        <v>7.5129102243111099E-3</v>
      </c>
      <c r="R400" s="3">
        <f t="shared" ca="1" si="28"/>
        <v>7.8263618028271975E-3</v>
      </c>
    </row>
    <row r="401" spans="1:18" x14ac:dyDescent="0.35">
      <c r="A401" s="1">
        <v>44323</v>
      </c>
      <c r="B401">
        <v>334.02</v>
      </c>
      <c r="C401">
        <v>334.19</v>
      </c>
      <c r="D401">
        <v>336.47</v>
      </c>
      <c r="E401">
        <v>331.52</v>
      </c>
      <c r="F401" t="s">
        <v>823</v>
      </c>
      <c r="G401" s="2">
        <v>8.0999999999999996E-3</v>
      </c>
      <c r="H401" s="2">
        <f t="shared" si="29"/>
        <v>8.0558329130800185E-3</v>
      </c>
      <c r="R401" s="3">
        <f t="shared" ca="1" si="28"/>
        <v>1.1420566464637971E-2</v>
      </c>
    </row>
    <row r="402" spans="1:18" x14ac:dyDescent="0.35">
      <c r="A402" s="1">
        <v>44326</v>
      </c>
      <c r="B402">
        <v>325.58999999999997</v>
      </c>
      <c r="C402">
        <v>332.61</v>
      </c>
      <c r="D402">
        <v>332.79</v>
      </c>
      <c r="E402">
        <v>325.38</v>
      </c>
      <c r="F402" t="s">
        <v>822</v>
      </c>
      <c r="G402" s="2">
        <v>-2.52E-2</v>
      </c>
      <c r="H402" s="2">
        <f t="shared" si="29"/>
        <v>-2.5561950297438157E-2</v>
      </c>
      <c r="R402" s="3">
        <f t="shared" ca="1" si="28"/>
        <v>-3.5636530414669583E-2</v>
      </c>
    </row>
    <row r="403" spans="1:18" x14ac:dyDescent="0.35">
      <c r="A403" s="1">
        <v>44327</v>
      </c>
      <c r="B403">
        <v>325.14</v>
      </c>
      <c r="C403">
        <v>319.52999999999997</v>
      </c>
      <c r="D403">
        <v>325.95999999999998</v>
      </c>
      <c r="E403">
        <v>318.85000000000002</v>
      </c>
      <c r="F403" t="s">
        <v>821</v>
      </c>
      <c r="G403" s="2">
        <v>-1.4E-3</v>
      </c>
      <c r="H403" s="2">
        <f t="shared" si="29"/>
        <v>-1.3830623199554252E-3</v>
      </c>
      <c r="R403" s="3">
        <f t="shared" ca="1" si="28"/>
        <v>3.1166295375854077E-2</v>
      </c>
    </row>
    <row r="404" spans="1:18" x14ac:dyDescent="0.35">
      <c r="A404" s="1">
        <v>44328</v>
      </c>
      <c r="B404">
        <v>316.72000000000003</v>
      </c>
      <c r="C404">
        <v>320.06</v>
      </c>
      <c r="D404">
        <v>322.45</v>
      </c>
      <c r="E404">
        <v>315.83</v>
      </c>
      <c r="F404" t="s">
        <v>820</v>
      </c>
      <c r="G404" s="2">
        <v>-2.5899999999999999E-2</v>
      </c>
      <c r="H404" s="2">
        <f t="shared" si="29"/>
        <v>-2.6237756008202544E-2</v>
      </c>
      <c r="R404" s="3">
        <f t="shared" ca="1" si="28"/>
        <v>-1.7414521129967938E-2</v>
      </c>
    </row>
    <row r="405" spans="1:18" x14ac:dyDescent="0.35">
      <c r="A405" s="1">
        <v>44329</v>
      </c>
      <c r="B405">
        <v>319.17</v>
      </c>
      <c r="C405">
        <v>319.75</v>
      </c>
      <c r="D405">
        <v>322.23</v>
      </c>
      <c r="E405">
        <v>316.73</v>
      </c>
      <c r="F405" t="s">
        <v>819</v>
      </c>
      <c r="G405" s="2">
        <v>7.7000000000000002E-3</v>
      </c>
      <c r="H405" s="2">
        <f t="shared" si="29"/>
        <v>7.7057733985091224E-3</v>
      </c>
      <c r="R405" s="3">
        <f t="shared" ca="1" si="28"/>
        <v>2.8951469454192662E-3</v>
      </c>
    </row>
    <row r="406" spans="1:18" x14ac:dyDescent="0.35">
      <c r="A406" s="1">
        <v>44330</v>
      </c>
      <c r="B406">
        <v>326.22000000000003</v>
      </c>
      <c r="C406">
        <v>322.43</v>
      </c>
      <c r="D406">
        <v>327.16000000000003</v>
      </c>
      <c r="E406">
        <v>321.91000000000003</v>
      </c>
      <c r="F406" t="s">
        <v>198</v>
      </c>
      <c r="G406" s="2">
        <v>2.2100000000000002E-2</v>
      </c>
      <c r="H406" s="2">
        <f t="shared" si="29"/>
        <v>2.1848124189500051E-2</v>
      </c>
      <c r="R406" s="3">
        <f t="shared" ca="1" si="28"/>
        <v>-1.3793971841193008E-2</v>
      </c>
    </row>
    <row r="407" spans="1:18" x14ac:dyDescent="0.35">
      <c r="A407" s="1">
        <v>44333</v>
      </c>
      <c r="B407">
        <v>324.24</v>
      </c>
      <c r="C407">
        <v>324.45999999999998</v>
      </c>
      <c r="D407">
        <v>326.2</v>
      </c>
      <c r="E407">
        <v>321.27999999999997</v>
      </c>
      <c r="F407" t="s">
        <v>818</v>
      </c>
      <c r="G407" s="2">
        <v>-6.1000000000000004E-3</v>
      </c>
      <c r="H407" s="2">
        <f t="shared" si="29"/>
        <v>-6.0880180658312048E-3</v>
      </c>
      <c r="R407" s="3">
        <f t="shared" ca="1" si="28"/>
        <v>-1.5683698898312306E-2</v>
      </c>
    </row>
    <row r="408" spans="1:18" x14ac:dyDescent="0.35">
      <c r="A408" s="1">
        <v>44334</v>
      </c>
      <c r="B408">
        <v>322.05</v>
      </c>
      <c r="C408">
        <v>325.22000000000003</v>
      </c>
      <c r="D408">
        <v>326.48</v>
      </c>
      <c r="E408">
        <v>321.77</v>
      </c>
      <c r="F408" t="s">
        <v>817</v>
      </c>
      <c r="G408" s="2">
        <v>-6.7999999999999996E-3</v>
      </c>
      <c r="H408" s="2">
        <f t="shared" si="29"/>
        <v>-6.777169327153422E-3</v>
      </c>
      <c r="R408" s="3">
        <f t="shared" ca="1" si="28"/>
        <v>-1.7427033536570576E-3</v>
      </c>
    </row>
    <row r="409" spans="1:18" x14ac:dyDescent="0.35">
      <c r="A409" s="1">
        <v>44335</v>
      </c>
      <c r="B409">
        <v>322.42</v>
      </c>
      <c r="C409">
        <v>316.49</v>
      </c>
      <c r="D409">
        <v>322.73</v>
      </c>
      <c r="E409">
        <v>316.13</v>
      </c>
      <c r="F409" t="s">
        <v>72</v>
      </c>
      <c r="G409" s="2">
        <v>1.1000000000000001E-3</v>
      </c>
      <c r="H409" s="2">
        <f t="shared" si="29"/>
        <v>1.1482304549527834E-3</v>
      </c>
      <c r="R409" s="3">
        <f t="shared" ca="1" si="28"/>
        <v>1.1574691095160751E-2</v>
      </c>
    </row>
    <row r="410" spans="1:18" x14ac:dyDescent="0.35">
      <c r="A410" s="1">
        <v>44336</v>
      </c>
      <c r="B410">
        <v>328.66</v>
      </c>
      <c r="C410">
        <v>323.95</v>
      </c>
      <c r="D410">
        <v>329.54</v>
      </c>
      <c r="E410">
        <v>323.72000000000003</v>
      </c>
      <c r="F410" t="s">
        <v>816</v>
      </c>
      <c r="G410" s="2">
        <v>1.9400000000000001E-2</v>
      </c>
      <c r="H410" s="2">
        <f t="shared" si="29"/>
        <v>1.9168738305291363E-2</v>
      </c>
      <c r="R410" s="3">
        <f t="shared" ca="1" si="28"/>
        <v>1.7222901668025481E-2</v>
      </c>
    </row>
    <row r="411" spans="1:18" x14ac:dyDescent="0.35">
      <c r="A411" s="1">
        <v>44337</v>
      </c>
      <c r="B411">
        <v>326.83999999999997</v>
      </c>
      <c r="C411">
        <v>330.26</v>
      </c>
      <c r="D411">
        <v>330.69</v>
      </c>
      <c r="E411">
        <v>326.47000000000003</v>
      </c>
      <c r="F411" t="s">
        <v>815</v>
      </c>
      <c r="G411" s="2">
        <v>-5.4999999999999997E-3</v>
      </c>
      <c r="H411" s="2">
        <f t="shared" si="29"/>
        <v>-5.5530272366372969E-3</v>
      </c>
      <c r="R411" s="3">
        <f t="shared" ca="1" si="28"/>
        <v>-1.1965019505184438E-2</v>
      </c>
    </row>
    <row r="412" spans="1:18" x14ac:dyDescent="0.35">
      <c r="A412" s="1">
        <v>44340</v>
      </c>
      <c r="B412">
        <v>332.34</v>
      </c>
      <c r="C412">
        <v>329.2</v>
      </c>
      <c r="D412">
        <v>333.49</v>
      </c>
      <c r="E412">
        <v>326.73</v>
      </c>
      <c r="F412" t="s">
        <v>814</v>
      </c>
      <c r="G412" s="2">
        <v>1.6799999999999999E-2</v>
      </c>
      <c r="H412" s="2">
        <f t="shared" si="29"/>
        <v>1.6687786756560803E-2</v>
      </c>
      <c r="R412" s="3">
        <f t="shared" ca="1" si="28"/>
        <v>-1.9218313600407901E-2</v>
      </c>
    </row>
    <row r="413" spans="1:18" x14ac:dyDescent="0.35">
      <c r="A413" s="1">
        <v>44341</v>
      </c>
      <c r="B413">
        <v>332.8</v>
      </c>
      <c r="C413">
        <v>333.89</v>
      </c>
      <c r="D413">
        <v>334.63</v>
      </c>
      <c r="E413">
        <v>331.58</v>
      </c>
      <c r="F413" t="s">
        <v>813</v>
      </c>
      <c r="G413" s="2">
        <v>1.4E-3</v>
      </c>
      <c r="H413" s="2">
        <f t="shared" si="29"/>
        <v>1.3831676739861954E-3</v>
      </c>
      <c r="R413" s="3">
        <f t="shared" ca="1" si="28"/>
        <v>1.0831289217079498E-2</v>
      </c>
    </row>
    <row r="414" spans="1:18" x14ac:dyDescent="0.35">
      <c r="A414" s="1">
        <v>44342</v>
      </c>
      <c r="B414">
        <v>333.95</v>
      </c>
      <c r="C414">
        <v>333.48</v>
      </c>
      <c r="D414">
        <v>334.43</v>
      </c>
      <c r="E414">
        <v>332.78</v>
      </c>
      <c r="F414" t="s">
        <v>812</v>
      </c>
      <c r="G414" s="2">
        <v>3.5000000000000001E-3</v>
      </c>
      <c r="H414" s="2">
        <f t="shared" si="29"/>
        <v>3.4495722245913487E-3</v>
      </c>
      <c r="R414" s="3">
        <f t="shared" ca="1" si="28"/>
        <v>-3.2302945915992131E-3</v>
      </c>
    </row>
    <row r="415" spans="1:18" x14ac:dyDescent="0.35">
      <c r="A415" s="1">
        <v>44343</v>
      </c>
      <c r="B415">
        <v>332.71</v>
      </c>
      <c r="C415">
        <v>333.49</v>
      </c>
      <c r="D415">
        <v>334.36</v>
      </c>
      <c r="E415">
        <v>332.5</v>
      </c>
      <c r="F415" t="s">
        <v>811</v>
      </c>
      <c r="G415" s="2">
        <v>-3.7000000000000002E-3</v>
      </c>
      <c r="H415" s="2">
        <f t="shared" si="29"/>
        <v>-3.7200414904136649E-3</v>
      </c>
      <c r="R415" s="3">
        <f t="shared" ca="1" si="28"/>
        <v>-1.8573716806131496E-3</v>
      </c>
    </row>
    <row r="416" spans="1:18" x14ac:dyDescent="0.35">
      <c r="A416" s="1">
        <v>44344</v>
      </c>
      <c r="B416">
        <v>333.75</v>
      </c>
      <c r="C416">
        <v>333.94</v>
      </c>
      <c r="D416">
        <v>335.39</v>
      </c>
      <c r="E416">
        <v>333.42</v>
      </c>
      <c r="F416" t="s">
        <v>810</v>
      </c>
      <c r="G416" s="2">
        <v>3.0999999999999999E-3</v>
      </c>
      <c r="H416" s="2">
        <f t="shared" si="29"/>
        <v>3.1209700332279185E-3</v>
      </c>
      <c r="R416" s="3">
        <f t="shared" ca="1" si="28"/>
        <v>-1.0454316684797337E-2</v>
      </c>
    </row>
    <row r="417" spans="1:18" x14ac:dyDescent="0.35">
      <c r="A417" s="1">
        <v>44348</v>
      </c>
      <c r="B417">
        <v>332.65</v>
      </c>
      <c r="C417">
        <v>335.12</v>
      </c>
      <c r="D417">
        <v>335.61</v>
      </c>
      <c r="E417">
        <v>331.26</v>
      </c>
      <c r="F417" t="s">
        <v>85</v>
      </c>
      <c r="G417" s="2">
        <v>-3.3E-3</v>
      </c>
      <c r="H417" s="2">
        <f t="shared" si="29"/>
        <v>-3.3013235265628871E-3</v>
      </c>
      <c r="R417" s="3">
        <f t="shared" ca="1" si="28"/>
        <v>7.0542833837155356E-3</v>
      </c>
    </row>
    <row r="418" spans="1:18" x14ac:dyDescent="0.35">
      <c r="A418" s="1">
        <v>44349</v>
      </c>
      <c r="B418">
        <v>333.29</v>
      </c>
      <c r="C418">
        <v>333.08</v>
      </c>
      <c r="D418">
        <v>334.16</v>
      </c>
      <c r="E418">
        <v>331.52</v>
      </c>
      <c r="F418" t="s">
        <v>107</v>
      </c>
      <c r="G418" s="2">
        <v>1.9E-3</v>
      </c>
      <c r="H418" s="2">
        <f t="shared" si="29"/>
        <v>1.9220956753985211E-3</v>
      </c>
      <c r="R418" s="3">
        <f t="shared" ca="1" si="28"/>
        <v>-1.2679083042524419E-2</v>
      </c>
    </row>
    <row r="419" spans="1:18" x14ac:dyDescent="0.35">
      <c r="A419" s="1">
        <v>44350</v>
      </c>
      <c r="B419">
        <v>329.83</v>
      </c>
      <c r="C419">
        <v>330.38</v>
      </c>
      <c r="D419">
        <v>331.69</v>
      </c>
      <c r="E419">
        <v>328.11</v>
      </c>
      <c r="F419" t="s">
        <v>809</v>
      </c>
      <c r="G419" s="2">
        <v>-1.04E-2</v>
      </c>
      <c r="H419" s="2">
        <f t="shared" si="29"/>
        <v>-1.0435611654050528E-2</v>
      </c>
      <c r="R419" s="3">
        <f t="shared" ca="1" si="28"/>
        <v>1.7977818746009323E-2</v>
      </c>
    </row>
    <row r="420" spans="1:18" x14ac:dyDescent="0.35">
      <c r="A420" s="1">
        <v>44351</v>
      </c>
      <c r="B420">
        <v>335.42</v>
      </c>
      <c r="C420">
        <v>331.68</v>
      </c>
      <c r="D420">
        <v>335.88</v>
      </c>
      <c r="E420">
        <v>331.61</v>
      </c>
      <c r="F420" t="s">
        <v>808</v>
      </c>
      <c r="G420" s="2">
        <v>1.6899999999999998E-2</v>
      </c>
      <c r="H420" s="2">
        <f t="shared" si="29"/>
        <v>1.680610769423739E-2</v>
      </c>
      <c r="R420" s="3">
        <f t="shared" ca="1" si="28"/>
        <v>-1.005396575574191E-2</v>
      </c>
    </row>
    <row r="421" spans="1:18" x14ac:dyDescent="0.35">
      <c r="A421" s="1">
        <v>44354</v>
      </c>
      <c r="B421">
        <v>336.42</v>
      </c>
      <c r="C421">
        <v>334.87</v>
      </c>
      <c r="D421">
        <v>336.48</v>
      </c>
      <c r="E421">
        <v>334.16</v>
      </c>
      <c r="F421" t="s">
        <v>807</v>
      </c>
      <c r="G421" s="2">
        <v>3.0000000000000001E-3</v>
      </c>
      <c r="H421" s="2">
        <f t="shared" si="29"/>
        <v>2.9769014601545448E-3</v>
      </c>
      <c r="R421" s="3">
        <f t="shared" ca="1" si="28"/>
        <v>-9.2207157087139339E-3</v>
      </c>
    </row>
    <row r="422" spans="1:18" x14ac:dyDescent="0.35">
      <c r="A422" s="1">
        <v>44355</v>
      </c>
      <c r="B422">
        <v>336.58</v>
      </c>
      <c r="C422">
        <v>338.22</v>
      </c>
      <c r="D422">
        <v>339.11</v>
      </c>
      <c r="E422">
        <v>334.85</v>
      </c>
      <c r="F422" t="s">
        <v>806</v>
      </c>
      <c r="G422" s="2">
        <v>5.0000000000000001E-4</v>
      </c>
      <c r="H422" s="2">
        <f t="shared" si="29"/>
        <v>4.7548292129107495E-4</v>
      </c>
      <c r="R422" s="3">
        <f t="shared" ca="1" si="28"/>
        <v>1.3605142103596703E-2</v>
      </c>
    </row>
    <row r="423" spans="1:18" x14ac:dyDescent="0.35">
      <c r="A423" s="1">
        <v>44356</v>
      </c>
      <c r="B423">
        <v>336.66</v>
      </c>
      <c r="C423">
        <v>337.99</v>
      </c>
      <c r="D423">
        <v>338.79</v>
      </c>
      <c r="E423">
        <v>336.47</v>
      </c>
      <c r="F423" t="s">
        <v>805</v>
      </c>
      <c r="G423" s="2">
        <v>2.0000000000000001E-4</v>
      </c>
      <c r="H423" s="2">
        <f t="shared" si="29"/>
        <v>2.3765670600851103E-4</v>
      </c>
      <c r="R423" s="3">
        <f t="shared" ca="1" si="28"/>
        <v>-3.4264078061090096E-3</v>
      </c>
    </row>
    <row r="424" spans="1:18" x14ac:dyDescent="0.35">
      <c r="A424" s="1">
        <v>44357</v>
      </c>
      <c r="B424">
        <v>340.17</v>
      </c>
      <c r="C424">
        <v>337.01</v>
      </c>
      <c r="D424">
        <v>340.28</v>
      </c>
      <c r="E424">
        <v>336.55</v>
      </c>
      <c r="F424" t="s">
        <v>804</v>
      </c>
      <c r="G424" s="2">
        <v>1.04E-2</v>
      </c>
      <c r="H424" s="2">
        <f t="shared" si="29"/>
        <v>1.0371973660922396E-2</v>
      </c>
      <c r="R424" s="3">
        <f t="shared" ca="1" si="28"/>
        <v>1.3581338887047283E-2</v>
      </c>
    </row>
    <row r="425" spans="1:18" x14ac:dyDescent="0.35">
      <c r="A425" s="1">
        <v>44358</v>
      </c>
      <c r="B425">
        <v>341.06</v>
      </c>
      <c r="C425">
        <v>340.18</v>
      </c>
      <c r="D425">
        <v>341.07</v>
      </c>
      <c r="E425">
        <v>339.51</v>
      </c>
      <c r="F425" t="s">
        <v>803</v>
      </c>
      <c r="G425" s="2">
        <v>2.5999999999999999E-3</v>
      </c>
      <c r="H425" s="2">
        <f t="shared" si="29"/>
        <v>2.6129222329099771E-3</v>
      </c>
      <c r="R425" s="3">
        <f t="shared" ca="1" si="28"/>
        <v>-2.1031715021471383E-2</v>
      </c>
    </row>
    <row r="426" spans="1:18" x14ac:dyDescent="0.35">
      <c r="A426" s="1">
        <v>44361</v>
      </c>
      <c r="B426">
        <v>344.33</v>
      </c>
      <c r="C426">
        <v>341.5</v>
      </c>
      <c r="D426">
        <v>344.34</v>
      </c>
      <c r="E426">
        <v>340.28</v>
      </c>
      <c r="F426" t="s">
        <v>802</v>
      </c>
      <c r="G426" s="2">
        <v>9.5999999999999992E-3</v>
      </c>
      <c r="H426" s="2">
        <f t="shared" si="29"/>
        <v>9.5420849777935399E-3</v>
      </c>
      <c r="R426" s="3">
        <f t="shared" ca="1" si="28"/>
        <v>2.4609019566040155E-2</v>
      </c>
    </row>
    <row r="427" spans="1:18" x14ac:dyDescent="0.35">
      <c r="A427" s="1">
        <v>44362</v>
      </c>
      <c r="B427">
        <v>342.08</v>
      </c>
      <c r="C427">
        <v>343.97</v>
      </c>
      <c r="D427">
        <v>344.29</v>
      </c>
      <c r="E427">
        <v>341.34</v>
      </c>
      <c r="F427" t="s">
        <v>801</v>
      </c>
      <c r="G427" s="2">
        <v>-6.4999999999999997E-3</v>
      </c>
      <c r="H427" s="2">
        <f t="shared" si="29"/>
        <v>-6.5558720258813569E-3</v>
      </c>
      <c r="R427" s="3">
        <f t="shared" ca="1" si="28"/>
        <v>9.0511544713641236E-3</v>
      </c>
    </row>
    <row r="428" spans="1:18" x14ac:dyDescent="0.35">
      <c r="A428" s="1">
        <v>44363</v>
      </c>
      <c r="B428">
        <v>340.83</v>
      </c>
      <c r="C428">
        <v>342.56</v>
      </c>
      <c r="D428">
        <v>343.66</v>
      </c>
      <c r="E428">
        <v>337.27</v>
      </c>
      <c r="F428" t="s">
        <v>375</v>
      </c>
      <c r="G428" s="2">
        <v>-3.7000000000000002E-3</v>
      </c>
      <c r="H428" s="2">
        <f t="shared" si="29"/>
        <v>-3.6608085867575785E-3</v>
      </c>
      <c r="R428" s="3">
        <f t="shared" ca="1" si="28"/>
        <v>-2.1260280851477711E-2</v>
      </c>
    </row>
    <row r="429" spans="1:18" x14ac:dyDescent="0.35">
      <c r="A429" s="1">
        <v>44364</v>
      </c>
      <c r="B429">
        <v>345.16</v>
      </c>
      <c r="C429">
        <v>339.79</v>
      </c>
      <c r="D429">
        <v>346.2</v>
      </c>
      <c r="E429">
        <v>339.74</v>
      </c>
      <c r="F429" t="s">
        <v>800</v>
      </c>
      <c r="G429" s="2">
        <v>1.2699999999999999E-2</v>
      </c>
      <c r="H429" s="2">
        <f t="shared" si="29"/>
        <v>1.2624258390183947E-2</v>
      </c>
      <c r="R429" s="3">
        <f t="shared" ca="1" si="28"/>
        <v>-2.4444203512313217E-2</v>
      </c>
    </row>
    <row r="430" spans="1:18" x14ac:dyDescent="0.35">
      <c r="A430" s="1">
        <v>44365</v>
      </c>
      <c r="B430">
        <v>342.45</v>
      </c>
      <c r="C430">
        <v>343.45</v>
      </c>
      <c r="D430">
        <v>344.63</v>
      </c>
      <c r="E430">
        <v>341.68</v>
      </c>
      <c r="F430" t="s">
        <v>224</v>
      </c>
      <c r="G430" s="2">
        <v>-7.9000000000000008E-3</v>
      </c>
      <c r="H430" s="2">
        <f t="shared" si="29"/>
        <v>-7.882415996192646E-3</v>
      </c>
      <c r="R430" s="3">
        <f t="shared" ca="1" si="28"/>
        <v>2.1203532353488996E-2</v>
      </c>
    </row>
    <row r="431" spans="1:18" x14ac:dyDescent="0.35">
      <c r="A431" s="1">
        <v>44368</v>
      </c>
      <c r="B431">
        <v>344.18</v>
      </c>
      <c r="C431">
        <v>342.25</v>
      </c>
      <c r="D431">
        <v>344.51</v>
      </c>
      <c r="E431">
        <v>339.97</v>
      </c>
      <c r="F431" t="s">
        <v>799</v>
      </c>
      <c r="G431" s="2">
        <v>5.1000000000000004E-3</v>
      </c>
      <c r="H431" s="2">
        <f t="shared" si="29"/>
        <v>5.0391146928506492E-3</v>
      </c>
      <c r="R431" s="3">
        <f t="shared" ca="1" si="28"/>
        <v>-7.1678302830134218E-3</v>
      </c>
    </row>
    <row r="432" spans="1:18" x14ac:dyDescent="0.35">
      <c r="A432" s="1">
        <v>44369</v>
      </c>
      <c r="B432">
        <v>347.39</v>
      </c>
      <c r="C432">
        <v>343.97</v>
      </c>
      <c r="D432">
        <v>347.85</v>
      </c>
      <c r="E432">
        <v>343.66</v>
      </c>
      <c r="F432" t="s">
        <v>798</v>
      </c>
      <c r="G432" s="2">
        <v>9.2999999999999992E-3</v>
      </c>
      <c r="H432" s="2">
        <f t="shared" si="29"/>
        <v>9.2832917939900048E-3</v>
      </c>
      <c r="R432" s="3">
        <f t="shared" ca="1" si="28"/>
        <v>2.8945537213277858E-2</v>
      </c>
    </row>
    <row r="433" spans="1:18" x14ac:dyDescent="0.35">
      <c r="A433" s="1">
        <v>44370</v>
      </c>
      <c r="B433">
        <v>347.56</v>
      </c>
      <c r="C433">
        <v>347.33</v>
      </c>
      <c r="D433">
        <v>348.74</v>
      </c>
      <c r="E433">
        <v>346.7</v>
      </c>
      <c r="F433" t="s">
        <v>797</v>
      </c>
      <c r="G433" s="2">
        <v>5.0000000000000001E-4</v>
      </c>
      <c r="H433" s="2">
        <f t="shared" si="29"/>
        <v>4.8924384025023971E-4</v>
      </c>
      <c r="R433" s="3">
        <f t="shared" ca="1" si="28"/>
        <v>-6.1696657801549575E-3</v>
      </c>
    </row>
    <row r="434" spans="1:18" x14ac:dyDescent="0.35">
      <c r="A434" s="1">
        <v>44371</v>
      </c>
      <c r="B434">
        <v>349.71</v>
      </c>
      <c r="C434">
        <v>349.55</v>
      </c>
      <c r="D434">
        <v>351.28</v>
      </c>
      <c r="E434">
        <v>348.99</v>
      </c>
      <c r="F434" t="s">
        <v>796</v>
      </c>
      <c r="G434" s="2">
        <v>6.1999999999999998E-3</v>
      </c>
      <c r="H434" s="2">
        <f t="shared" si="29"/>
        <v>6.1669276288453733E-3</v>
      </c>
      <c r="R434" s="3">
        <f t="shared" ca="1" si="28"/>
        <v>1.3499290686455466E-2</v>
      </c>
    </row>
    <row r="435" spans="1:18" x14ac:dyDescent="0.35">
      <c r="A435" s="1">
        <v>44372</v>
      </c>
      <c r="B435">
        <v>349.28</v>
      </c>
      <c r="C435">
        <v>350.29</v>
      </c>
      <c r="D435">
        <v>350.54</v>
      </c>
      <c r="E435">
        <v>348.66</v>
      </c>
      <c r="F435" t="s">
        <v>795</v>
      </c>
      <c r="G435" s="2">
        <v>-1.1999999999999999E-3</v>
      </c>
      <c r="H435" s="2">
        <f t="shared" si="29"/>
        <v>-1.2303467982169821E-3</v>
      </c>
      <c r="R435" s="3">
        <f t="shared" ca="1" si="28"/>
        <v>-4.7970118942852894E-3</v>
      </c>
    </row>
    <row r="436" spans="1:18" x14ac:dyDescent="0.35">
      <c r="A436" s="1">
        <v>44375</v>
      </c>
      <c r="B436">
        <v>353.52</v>
      </c>
      <c r="C436">
        <v>350.6</v>
      </c>
      <c r="D436">
        <v>353.66</v>
      </c>
      <c r="E436">
        <v>350.54</v>
      </c>
      <c r="F436" t="s">
        <v>208</v>
      </c>
      <c r="G436" s="2">
        <v>1.21E-2</v>
      </c>
      <c r="H436" s="2">
        <f t="shared" si="29"/>
        <v>1.2066168020850891E-2</v>
      </c>
      <c r="R436" s="3">
        <f t="shared" ca="1" si="28"/>
        <v>-6.6334405642837733E-3</v>
      </c>
    </row>
    <row r="437" spans="1:18" x14ac:dyDescent="0.35">
      <c r="A437" s="1">
        <v>44376</v>
      </c>
      <c r="B437">
        <v>354.8</v>
      </c>
      <c r="C437">
        <v>353.34</v>
      </c>
      <c r="D437">
        <v>354.83</v>
      </c>
      <c r="E437">
        <v>352.48</v>
      </c>
      <c r="F437" t="s">
        <v>794</v>
      </c>
      <c r="G437" s="2">
        <v>3.5999999999999999E-3</v>
      </c>
      <c r="H437" s="2">
        <f t="shared" si="29"/>
        <v>3.6141896129399361E-3</v>
      </c>
      <c r="R437" s="3">
        <f t="shared" ca="1" si="28"/>
        <v>-1.0399859617282721E-2</v>
      </c>
    </row>
    <row r="438" spans="1:18" x14ac:dyDescent="0.35">
      <c r="A438" s="1">
        <v>44377</v>
      </c>
      <c r="B438">
        <v>354.24</v>
      </c>
      <c r="C438">
        <v>354.64</v>
      </c>
      <c r="D438">
        <v>355.04</v>
      </c>
      <c r="E438">
        <v>353.64</v>
      </c>
      <c r="F438" t="s">
        <v>793</v>
      </c>
      <c r="G438" s="2">
        <v>-1.6000000000000001E-3</v>
      </c>
      <c r="H438" s="2">
        <f t="shared" si="29"/>
        <v>-1.5796009151523881E-3</v>
      </c>
      <c r="R438" s="3">
        <f t="shared" ca="1" si="28"/>
        <v>-2.6019577945242162E-3</v>
      </c>
    </row>
    <row r="439" spans="1:18" x14ac:dyDescent="0.35">
      <c r="A439" s="1">
        <v>44378</v>
      </c>
      <c r="B439">
        <v>354.38</v>
      </c>
      <c r="C439">
        <v>353.88</v>
      </c>
      <c r="D439">
        <v>354.9</v>
      </c>
      <c r="E439">
        <v>352.49</v>
      </c>
      <c r="F439" t="s">
        <v>792</v>
      </c>
      <c r="G439" s="2">
        <v>4.0000000000000002E-4</v>
      </c>
      <c r="H439" s="2">
        <f t="shared" si="29"/>
        <v>3.9513420965129427E-4</v>
      </c>
      <c r="R439" s="3">
        <f t="shared" ca="1" si="28"/>
        <v>1.0144546070029193E-2</v>
      </c>
    </row>
    <row r="440" spans="1:18" x14ac:dyDescent="0.35">
      <c r="A440" s="1">
        <v>44379</v>
      </c>
      <c r="B440">
        <v>358.45</v>
      </c>
      <c r="C440">
        <v>356.33</v>
      </c>
      <c r="D440">
        <v>358.78</v>
      </c>
      <c r="E440">
        <v>356.09</v>
      </c>
      <c r="F440" t="s">
        <v>791</v>
      </c>
      <c r="G440" s="2">
        <v>1.15E-2</v>
      </c>
      <c r="H440" s="2">
        <f t="shared" si="29"/>
        <v>1.1419396568957938E-2</v>
      </c>
      <c r="R440" s="3">
        <f t="shared" ca="1" si="28"/>
        <v>-1.4612490769254985E-2</v>
      </c>
    </row>
    <row r="441" spans="1:18" x14ac:dyDescent="0.35">
      <c r="A441" s="1">
        <v>44383</v>
      </c>
      <c r="B441">
        <v>360</v>
      </c>
      <c r="C441">
        <v>359.07</v>
      </c>
      <c r="D441">
        <v>360.29</v>
      </c>
      <c r="E441">
        <v>356.3</v>
      </c>
      <c r="F441" t="s">
        <v>790</v>
      </c>
      <c r="G441" s="2">
        <v>4.3E-3</v>
      </c>
      <c r="H441" s="2">
        <f t="shared" si="29"/>
        <v>4.3148511512744649E-3</v>
      </c>
      <c r="R441" s="3">
        <f t="shared" ca="1" si="28"/>
        <v>4.9519499345074252E-3</v>
      </c>
    </row>
    <row r="442" spans="1:18" x14ac:dyDescent="0.35">
      <c r="A442" s="1">
        <v>44384</v>
      </c>
      <c r="B442">
        <v>360.76</v>
      </c>
      <c r="C442">
        <v>362.26</v>
      </c>
      <c r="D442">
        <v>362.57</v>
      </c>
      <c r="E442">
        <v>358.75</v>
      </c>
      <c r="F442" t="s">
        <v>789</v>
      </c>
      <c r="G442" s="2">
        <v>2.0999999999999999E-3</v>
      </c>
      <c r="H442" s="2">
        <f t="shared" si="29"/>
        <v>2.1088858473517899E-3</v>
      </c>
      <c r="R442" s="3">
        <f t="shared" ca="1" si="28"/>
        <v>-1.5219288162848699E-2</v>
      </c>
    </row>
    <row r="443" spans="1:18" x14ac:dyDescent="0.35">
      <c r="A443" s="1">
        <v>44385</v>
      </c>
      <c r="B443">
        <v>358.58</v>
      </c>
      <c r="C443">
        <v>355.55</v>
      </c>
      <c r="D443">
        <v>359.46</v>
      </c>
      <c r="E443">
        <v>354.23</v>
      </c>
      <c r="F443" t="s">
        <v>788</v>
      </c>
      <c r="G443" s="2">
        <v>-6.0000000000000001E-3</v>
      </c>
      <c r="H443" s="2">
        <f t="shared" si="29"/>
        <v>-6.0611301302262071E-3</v>
      </c>
      <c r="R443" s="3">
        <f t="shared" ca="1" si="28"/>
        <v>-1.3265516057636749E-4</v>
      </c>
    </row>
    <row r="444" spans="1:18" x14ac:dyDescent="0.35">
      <c r="A444" s="1">
        <v>44386</v>
      </c>
      <c r="B444">
        <v>360.82</v>
      </c>
      <c r="C444">
        <v>357.98</v>
      </c>
      <c r="D444">
        <v>361.31</v>
      </c>
      <c r="E444">
        <v>357.38</v>
      </c>
      <c r="F444" t="s">
        <v>787</v>
      </c>
      <c r="G444" s="2">
        <v>6.1999999999999998E-3</v>
      </c>
      <c r="H444" s="2">
        <f t="shared" si="29"/>
        <v>6.2274318573757367E-3</v>
      </c>
      <c r="R444" s="3">
        <f t="shared" ca="1" si="28"/>
        <v>-2.8739625030260126E-2</v>
      </c>
    </row>
    <row r="445" spans="1:18" x14ac:dyDescent="0.35">
      <c r="A445" s="1">
        <v>44389</v>
      </c>
      <c r="B445">
        <v>362.23</v>
      </c>
      <c r="C445">
        <v>362.26</v>
      </c>
      <c r="D445">
        <v>362.7</v>
      </c>
      <c r="E445">
        <v>360.64</v>
      </c>
      <c r="F445" t="s">
        <v>786</v>
      </c>
      <c r="G445" s="2">
        <v>3.8999999999999998E-3</v>
      </c>
      <c r="H445" s="2">
        <f t="shared" si="29"/>
        <v>3.9001501619866188E-3</v>
      </c>
      <c r="R445" s="3">
        <f t="shared" ca="1" si="28"/>
        <v>2.3627727083658932E-2</v>
      </c>
    </row>
    <row r="446" spans="1:18" x14ac:dyDescent="0.35">
      <c r="A446" s="1">
        <v>44390</v>
      </c>
      <c r="B446">
        <v>362.23</v>
      </c>
      <c r="C446">
        <v>361.84</v>
      </c>
      <c r="D446">
        <v>365.27</v>
      </c>
      <c r="E446">
        <v>361.35</v>
      </c>
      <c r="F446" t="s">
        <v>785</v>
      </c>
      <c r="G446" s="2">
        <v>0</v>
      </c>
      <c r="H446" s="2">
        <f t="shared" si="29"/>
        <v>0</v>
      </c>
      <c r="R446" s="3">
        <f t="shared" ca="1" si="28"/>
        <v>1.4050867239921026E-2</v>
      </c>
    </row>
    <row r="447" spans="1:18" x14ac:dyDescent="0.35">
      <c r="A447" s="1">
        <v>44391</v>
      </c>
      <c r="B447">
        <v>362.88</v>
      </c>
      <c r="C447">
        <v>364.64</v>
      </c>
      <c r="D447">
        <v>365.3</v>
      </c>
      <c r="E447">
        <v>362.03</v>
      </c>
      <c r="F447" t="s">
        <v>784</v>
      </c>
      <c r="G447" s="2">
        <v>1.8E-3</v>
      </c>
      <c r="H447" s="2">
        <f t="shared" si="29"/>
        <v>1.792831912689071E-3</v>
      </c>
      <c r="R447" s="3">
        <f t="shared" ca="1" si="28"/>
        <v>2.8058533406697228E-2</v>
      </c>
    </row>
    <row r="448" spans="1:18" x14ac:dyDescent="0.35">
      <c r="A448" s="1">
        <v>44392</v>
      </c>
      <c r="B448">
        <v>360.33</v>
      </c>
      <c r="C448">
        <v>362.79</v>
      </c>
      <c r="D448">
        <v>363</v>
      </c>
      <c r="E448">
        <v>358.27</v>
      </c>
      <c r="F448" t="s">
        <v>783</v>
      </c>
      <c r="G448" s="2">
        <v>-7.0000000000000001E-3</v>
      </c>
      <c r="H448" s="2">
        <f t="shared" si="29"/>
        <v>-7.0519228648239334E-3</v>
      </c>
      <c r="R448" s="3">
        <f t="shared" ca="1" si="28"/>
        <v>3.0106115662516999E-2</v>
      </c>
    </row>
    <row r="449" spans="1:18" x14ac:dyDescent="0.35">
      <c r="A449" s="1">
        <v>44393</v>
      </c>
      <c r="B449">
        <v>357.41</v>
      </c>
      <c r="C449">
        <v>361.21</v>
      </c>
      <c r="D449">
        <v>362.22</v>
      </c>
      <c r="E449">
        <v>357.05</v>
      </c>
      <c r="F449" t="s">
        <v>782</v>
      </c>
      <c r="G449" s="2">
        <v>-8.0999999999999996E-3</v>
      </c>
      <c r="H449" s="2">
        <f t="shared" si="29"/>
        <v>-8.136696046104867E-3</v>
      </c>
      <c r="R449" s="3">
        <f t="shared" ca="1" si="28"/>
        <v>-8.5923704846923854E-3</v>
      </c>
    </row>
    <row r="450" spans="1:18" x14ac:dyDescent="0.35">
      <c r="A450" s="1">
        <v>44396</v>
      </c>
      <c r="B450">
        <v>354.48</v>
      </c>
      <c r="C450">
        <v>353.86</v>
      </c>
      <c r="D450">
        <v>354.99</v>
      </c>
      <c r="E450">
        <v>351.86</v>
      </c>
      <c r="F450" t="s">
        <v>781</v>
      </c>
      <c r="G450" s="2">
        <v>-8.2000000000000007E-3</v>
      </c>
      <c r="H450" s="2">
        <f t="shared" si="29"/>
        <v>-8.2316552971695902E-3</v>
      </c>
      <c r="R450" s="3">
        <f t="shared" ca="1" si="28"/>
        <v>-1.7046031910052137E-2</v>
      </c>
    </row>
    <row r="451" spans="1:18" x14ac:dyDescent="0.35">
      <c r="A451" s="1">
        <v>44397</v>
      </c>
      <c r="B451">
        <v>358.6</v>
      </c>
      <c r="C451">
        <v>355.44</v>
      </c>
      <c r="D451">
        <v>360.09</v>
      </c>
      <c r="E451">
        <v>353.61</v>
      </c>
      <c r="F451" t="s">
        <v>780</v>
      </c>
      <c r="G451" s="2">
        <v>1.1599999999999999E-2</v>
      </c>
      <c r="H451" s="2">
        <f t="shared" si="29"/>
        <v>1.15556342797984E-2</v>
      </c>
      <c r="R451" s="3">
        <f t="shared" ref="R451:R514" ca="1" si="30">_xlfn.NORM.INV(RAND(),$P$2,SQRT($P$3))</f>
        <v>-1.2657249778094456E-3</v>
      </c>
    </row>
    <row r="452" spans="1:18" x14ac:dyDescent="0.35">
      <c r="A452" s="1">
        <v>44398</v>
      </c>
      <c r="B452">
        <v>361.37</v>
      </c>
      <c r="C452">
        <v>358.16</v>
      </c>
      <c r="D452">
        <v>361.37</v>
      </c>
      <c r="E452">
        <v>357.93</v>
      </c>
      <c r="F452" t="s">
        <v>779</v>
      </c>
      <c r="G452" s="2">
        <v>7.7000000000000002E-3</v>
      </c>
      <c r="H452" s="2">
        <f t="shared" ref="H452:H515" si="31">LN(B452/B451)</f>
        <v>7.694803026866817E-3</v>
      </c>
      <c r="R452" s="3">
        <f t="shared" ca="1" si="30"/>
        <v>-1.5109609714163459E-2</v>
      </c>
    </row>
    <row r="453" spans="1:18" x14ac:dyDescent="0.35">
      <c r="A453" s="1">
        <v>44399</v>
      </c>
      <c r="B453">
        <v>363.76</v>
      </c>
      <c r="C453">
        <v>361.58</v>
      </c>
      <c r="D453">
        <v>363.77</v>
      </c>
      <c r="E453">
        <v>361.58</v>
      </c>
      <c r="F453" t="s">
        <v>778</v>
      </c>
      <c r="G453" s="2">
        <v>6.6E-3</v>
      </c>
      <c r="H453" s="2">
        <f t="shared" si="31"/>
        <v>6.591945318855633E-3</v>
      </c>
      <c r="R453" s="3">
        <f t="shared" ca="1" si="30"/>
        <v>-2.0658973884322827E-2</v>
      </c>
    </row>
    <row r="454" spans="1:18" x14ac:dyDescent="0.35">
      <c r="A454" s="1">
        <v>44400</v>
      </c>
      <c r="B454">
        <v>368.01</v>
      </c>
      <c r="C454">
        <v>365.12</v>
      </c>
      <c r="D454">
        <v>368.29</v>
      </c>
      <c r="E454">
        <v>363.72</v>
      </c>
      <c r="F454" t="s">
        <v>777</v>
      </c>
      <c r="G454" s="2">
        <v>1.17E-2</v>
      </c>
      <c r="H454" s="2">
        <f t="shared" si="31"/>
        <v>1.161580219601516E-2</v>
      </c>
      <c r="R454" s="3">
        <f t="shared" ca="1" si="30"/>
        <v>3.6653448834083627E-2</v>
      </c>
    </row>
    <row r="455" spans="1:18" x14ac:dyDescent="0.35">
      <c r="A455" s="1">
        <v>44403</v>
      </c>
      <c r="B455">
        <v>368.3</v>
      </c>
      <c r="C455">
        <v>367.3</v>
      </c>
      <c r="D455">
        <v>368.7</v>
      </c>
      <c r="E455">
        <v>366.41</v>
      </c>
      <c r="F455" t="s">
        <v>776</v>
      </c>
      <c r="G455" s="2">
        <v>8.0000000000000004E-4</v>
      </c>
      <c r="H455" s="2">
        <f t="shared" si="31"/>
        <v>7.8771173824940808E-4</v>
      </c>
      <c r="R455" s="3">
        <f t="shared" ca="1" si="30"/>
        <v>-1.3598518963178747E-2</v>
      </c>
    </row>
    <row r="456" spans="1:18" x14ac:dyDescent="0.35">
      <c r="A456" s="1">
        <v>44404</v>
      </c>
      <c r="B456">
        <v>364.24</v>
      </c>
      <c r="C456">
        <v>368.03</v>
      </c>
      <c r="D456">
        <v>368.03</v>
      </c>
      <c r="E456">
        <v>359.97</v>
      </c>
      <c r="F456" t="s">
        <v>775</v>
      </c>
      <c r="G456" s="2">
        <v>-1.0999999999999999E-2</v>
      </c>
      <c r="H456" s="2">
        <f t="shared" si="31"/>
        <v>-1.108483242449293E-2</v>
      </c>
      <c r="R456" s="3">
        <f t="shared" ca="1" si="30"/>
        <v>-4.1944239582734693E-3</v>
      </c>
    </row>
    <row r="457" spans="1:18" x14ac:dyDescent="0.35">
      <c r="A457" s="1">
        <v>44405</v>
      </c>
      <c r="B457">
        <v>365.64</v>
      </c>
      <c r="C457">
        <v>365.41</v>
      </c>
      <c r="D457">
        <v>367.26</v>
      </c>
      <c r="E457">
        <v>363.05</v>
      </c>
      <c r="F457" t="s">
        <v>774</v>
      </c>
      <c r="G457" s="2">
        <v>3.8E-3</v>
      </c>
      <c r="H457" s="2">
        <f t="shared" si="31"/>
        <v>3.8362517590913594E-3</v>
      </c>
      <c r="R457" s="3">
        <f t="shared" ca="1" si="30"/>
        <v>-7.1513669387265767E-3</v>
      </c>
    </row>
    <row r="458" spans="1:18" x14ac:dyDescent="0.35">
      <c r="A458" s="1">
        <v>44406</v>
      </c>
      <c r="B458">
        <v>366.29</v>
      </c>
      <c r="C458">
        <v>365.06</v>
      </c>
      <c r="D458">
        <v>367.49</v>
      </c>
      <c r="E458">
        <v>365.06</v>
      </c>
      <c r="F458" t="s">
        <v>773</v>
      </c>
      <c r="G458" s="2">
        <v>1.8E-3</v>
      </c>
      <c r="H458" s="2">
        <f t="shared" si="31"/>
        <v>1.7761265991982655E-3</v>
      </c>
      <c r="R458" s="3">
        <f t="shared" ca="1" si="30"/>
        <v>1.0809948585425257E-2</v>
      </c>
    </row>
    <row r="459" spans="1:18" x14ac:dyDescent="0.35">
      <c r="A459" s="1">
        <v>44407</v>
      </c>
      <c r="B459">
        <v>364.38</v>
      </c>
      <c r="C459">
        <v>362.25</v>
      </c>
      <c r="D459">
        <v>364.98</v>
      </c>
      <c r="E459">
        <v>362.22</v>
      </c>
      <c r="F459" t="s">
        <v>772</v>
      </c>
      <c r="G459" s="2">
        <v>-5.1999999999999998E-3</v>
      </c>
      <c r="H459" s="2">
        <f t="shared" si="31"/>
        <v>-5.2280902472771999E-3</v>
      </c>
      <c r="R459" s="3">
        <f t="shared" ca="1" si="30"/>
        <v>-5.2334629289847211E-3</v>
      </c>
    </row>
    <row r="460" spans="1:18" x14ac:dyDescent="0.35">
      <c r="A460" s="1">
        <v>44410</v>
      </c>
      <c r="B460">
        <v>364.41</v>
      </c>
      <c r="C460">
        <v>366.09</v>
      </c>
      <c r="D460">
        <v>366.69</v>
      </c>
      <c r="E460">
        <v>363.68</v>
      </c>
      <c r="F460" t="s">
        <v>771</v>
      </c>
      <c r="G460" s="2">
        <v>1E-4</v>
      </c>
      <c r="H460" s="2">
        <f t="shared" si="31"/>
        <v>8.2328242750255649E-5</v>
      </c>
      <c r="R460" s="3">
        <f t="shared" ca="1" si="30"/>
        <v>1.7530011979951764E-2</v>
      </c>
    </row>
    <row r="461" spans="1:18" x14ac:dyDescent="0.35">
      <c r="A461" s="1">
        <v>44411</v>
      </c>
      <c r="B461">
        <v>366.62</v>
      </c>
      <c r="C461">
        <v>365.09</v>
      </c>
      <c r="D461">
        <v>366.74</v>
      </c>
      <c r="E461">
        <v>361.81</v>
      </c>
      <c r="F461" t="s">
        <v>770</v>
      </c>
      <c r="G461" s="2">
        <v>6.1000000000000004E-3</v>
      </c>
      <c r="H461" s="2">
        <f t="shared" si="31"/>
        <v>6.0462819109294999E-3</v>
      </c>
      <c r="R461" s="3">
        <f t="shared" ca="1" si="30"/>
        <v>-5.2441854075664564E-3</v>
      </c>
    </row>
    <row r="462" spans="1:18" x14ac:dyDescent="0.35">
      <c r="A462" s="1">
        <v>44412</v>
      </c>
      <c r="B462">
        <v>367.15</v>
      </c>
      <c r="C462">
        <v>366.58</v>
      </c>
      <c r="D462">
        <v>368.13</v>
      </c>
      <c r="E462">
        <v>365.44</v>
      </c>
      <c r="F462" t="s">
        <v>684</v>
      </c>
      <c r="G462" s="2">
        <v>1.4E-3</v>
      </c>
      <c r="H462" s="2">
        <f t="shared" si="31"/>
        <v>1.4445946064006426E-3</v>
      </c>
      <c r="R462" s="3">
        <f t="shared" ca="1" si="30"/>
        <v>2.0595673597381233E-2</v>
      </c>
    </row>
    <row r="463" spans="1:18" x14ac:dyDescent="0.35">
      <c r="A463" s="1">
        <v>44413</v>
      </c>
      <c r="B463">
        <v>369.48</v>
      </c>
      <c r="C463">
        <v>367.99</v>
      </c>
      <c r="D463">
        <v>369.72</v>
      </c>
      <c r="E463">
        <v>367.26</v>
      </c>
      <c r="F463" t="s">
        <v>769</v>
      </c>
      <c r="G463" s="2">
        <v>6.3E-3</v>
      </c>
      <c r="H463" s="2">
        <f t="shared" si="31"/>
        <v>6.3261278267898353E-3</v>
      </c>
      <c r="R463" s="3">
        <f t="shared" ca="1" si="30"/>
        <v>-6.2593660179949672E-3</v>
      </c>
    </row>
    <row r="464" spans="1:18" x14ac:dyDescent="0.35">
      <c r="A464" s="1">
        <v>44414</v>
      </c>
      <c r="B464">
        <v>367.86</v>
      </c>
      <c r="C464">
        <v>368.18</v>
      </c>
      <c r="D464">
        <v>369.18</v>
      </c>
      <c r="E464">
        <v>366.71</v>
      </c>
      <c r="F464" t="s">
        <v>768</v>
      </c>
      <c r="G464" s="2">
        <v>-4.4000000000000003E-3</v>
      </c>
      <c r="H464" s="2">
        <f t="shared" si="31"/>
        <v>-4.3941807217577119E-3</v>
      </c>
      <c r="R464" s="3">
        <f t="shared" ca="1" si="30"/>
        <v>2.2562777574212736E-2</v>
      </c>
    </row>
    <row r="465" spans="1:18" x14ac:dyDescent="0.35">
      <c r="A465" s="1">
        <v>44417</v>
      </c>
      <c r="B465">
        <v>368.54</v>
      </c>
      <c r="C465">
        <v>368.33</v>
      </c>
      <c r="D465">
        <v>369.08</v>
      </c>
      <c r="E465">
        <v>367.2</v>
      </c>
      <c r="F465" t="s">
        <v>767</v>
      </c>
      <c r="G465" s="2">
        <v>1.8E-3</v>
      </c>
      <c r="H465" s="2">
        <f t="shared" si="31"/>
        <v>1.8468229040633779E-3</v>
      </c>
      <c r="R465" s="3">
        <f t="shared" ca="1" si="30"/>
        <v>2.6359790588145731E-2</v>
      </c>
    </row>
    <row r="466" spans="1:18" x14ac:dyDescent="0.35">
      <c r="A466" s="1">
        <v>44418</v>
      </c>
      <c r="B466">
        <v>366.65</v>
      </c>
      <c r="C466">
        <v>369.07</v>
      </c>
      <c r="D466">
        <v>369.37</v>
      </c>
      <c r="E466">
        <v>365.43</v>
      </c>
      <c r="F466" t="s">
        <v>766</v>
      </c>
      <c r="G466" s="2">
        <v>-5.1000000000000004E-3</v>
      </c>
      <c r="H466" s="2">
        <f t="shared" si="31"/>
        <v>-5.1415393669064632E-3</v>
      </c>
      <c r="R466" s="3">
        <f t="shared" ca="1" si="30"/>
        <v>-8.6926289605524978E-3</v>
      </c>
    </row>
    <row r="467" spans="1:18" x14ac:dyDescent="0.35">
      <c r="A467" s="1">
        <v>44419</v>
      </c>
      <c r="B467">
        <v>366.02</v>
      </c>
      <c r="C467">
        <v>367.95</v>
      </c>
      <c r="D467">
        <v>368.46</v>
      </c>
      <c r="E467">
        <v>364.65</v>
      </c>
      <c r="F467" t="s">
        <v>765</v>
      </c>
      <c r="G467" s="2">
        <v>-1.6999999999999999E-3</v>
      </c>
      <c r="H467" s="2">
        <f t="shared" si="31"/>
        <v>-1.719737822672239E-3</v>
      </c>
      <c r="R467" s="3">
        <f t="shared" ca="1" si="30"/>
        <v>8.548975181162639E-3</v>
      </c>
    </row>
    <row r="468" spans="1:18" x14ac:dyDescent="0.35">
      <c r="A468" s="1">
        <v>44420</v>
      </c>
      <c r="B468">
        <v>367.34</v>
      </c>
      <c r="C468">
        <v>365.5</v>
      </c>
      <c r="D468">
        <v>367.71</v>
      </c>
      <c r="E468">
        <v>364.1</v>
      </c>
      <c r="F468" t="s">
        <v>764</v>
      </c>
      <c r="G468" s="2">
        <v>3.5999999999999999E-3</v>
      </c>
      <c r="H468" s="2">
        <f t="shared" si="31"/>
        <v>3.5998729832527662E-3</v>
      </c>
      <c r="R468" s="3">
        <f t="shared" ca="1" si="30"/>
        <v>1.3415467599726075E-2</v>
      </c>
    </row>
    <row r="469" spans="1:18" x14ac:dyDescent="0.35">
      <c r="A469" s="1">
        <v>44421</v>
      </c>
      <c r="B469">
        <v>368.63</v>
      </c>
      <c r="C469">
        <v>367.7</v>
      </c>
      <c r="D469">
        <v>368.97</v>
      </c>
      <c r="E469">
        <v>367.19</v>
      </c>
      <c r="F469" t="s">
        <v>763</v>
      </c>
      <c r="G469" s="2">
        <v>3.5000000000000001E-3</v>
      </c>
      <c r="H469" s="2">
        <f t="shared" si="31"/>
        <v>3.5055812630352375E-3</v>
      </c>
      <c r="R469" s="3">
        <f t="shared" ca="1" si="30"/>
        <v>8.0208274948335486E-3</v>
      </c>
    </row>
    <row r="470" spans="1:18" x14ac:dyDescent="0.35">
      <c r="A470" s="1">
        <v>44424</v>
      </c>
      <c r="B470">
        <v>368.79</v>
      </c>
      <c r="C470">
        <v>367.48</v>
      </c>
      <c r="D470">
        <v>368.83</v>
      </c>
      <c r="E470">
        <v>363.51</v>
      </c>
      <c r="F470" t="s">
        <v>762</v>
      </c>
      <c r="G470" s="2">
        <v>4.0000000000000002E-4</v>
      </c>
      <c r="H470" s="2">
        <f t="shared" si="31"/>
        <v>4.3394538393541024E-4</v>
      </c>
      <c r="R470" s="3">
        <f t="shared" ca="1" si="30"/>
        <v>-1.3590892639646144E-2</v>
      </c>
    </row>
    <row r="471" spans="1:18" x14ac:dyDescent="0.35">
      <c r="A471" s="1">
        <v>44425</v>
      </c>
      <c r="B471">
        <v>365.54</v>
      </c>
      <c r="C471">
        <v>365.96</v>
      </c>
      <c r="D471">
        <v>366.96</v>
      </c>
      <c r="E471">
        <v>363.04</v>
      </c>
      <c r="F471" t="s">
        <v>761</v>
      </c>
      <c r="G471" s="2">
        <v>-8.8000000000000005E-3</v>
      </c>
      <c r="H471" s="2">
        <f t="shared" si="31"/>
        <v>-8.8516640210632557E-3</v>
      </c>
      <c r="R471" s="3">
        <f t="shared" ca="1" si="30"/>
        <v>1.7942295031772523E-2</v>
      </c>
    </row>
    <row r="472" spans="1:18" x14ac:dyDescent="0.35">
      <c r="A472" s="1">
        <v>44426</v>
      </c>
      <c r="B472">
        <v>362.02</v>
      </c>
      <c r="C472">
        <v>364.99</v>
      </c>
      <c r="D472">
        <v>366.43</v>
      </c>
      <c r="E472">
        <v>361.68</v>
      </c>
      <c r="F472" t="s">
        <v>760</v>
      </c>
      <c r="G472" s="2">
        <v>-9.5999999999999992E-3</v>
      </c>
      <c r="H472" s="2">
        <f t="shared" si="31"/>
        <v>-9.6762534078893084E-3</v>
      </c>
      <c r="R472" s="3">
        <f t="shared" ca="1" si="30"/>
        <v>-1.8173590604111385E-3</v>
      </c>
    </row>
    <row r="473" spans="1:18" x14ac:dyDescent="0.35">
      <c r="A473" s="1">
        <v>44427</v>
      </c>
      <c r="B473">
        <v>363.77</v>
      </c>
      <c r="C473">
        <v>360.03</v>
      </c>
      <c r="D473">
        <v>365.49</v>
      </c>
      <c r="E473">
        <v>359.77</v>
      </c>
      <c r="F473" t="s">
        <v>326</v>
      </c>
      <c r="G473" s="2">
        <v>4.7999999999999996E-3</v>
      </c>
      <c r="H473" s="2">
        <f t="shared" si="31"/>
        <v>4.8223408736650202E-3</v>
      </c>
      <c r="R473" s="3">
        <f t="shared" ca="1" si="30"/>
        <v>-1.0583588600496783E-4</v>
      </c>
    </row>
    <row r="474" spans="1:18" x14ac:dyDescent="0.35">
      <c r="A474" s="1">
        <v>44428</v>
      </c>
      <c r="B474">
        <v>367.54</v>
      </c>
      <c r="C474">
        <v>364.87</v>
      </c>
      <c r="D474">
        <v>367.95</v>
      </c>
      <c r="E474">
        <v>364.55</v>
      </c>
      <c r="F474" t="s">
        <v>759</v>
      </c>
      <c r="G474" s="2">
        <v>1.04E-2</v>
      </c>
      <c r="H474" s="2">
        <f t="shared" si="31"/>
        <v>1.0310356475206343E-2</v>
      </c>
      <c r="R474" s="3">
        <f t="shared" ca="1" si="30"/>
        <v>1.2008584665189601E-2</v>
      </c>
    </row>
    <row r="475" spans="1:18" x14ac:dyDescent="0.35">
      <c r="A475" s="1">
        <v>44431</v>
      </c>
      <c r="B475">
        <v>373.03</v>
      </c>
      <c r="C475">
        <v>368.61</v>
      </c>
      <c r="D475">
        <v>373.74</v>
      </c>
      <c r="E475">
        <v>368.6</v>
      </c>
      <c r="F475" t="s">
        <v>758</v>
      </c>
      <c r="G475" s="2">
        <v>1.49E-2</v>
      </c>
      <c r="H475" s="2">
        <f t="shared" si="31"/>
        <v>1.4826689096725822E-2</v>
      </c>
      <c r="R475" s="3">
        <f t="shared" ca="1" si="30"/>
        <v>2.9258750805704124E-3</v>
      </c>
    </row>
    <row r="476" spans="1:18" x14ac:dyDescent="0.35">
      <c r="A476" s="1">
        <v>44432</v>
      </c>
      <c r="B476">
        <v>374.17</v>
      </c>
      <c r="C476">
        <v>373.64</v>
      </c>
      <c r="D476">
        <v>374.79</v>
      </c>
      <c r="E476">
        <v>373.16</v>
      </c>
      <c r="F476" t="s">
        <v>757</v>
      </c>
      <c r="G476" s="2">
        <v>3.0999999999999999E-3</v>
      </c>
      <c r="H476" s="2">
        <f t="shared" si="31"/>
        <v>3.0513942305822189E-3</v>
      </c>
      <c r="R476" s="3">
        <f t="shared" ca="1" si="30"/>
        <v>2.316660602307845E-3</v>
      </c>
    </row>
    <row r="477" spans="1:18" x14ac:dyDescent="0.35">
      <c r="A477" s="1">
        <v>44433</v>
      </c>
      <c r="B477">
        <v>374.6</v>
      </c>
      <c r="C477">
        <v>374.43</v>
      </c>
      <c r="D477">
        <v>375.19</v>
      </c>
      <c r="E477">
        <v>373.66</v>
      </c>
      <c r="F477" t="s">
        <v>756</v>
      </c>
      <c r="G477" s="2">
        <v>1.1000000000000001E-3</v>
      </c>
      <c r="H477" s="2">
        <f t="shared" si="31"/>
        <v>1.1485504154018025E-3</v>
      </c>
      <c r="R477" s="3">
        <f t="shared" ca="1" si="30"/>
        <v>1.3409514631322594E-2</v>
      </c>
    </row>
    <row r="478" spans="1:18" x14ac:dyDescent="0.35">
      <c r="A478" s="1">
        <v>44434</v>
      </c>
      <c r="B478">
        <v>372.22</v>
      </c>
      <c r="C478">
        <v>373.72</v>
      </c>
      <c r="D478">
        <v>374.42</v>
      </c>
      <c r="E478">
        <v>371.77</v>
      </c>
      <c r="F478" t="s">
        <v>755</v>
      </c>
      <c r="G478" s="2">
        <v>-6.4000000000000003E-3</v>
      </c>
      <c r="H478" s="2">
        <f t="shared" si="31"/>
        <v>-6.3737126941704912E-3</v>
      </c>
      <c r="R478" s="3">
        <f t="shared" ca="1" si="30"/>
        <v>-6.2201458257672019E-3</v>
      </c>
    </row>
    <row r="479" spans="1:18" x14ac:dyDescent="0.35">
      <c r="A479" s="1">
        <v>44435</v>
      </c>
      <c r="B479">
        <v>375.84</v>
      </c>
      <c r="C479">
        <v>372.87</v>
      </c>
      <c r="D479">
        <v>376.36</v>
      </c>
      <c r="E479">
        <v>372.37</v>
      </c>
      <c r="F479" t="s">
        <v>754</v>
      </c>
      <c r="G479" s="2">
        <v>9.7000000000000003E-3</v>
      </c>
      <c r="H479" s="2">
        <f t="shared" si="31"/>
        <v>9.678443594784876E-3</v>
      </c>
      <c r="R479" s="3">
        <f t="shared" ca="1" si="30"/>
        <v>-1.2437533432787041E-2</v>
      </c>
    </row>
    <row r="480" spans="1:18" x14ac:dyDescent="0.35">
      <c r="A480" s="1">
        <v>44438</v>
      </c>
      <c r="B480">
        <v>380.06</v>
      </c>
      <c r="C480">
        <v>376.65</v>
      </c>
      <c r="D480">
        <v>380.56</v>
      </c>
      <c r="E480">
        <v>376.63</v>
      </c>
      <c r="F480" t="s">
        <v>753</v>
      </c>
      <c r="G480" s="2">
        <v>1.12E-2</v>
      </c>
      <c r="H480" s="2">
        <f t="shared" si="31"/>
        <v>1.1165614082609061E-2</v>
      </c>
      <c r="R480" s="3">
        <f t="shared" ca="1" si="30"/>
        <v>1.4422277685687752E-2</v>
      </c>
    </row>
    <row r="481" spans="1:18" x14ac:dyDescent="0.35">
      <c r="A481" s="1">
        <v>44439</v>
      </c>
      <c r="B481">
        <v>379.75</v>
      </c>
      <c r="C481">
        <v>380.31</v>
      </c>
      <c r="D481">
        <v>380.38</v>
      </c>
      <c r="E481">
        <v>378.16</v>
      </c>
      <c r="F481" t="s">
        <v>752</v>
      </c>
      <c r="G481" s="2">
        <v>-8.0000000000000004E-4</v>
      </c>
      <c r="H481" s="2">
        <f t="shared" si="31"/>
        <v>-8.1599351732930254E-4</v>
      </c>
      <c r="R481" s="3">
        <f t="shared" ca="1" si="30"/>
        <v>-1.9495556732149585E-2</v>
      </c>
    </row>
    <row r="482" spans="1:18" x14ac:dyDescent="0.35">
      <c r="A482" s="1">
        <v>44440</v>
      </c>
      <c r="B482">
        <v>380.38</v>
      </c>
      <c r="C482">
        <v>380.84</v>
      </c>
      <c r="D482">
        <v>382.51</v>
      </c>
      <c r="E482">
        <v>380.17</v>
      </c>
      <c r="F482" t="s">
        <v>149</v>
      </c>
      <c r="G482" s="2">
        <v>1.6999999999999999E-3</v>
      </c>
      <c r="H482" s="2">
        <f t="shared" si="31"/>
        <v>1.6576115776328264E-3</v>
      </c>
      <c r="R482" s="3">
        <f t="shared" ca="1" si="30"/>
        <v>3.2081321641322098E-3</v>
      </c>
    </row>
    <row r="483" spans="1:18" x14ac:dyDescent="0.35">
      <c r="A483" s="1">
        <v>44441</v>
      </c>
      <c r="B483">
        <v>380.2</v>
      </c>
      <c r="C483">
        <v>381.77</v>
      </c>
      <c r="D483">
        <v>382.11</v>
      </c>
      <c r="E483">
        <v>378.95</v>
      </c>
      <c r="F483" t="s">
        <v>751</v>
      </c>
      <c r="G483" s="2">
        <v>-5.0000000000000001E-4</v>
      </c>
      <c r="H483" s="2">
        <f t="shared" si="31"/>
        <v>-4.7332299918620711E-4</v>
      </c>
      <c r="R483" s="3">
        <f t="shared" ca="1" si="30"/>
        <v>1.5097993613302557E-3</v>
      </c>
    </row>
    <row r="484" spans="1:18" x14ac:dyDescent="0.35">
      <c r="A484" s="1">
        <v>44442</v>
      </c>
      <c r="B484">
        <v>381.37</v>
      </c>
      <c r="C484">
        <v>379.02</v>
      </c>
      <c r="D484">
        <v>381.78</v>
      </c>
      <c r="E484">
        <v>379</v>
      </c>
      <c r="F484" t="s">
        <v>750</v>
      </c>
      <c r="G484" s="2">
        <v>3.0999999999999999E-3</v>
      </c>
      <c r="H484" s="2">
        <f t="shared" si="31"/>
        <v>3.0726024409739299E-3</v>
      </c>
      <c r="R484" s="3">
        <f t="shared" ca="1" si="30"/>
        <v>1.9658169109325618E-2</v>
      </c>
    </row>
    <row r="485" spans="1:18" x14ac:dyDescent="0.35">
      <c r="A485" s="1">
        <v>44446</v>
      </c>
      <c r="B485">
        <v>381.91</v>
      </c>
      <c r="C485">
        <v>381.48</v>
      </c>
      <c r="D485">
        <v>382.58</v>
      </c>
      <c r="E485">
        <v>380.29</v>
      </c>
      <c r="F485" t="s">
        <v>749</v>
      </c>
      <c r="G485" s="2">
        <v>1.4E-3</v>
      </c>
      <c r="H485" s="2">
        <f t="shared" si="31"/>
        <v>1.4149462584982975E-3</v>
      </c>
      <c r="R485" s="3">
        <f t="shared" ca="1" si="30"/>
        <v>4.3844890969814712E-2</v>
      </c>
    </row>
    <row r="486" spans="1:18" x14ac:dyDescent="0.35">
      <c r="A486" s="1">
        <v>44447</v>
      </c>
      <c r="B486">
        <v>380.58</v>
      </c>
      <c r="C486">
        <v>381.73</v>
      </c>
      <c r="D486">
        <v>381.73</v>
      </c>
      <c r="E486">
        <v>378.25</v>
      </c>
      <c r="F486" t="s">
        <v>748</v>
      </c>
      <c r="G486" s="2">
        <v>-3.5000000000000001E-3</v>
      </c>
      <c r="H486" s="2">
        <f t="shared" si="31"/>
        <v>-3.4885738799401876E-3</v>
      </c>
      <c r="R486" s="3">
        <f t="shared" ca="1" si="30"/>
        <v>1.5169666070690315E-2</v>
      </c>
    </row>
    <row r="487" spans="1:18" x14ac:dyDescent="0.35">
      <c r="A487" s="1">
        <v>44448</v>
      </c>
      <c r="B487">
        <v>379.27</v>
      </c>
      <c r="C487">
        <v>380.81</v>
      </c>
      <c r="D487">
        <v>381.95</v>
      </c>
      <c r="E487">
        <v>379.02</v>
      </c>
      <c r="F487" t="s">
        <v>747</v>
      </c>
      <c r="G487" s="2">
        <v>-3.3999999999999998E-3</v>
      </c>
      <c r="H487" s="2">
        <f t="shared" si="31"/>
        <v>-3.4480523732035718E-3</v>
      </c>
      <c r="R487" s="3">
        <f t="shared" ca="1" si="30"/>
        <v>-4.6593708819081397E-3</v>
      </c>
    </row>
    <row r="488" spans="1:18" x14ac:dyDescent="0.35">
      <c r="A488" s="1">
        <v>44449</v>
      </c>
      <c r="B488">
        <v>376.39</v>
      </c>
      <c r="C488">
        <v>381.03</v>
      </c>
      <c r="D488">
        <v>381.77</v>
      </c>
      <c r="E488">
        <v>376.05</v>
      </c>
      <c r="F488" t="s">
        <v>746</v>
      </c>
      <c r="G488" s="2">
        <v>-7.6E-3</v>
      </c>
      <c r="H488" s="2">
        <f t="shared" si="31"/>
        <v>-7.6225126237572148E-3</v>
      </c>
      <c r="R488" s="3">
        <f t="shared" ca="1" si="30"/>
        <v>-1.0391382576445679E-2</v>
      </c>
    </row>
    <row r="489" spans="1:18" x14ac:dyDescent="0.35">
      <c r="A489" s="1">
        <v>44452</v>
      </c>
      <c r="B489">
        <v>376.13</v>
      </c>
      <c r="C489">
        <v>378.79</v>
      </c>
      <c r="D489">
        <v>379.23</v>
      </c>
      <c r="E489">
        <v>374.02</v>
      </c>
      <c r="F489" t="s">
        <v>745</v>
      </c>
      <c r="G489" s="2">
        <v>-6.9999999999999999E-4</v>
      </c>
      <c r="H489" s="2">
        <f t="shared" si="31"/>
        <v>-6.9101156207341619E-4</v>
      </c>
      <c r="R489" s="3">
        <f t="shared" ca="1" si="30"/>
        <v>3.0287394610473316E-2</v>
      </c>
    </row>
    <row r="490" spans="1:18" x14ac:dyDescent="0.35">
      <c r="A490" s="1">
        <v>44453</v>
      </c>
      <c r="B490">
        <v>375.06</v>
      </c>
      <c r="C490">
        <v>377.66</v>
      </c>
      <c r="D490">
        <v>378.41</v>
      </c>
      <c r="E490">
        <v>374.08</v>
      </c>
      <c r="F490" t="s">
        <v>744</v>
      </c>
      <c r="G490" s="2">
        <v>-2.8E-3</v>
      </c>
      <c r="H490" s="2">
        <f t="shared" si="31"/>
        <v>-2.8488151430505317E-3</v>
      </c>
      <c r="R490" s="3">
        <f t="shared" ca="1" si="30"/>
        <v>-1.920230840393871E-2</v>
      </c>
    </row>
    <row r="491" spans="1:18" x14ac:dyDescent="0.35">
      <c r="A491" s="1">
        <v>44454</v>
      </c>
      <c r="B491">
        <v>377.85</v>
      </c>
      <c r="C491">
        <v>375.53</v>
      </c>
      <c r="D491">
        <v>378.21</v>
      </c>
      <c r="E491">
        <v>373.17</v>
      </c>
      <c r="F491" t="s">
        <v>743</v>
      </c>
      <c r="G491" s="2">
        <v>7.4000000000000003E-3</v>
      </c>
      <c r="H491" s="2">
        <f t="shared" si="31"/>
        <v>7.4112782949530276E-3</v>
      </c>
      <c r="R491" s="3">
        <f t="shared" ca="1" si="30"/>
        <v>1.9067859377979265E-2</v>
      </c>
    </row>
    <row r="492" spans="1:18" x14ac:dyDescent="0.35">
      <c r="A492" s="1">
        <v>44455</v>
      </c>
      <c r="B492">
        <v>378.11</v>
      </c>
      <c r="C492">
        <v>376.48</v>
      </c>
      <c r="D492">
        <v>378.7</v>
      </c>
      <c r="E492">
        <v>374.5</v>
      </c>
      <c r="F492" t="s">
        <v>742</v>
      </c>
      <c r="G492" s="2">
        <v>6.9999999999999999E-4</v>
      </c>
      <c r="H492" s="2">
        <f t="shared" si="31"/>
        <v>6.87867110037072E-4</v>
      </c>
      <c r="R492" s="3">
        <f t="shared" ca="1" si="30"/>
        <v>2.4140266612468425E-3</v>
      </c>
    </row>
    <row r="493" spans="1:18" x14ac:dyDescent="0.35">
      <c r="A493" s="1">
        <v>44456</v>
      </c>
      <c r="B493">
        <v>373.63</v>
      </c>
      <c r="C493">
        <v>377.62</v>
      </c>
      <c r="D493">
        <v>377.67</v>
      </c>
      <c r="E493">
        <v>372.56</v>
      </c>
      <c r="F493" t="s">
        <v>582</v>
      </c>
      <c r="G493" s="2">
        <v>-1.18E-2</v>
      </c>
      <c r="H493" s="2">
        <f t="shared" si="31"/>
        <v>-1.1919155660066455E-2</v>
      </c>
      <c r="R493" s="3">
        <f t="shared" ca="1" si="30"/>
        <v>3.3003366747746264E-3</v>
      </c>
    </row>
    <row r="494" spans="1:18" x14ac:dyDescent="0.35">
      <c r="A494" s="1">
        <v>44459</v>
      </c>
      <c r="B494">
        <v>365.51</v>
      </c>
      <c r="C494">
        <v>367.27</v>
      </c>
      <c r="D494">
        <v>369.06</v>
      </c>
      <c r="E494">
        <v>360.74</v>
      </c>
      <c r="F494" t="s">
        <v>741</v>
      </c>
      <c r="G494" s="2">
        <v>-2.1700000000000001E-2</v>
      </c>
      <c r="H494" s="2">
        <f t="shared" si="31"/>
        <v>-2.1972364320016584E-2</v>
      </c>
      <c r="R494" s="3">
        <f t="shared" ca="1" si="30"/>
        <v>-2.0971988603695958E-2</v>
      </c>
    </row>
    <row r="495" spans="1:18" x14ac:dyDescent="0.35">
      <c r="A495" s="1">
        <v>44460</v>
      </c>
      <c r="B495">
        <v>365.96</v>
      </c>
      <c r="C495">
        <v>367.39</v>
      </c>
      <c r="D495">
        <v>368.62</v>
      </c>
      <c r="E495">
        <v>364.8</v>
      </c>
      <c r="F495" t="s">
        <v>740</v>
      </c>
      <c r="G495" s="2">
        <v>1.1999999999999999E-3</v>
      </c>
      <c r="H495" s="2">
        <f t="shared" si="31"/>
        <v>1.2303992146514178E-3</v>
      </c>
      <c r="R495" s="3">
        <f t="shared" ca="1" si="30"/>
        <v>-1.9325796459992033E-2</v>
      </c>
    </row>
    <row r="496" spans="1:18" x14ac:dyDescent="0.35">
      <c r="A496" s="1">
        <v>44461</v>
      </c>
      <c r="B496">
        <v>369.38</v>
      </c>
      <c r="C496">
        <v>366.9</v>
      </c>
      <c r="D496">
        <v>370.88</v>
      </c>
      <c r="E496">
        <v>365.77</v>
      </c>
      <c r="F496" t="s">
        <v>266</v>
      </c>
      <c r="G496" s="2">
        <v>9.2999999999999992E-3</v>
      </c>
      <c r="H496" s="2">
        <f t="shared" si="31"/>
        <v>9.3018866364308304E-3</v>
      </c>
      <c r="R496" s="3">
        <f t="shared" ca="1" si="30"/>
        <v>-1.3124840746125823E-2</v>
      </c>
    </row>
    <row r="497" spans="1:18" x14ac:dyDescent="0.35">
      <c r="A497" s="1">
        <v>44462</v>
      </c>
      <c r="B497">
        <v>372.78</v>
      </c>
      <c r="C497">
        <v>370.57</v>
      </c>
      <c r="D497">
        <v>373.84</v>
      </c>
      <c r="E497">
        <v>369.9</v>
      </c>
      <c r="F497" t="s">
        <v>739</v>
      </c>
      <c r="G497" s="2">
        <v>9.1999999999999998E-3</v>
      </c>
      <c r="H497" s="2">
        <f t="shared" si="31"/>
        <v>9.1625088558921295E-3</v>
      </c>
      <c r="R497" s="3">
        <f t="shared" ca="1" si="30"/>
        <v>6.7469187621680641E-4</v>
      </c>
    </row>
    <row r="498" spans="1:18" x14ac:dyDescent="0.35">
      <c r="A498" s="1">
        <v>44463</v>
      </c>
      <c r="B498">
        <v>373.13</v>
      </c>
      <c r="C498">
        <v>370.46</v>
      </c>
      <c r="D498">
        <v>373.56</v>
      </c>
      <c r="E498">
        <v>370.08</v>
      </c>
      <c r="F498" t="s">
        <v>58</v>
      </c>
      <c r="G498" s="2">
        <v>8.9999999999999998E-4</v>
      </c>
      <c r="H498" s="2">
        <f t="shared" si="31"/>
        <v>9.3845108843384074E-4</v>
      </c>
      <c r="R498" s="3">
        <f t="shared" ca="1" si="30"/>
        <v>-2.0689727300292133E-2</v>
      </c>
    </row>
    <row r="499" spans="1:18" x14ac:dyDescent="0.35">
      <c r="A499" s="1">
        <v>44466</v>
      </c>
      <c r="B499">
        <v>370.16</v>
      </c>
      <c r="C499">
        <v>370.01</v>
      </c>
      <c r="D499">
        <v>371.06</v>
      </c>
      <c r="E499">
        <v>367.54</v>
      </c>
      <c r="F499" t="s">
        <v>238</v>
      </c>
      <c r="G499" s="2">
        <v>-8.0000000000000002E-3</v>
      </c>
      <c r="H499" s="2">
        <f t="shared" si="31"/>
        <v>-7.9915397933470033E-3</v>
      </c>
      <c r="R499" s="3">
        <f t="shared" ca="1" si="30"/>
        <v>-1.8807411968651183E-2</v>
      </c>
    </row>
    <row r="500" spans="1:18" x14ac:dyDescent="0.35">
      <c r="A500" s="1">
        <v>44467</v>
      </c>
      <c r="B500">
        <v>359.68</v>
      </c>
      <c r="C500">
        <v>365.48</v>
      </c>
      <c r="D500">
        <v>370.11</v>
      </c>
      <c r="E500">
        <v>359.16</v>
      </c>
      <c r="F500" t="s">
        <v>738</v>
      </c>
      <c r="G500" s="2">
        <v>-2.8299999999999999E-2</v>
      </c>
      <c r="H500" s="2">
        <f t="shared" si="31"/>
        <v>-2.8720597333472694E-2</v>
      </c>
      <c r="R500" s="3">
        <f t="shared" ca="1" si="30"/>
        <v>5.6111196635196502E-3</v>
      </c>
    </row>
    <row r="501" spans="1:18" x14ac:dyDescent="0.35">
      <c r="A501" s="1">
        <v>44468</v>
      </c>
      <c r="B501">
        <v>359.09</v>
      </c>
      <c r="C501">
        <v>360.98</v>
      </c>
      <c r="D501">
        <v>363.18</v>
      </c>
      <c r="E501">
        <v>358.45</v>
      </c>
      <c r="F501" t="s">
        <v>737</v>
      </c>
      <c r="G501" s="2">
        <v>-1.6000000000000001E-3</v>
      </c>
      <c r="H501" s="2">
        <f t="shared" si="31"/>
        <v>-1.6416938172489066E-3</v>
      </c>
      <c r="R501" s="3">
        <f t="shared" ca="1" si="30"/>
        <v>7.6914447558286926E-3</v>
      </c>
    </row>
    <row r="502" spans="1:18" x14ac:dyDescent="0.35">
      <c r="A502" s="1">
        <v>44469</v>
      </c>
      <c r="B502">
        <v>357.77</v>
      </c>
      <c r="C502">
        <v>360.78</v>
      </c>
      <c r="D502">
        <v>362.49</v>
      </c>
      <c r="E502">
        <v>356.91</v>
      </c>
      <c r="F502" t="s">
        <v>736</v>
      </c>
      <c r="G502" s="2">
        <v>-3.7000000000000002E-3</v>
      </c>
      <c r="H502" s="2">
        <f t="shared" si="31"/>
        <v>-3.6827316125212189E-3</v>
      </c>
      <c r="R502" s="3">
        <f t="shared" ca="1" si="30"/>
        <v>-1.9802640491980009E-2</v>
      </c>
    </row>
    <row r="503" spans="1:18" x14ac:dyDescent="0.35">
      <c r="A503" s="1">
        <v>44470</v>
      </c>
      <c r="B503">
        <v>359.99</v>
      </c>
      <c r="C503">
        <v>358.41</v>
      </c>
      <c r="D503">
        <v>361.06</v>
      </c>
      <c r="E503">
        <v>354.19</v>
      </c>
      <c r="F503" t="s">
        <v>735</v>
      </c>
      <c r="G503" s="2">
        <v>6.1999999999999998E-3</v>
      </c>
      <c r="H503" s="2">
        <f t="shared" si="31"/>
        <v>6.1859314510668752E-3</v>
      </c>
      <c r="R503" s="3">
        <f t="shared" ca="1" si="30"/>
        <v>3.2802437262839271E-3</v>
      </c>
    </row>
    <row r="504" spans="1:18" x14ac:dyDescent="0.35">
      <c r="A504" s="1">
        <v>44473</v>
      </c>
      <c r="B504">
        <v>352.43</v>
      </c>
      <c r="C504">
        <v>358.33</v>
      </c>
      <c r="D504">
        <v>358.67</v>
      </c>
      <c r="E504">
        <v>350.14</v>
      </c>
      <c r="F504" t="s">
        <v>734</v>
      </c>
      <c r="G504" s="2">
        <v>-2.1000000000000001E-2</v>
      </c>
      <c r="H504" s="2">
        <f t="shared" si="31"/>
        <v>-2.1224232314457383E-2</v>
      </c>
      <c r="R504" s="3">
        <f t="shared" ca="1" si="30"/>
        <v>1.0194115757451794E-2</v>
      </c>
    </row>
    <row r="505" spans="1:18" x14ac:dyDescent="0.35">
      <c r="A505" s="1">
        <v>44474</v>
      </c>
      <c r="B505">
        <v>357.19</v>
      </c>
      <c r="C505">
        <v>353.52</v>
      </c>
      <c r="D505">
        <v>359.5</v>
      </c>
      <c r="E505">
        <v>353.29</v>
      </c>
      <c r="F505" t="s">
        <v>733</v>
      </c>
      <c r="G505" s="2">
        <v>1.35E-2</v>
      </c>
      <c r="H505" s="2">
        <f t="shared" si="31"/>
        <v>1.3415832117634398E-2</v>
      </c>
      <c r="R505" s="3">
        <f t="shared" ca="1" si="30"/>
        <v>2.1089096700149874E-2</v>
      </c>
    </row>
    <row r="506" spans="1:18" x14ac:dyDescent="0.35">
      <c r="A506" s="1">
        <v>44475</v>
      </c>
      <c r="B506">
        <v>359.48</v>
      </c>
      <c r="C506">
        <v>353.89</v>
      </c>
      <c r="D506">
        <v>359.76</v>
      </c>
      <c r="E506">
        <v>352.96</v>
      </c>
      <c r="F506" t="s">
        <v>732</v>
      </c>
      <c r="G506" s="2">
        <v>6.4000000000000003E-3</v>
      </c>
      <c r="H506" s="2">
        <f t="shared" si="31"/>
        <v>6.3906897004274059E-3</v>
      </c>
      <c r="R506" s="3">
        <f t="shared" ca="1" si="30"/>
        <v>-2.3353649365839488E-2</v>
      </c>
    </row>
    <row r="507" spans="1:18" x14ac:dyDescent="0.35">
      <c r="A507" s="1">
        <v>44476</v>
      </c>
      <c r="B507">
        <v>362.78</v>
      </c>
      <c r="C507">
        <v>362.61</v>
      </c>
      <c r="D507">
        <v>365.5</v>
      </c>
      <c r="E507">
        <v>362.06</v>
      </c>
      <c r="F507" t="s">
        <v>731</v>
      </c>
      <c r="G507" s="2">
        <v>9.1999999999999998E-3</v>
      </c>
      <c r="H507" s="2">
        <f t="shared" si="31"/>
        <v>9.1380471396506104E-3</v>
      </c>
      <c r="R507" s="3">
        <f t="shared" ca="1" si="30"/>
        <v>1.5427438006750048E-2</v>
      </c>
    </row>
    <row r="508" spans="1:18" x14ac:dyDescent="0.35">
      <c r="A508" s="1">
        <v>44477</v>
      </c>
      <c r="B508">
        <v>360.97</v>
      </c>
      <c r="C508">
        <v>363.89</v>
      </c>
      <c r="D508">
        <v>364.13</v>
      </c>
      <c r="E508">
        <v>360.42</v>
      </c>
      <c r="F508" t="s">
        <v>730</v>
      </c>
      <c r="G508" s="2">
        <v>-5.0000000000000001E-3</v>
      </c>
      <c r="H508" s="2">
        <f t="shared" si="31"/>
        <v>-5.0017375432205718E-3</v>
      </c>
      <c r="R508" s="3">
        <f t="shared" ca="1" si="30"/>
        <v>-1.0353163541849228E-3</v>
      </c>
    </row>
    <row r="509" spans="1:18" x14ac:dyDescent="0.35">
      <c r="A509" s="1">
        <v>44480</v>
      </c>
      <c r="B509">
        <v>358.2</v>
      </c>
      <c r="C509">
        <v>359.39</v>
      </c>
      <c r="D509">
        <v>363.01</v>
      </c>
      <c r="E509">
        <v>358.11</v>
      </c>
      <c r="F509" t="s">
        <v>729</v>
      </c>
      <c r="G509" s="2">
        <v>-7.7000000000000002E-3</v>
      </c>
      <c r="H509" s="2">
        <f t="shared" si="31"/>
        <v>-7.7033627599913841E-3</v>
      </c>
      <c r="R509" s="3">
        <f t="shared" ca="1" si="30"/>
        <v>5.9057736704306901E-4</v>
      </c>
    </row>
    <row r="510" spans="1:18" x14ac:dyDescent="0.35">
      <c r="A510" s="1">
        <v>44481</v>
      </c>
      <c r="B510">
        <v>356.95</v>
      </c>
      <c r="C510">
        <v>359.69</v>
      </c>
      <c r="D510">
        <v>360.14</v>
      </c>
      <c r="E510">
        <v>356.29</v>
      </c>
      <c r="F510" t="s">
        <v>728</v>
      </c>
      <c r="G510" s="2">
        <v>-3.5000000000000001E-3</v>
      </c>
      <c r="H510" s="2">
        <f t="shared" si="31"/>
        <v>-3.4957736781418953E-3</v>
      </c>
      <c r="R510" s="3">
        <f t="shared" ca="1" si="30"/>
        <v>1.9473517934729245E-2</v>
      </c>
    </row>
    <row r="511" spans="1:18" x14ac:dyDescent="0.35">
      <c r="A511" s="1">
        <v>44482</v>
      </c>
      <c r="B511">
        <v>359.81</v>
      </c>
      <c r="C511">
        <v>359.32</v>
      </c>
      <c r="D511">
        <v>360.5</v>
      </c>
      <c r="E511">
        <v>357.24</v>
      </c>
      <c r="F511" t="s">
        <v>727</v>
      </c>
      <c r="G511" s="2">
        <v>8.0000000000000002E-3</v>
      </c>
      <c r="H511" s="2">
        <f t="shared" si="31"/>
        <v>7.9803984001935949E-3</v>
      </c>
      <c r="R511" s="3">
        <f t="shared" ca="1" si="30"/>
        <v>7.7878452516961343E-3</v>
      </c>
    </row>
    <row r="512" spans="1:18" x14ac:dyDescent="0.35">
      <c r="A512" s="1">
        <v>44483</v>
      </c>
      <c r="B512">
        <v>366.44</v>
      </c>
      <c r="C512">
        <v>363.5</v>
      </c>
      <c r="D512">
        <v>366.66</v>
      </c>
      <c r="E512">
        <v>362.82</v>
      </c>
      <c r="F512" t="s">
        <v>422</v>
      </c>
      <c r="G512" s="2">
        <v>1.84E-2</v>
      </c>
      <c r="H512" s="2">
        <f t="shared" si="31"/>
        <v>1.8258682798344701E-2</v>
      </c>
      <c r="R512" s="3">
        <f t="shared" ca="1" si="30"/>
        <v>1.4981466540175693E-2</v>
      </c>
    </row>
    <row r="513" spans="1:18" x14ac:dyDescent="0.35">
      <c r="A513" s="1">
        <v>44484</v>
      </c>
      <c r="B513">
        <v>368.75</v>
      </c>
      <c r="C513">
        <v>367.69</v>
      </c>
      <c r="D513">
        <v>368.87</v>
      </c>
      <c r="E513">
        <v>366.63</v>
      </c>
      <c r="F513" t="s">
        <v>726</v>
      </c>
      <c r="G513" s="2">
        <v>6.3E-3</v>
      </c>
      <c r="H513" s="2">
        <f t="shared" si="31"/>
        <v>6.2841105070215834E-3</v>
      </c>
      <c r="R513" s="3">
        <f t="shared" ca="1" si="30"/>
        <v>-1.3657983331698915E-2</v>
      </c>
    </row>
    <row r="514" spans="1:18" x14ac:dyDescent="0.35">
      <c r="A514" s="1">
        <v>44487</v>
      </c>
      <c r="B514">
        <v>372.45</v>
      </c>
      <c r="C514">
        <v>367.42</v>
      </c>
      <c r="D514">
        <v>372.67</v>
      </c>
      <c r="E514">
        <v>366.8</v>
      </c>
      <c r="F514" t="s">
        <v>725</v>
      </c>
      <c r="G514" s="2">
        <v>0.01</v>
      </c>
      <c r="H514" s="2">
        <f t="shared" si="31"/>
        <v>9.9838929682557007E-3</v>
      </c>
      <c r="R514" s="3">
        <f t="shared" ca="1" si="30"/>
        <v>-1.7791507743420771E-2</v>
      </c>
    </row>
    <row r="515" spans="1:18" x14ac:dyDescent="0.35">
      <c r="A515" s="1">
        <v>44488</v>
      </c>
      <c r="B515">
        <v>375.27</v>
      </c>
      <c r="C515">
        <v>373.55</v>
      </c>
      <c r="D515">
        <v>375.32</v>
      </c>
      <c r="E515">
        <v>372.5</v>
      </c>
      <c r="F515" t="s">
        <v>724</v>
      </c>
      <c r="G515" s="2">
        <v>7.6E-3</v>
      </c>
      <c r="H515" s="2">
        <f t="shared" si="31"/>
        <v>7.5429662724744535E-3</v>
      </c>
      <c r="R515" s="3">
        <f t="shared" ref="R515:R578" ca="1" si="32">_xlfn.NORM.INV(RAND(),$P$2,SQRT($P$3))</f>
        <v>1.9845749879600213E-3</v>
      </c>
    </row>
    <row r="516" spans="1:18" x14ac:dyDescent="0.35">
      <c r="A516" s="1">
        <v>44489</v>
      </c>
      <c r="B516">
        <v>374.78</v>
      </c>
      <c r="C516">
        <v>375.74</v>
      </c>
      <c r="D516">
        <v>376.37</v>
      </c>
      <c r="E516">
        <v>373.26</v>
      </c>
      <c r="F516" t="s">
        <v>723</v>
      </c>
      <c r="G516" s="2">
        <v>-1.2999999999999999E-3</v>
      </c>
      <c r="H516" s="2">
        <f t="shared" ref="H516:H579" si="33">LN(B516/B515)</f>
        <v>-1.3065797472399268E-3</v>
      </c>
      <c r="R516" s="3">
        <f t="shared" ca="1" si="32"/>
        <v>-2.465138351831906E-3</v>
      </c>
    </row>
    <row r="517" spans="1:18" x14ac:dyDescent="0.35">
      <c r="A517" s="1">
        <v>44490</v>
      </c>
      <c r="B517">
        <v>377.07</v>
      </c>
      <c r="C517">
        <v>373.96</v>
      </c>
      <c r="D517">
        <v>377.27</v>
      </c>
      <c r="E517">
        <v>373.65</v>
      </c>
      <c r="F517" t="s">
        <v>722</v>
      </c>
      <c r="G517" s="2">
        <v>6.1000000000000004E-3</v>
      </c>
      <c r="H517" s="2">
        <f t="shared" si="33"/>
        <v>6.0916594573360077E-3</v>
      </c>
      <c r="R517" s="3">
        <f t="shared" ca="1" si="32"/>
        <v>9.0093969297871859E-3</v>
      </c>
    </row>
    <row r="518" spans="1:18" x14ac:dyDescent="0.35">
      <c r="A518" s="1">
        <v>44491</v>
      </c>
      <c r="B518">
        <v>373.9</v>
      </c>
      <c r="C518">
        <v>375.78</v>
      </c>
      <c r="D518">
        <v>376.77</v>
      </c>
      <c r="E518">
        <v>372.19</v>
      </c>
      <c r="F518" t="s">
        <v>721</v>
      </c>
      <c r="G518" s="2">
        <v>-8.3999999999999995E-3</v>
      </c>
      <c r="H518" s="2">
        <f t="shared" si="33"/>
        <v>-8.4424646217877986E-3</v>
      </c>
      <c r="R518" s="3">
        <f t="shared" ca="1" si="32"/>
        <v>-3.6044690743737935E-3</v>
      </c>
    </row>
    <row r="519" spans="1:18" x14ac:dyDescent="0.35">
      <c r="A519" s="1">
        <v>44494</v>
      </c>
      <c r="B519">
        <v>377.73</v>
      </c>
      <c r="C519">
        <v>375.36</v>
      </c>
      <c r="D519">
        <v>378.67</v>
      </c>
      <c r="E519">
        <v>373.36</v>
      </c>
      <c r="F519" t="s">
        <v>720</v>
      </c>
      <c r="G519" s="2">
        <v>1.0200000000000001E-2</v>
      </c>
      <c r="H519" s="2">
        <f t="shared" si="33"/>
        <v>1.0191272698650999E-2</v>
      </c>
      <c r="R519" s="3">
        <f t="shared" ca="1" si="32"/>
        <v>1.1665546504694427E-2</v>
      </c>
    </row>
    <row r="520" spans="1:18" x14ac:dyDescent="0.35">
      <c r="A520" s="1">
        <v>44495</v>
      </c>
      <c r="B520">
        <v>378.92</v>
      </c>
      <c r="C520">
        <v>380.03</v>
      </c>
      <c r="D520">
        <v>382.51</v>
      </c>
      <c r="E520">
        <v>377.71</v>
      </c>
      <c r="F520" t="s">
        <v>719</v>
      </c>
      <c r="G520" s="2">
        <v>3.2000000000000002E-3</v>
      </c>
      <c r="H520" s="2">
        <f t="shared" si="33"/>
        <v>3.1454463256148876E-3</v>
      </c>
      <c r="R520" s="3">
        <f t="shared" ca="1" si="32"/>
        <v>4.3173152931189687E-3</v>
      </c>
    </row>
    <row r="521" spans="1:18" x14ac:dyDescent="0.35">
      <c r="A521" s="1">
        <v>44496</v>
      </c>
      <c r="B521">
        <v>379.8</v>
      </c>
      <c r="C521">
        <v>379.38</v>
      </c>
      <c r="D521">
        <v>382.95</v>
      </c>
      <c r="E521">
        <v>379.11</v>
      </c>
      <c r="F521" t="s">
        <v>718</v>
      </c>
      <c r="G521" s="2">
        <v>2.3E-3</v>
      </c>
      <c r="H521" s="2">
        <f t="shared" si="33"/>
        <v>2.3196973708517221E-3</v>
      </c>
      <c r="R521" s="3">
        <f t="shared" ca="1" si="32"/>
        <v>6.1685688476530677E-3</v>
      </c>
    </row>
    <row r="522" spans="1:18" x14ac:dyDescent="0.35">
      <c r="A522" s="1">
        <v>44497</v>
      </c>
      <c r="B522">
        <v>384.02</v>
      </c>
      <c r="C522">
        <v>381.75</v>
      </c>
      <c r="D522">
        <v>384.28</v>
      </c>
      <c r="E522">
        <v>380.95</v>
      </c>
      <c r="F522" t="s">
        <v>453</v>
      </c>
      <c r="G522" s="2">
        <v>1.11E-2</v>
      </c>
      <c r="H522" s="2">
        <f t="shared" si="33"/>
        <v>1.1049836186584935E-2</v>
      </c>
      <c r="R522" s="3">
        <f t="shared" ca="1" si="32"/>
        <v>2.2187198598326682E-2</v>
      </c>
    </row>
    <row r="523" spans="1:18" x14ac:dyDescent="0.35">
      <c r="A523" s="1">
        <v>44498</v>
      </c>
      <c r="B523">
        <v>385.91</v>
      </c>
      <c r="C523">
        <v>380.86</v>
      </c>
      <c r="D523">
        <v>386.08</v>
      </c>
      <c r="E523">
        <v>380.5</v>
      </c>
      <c r="F523" t="s">
        <v>717</v>
      </c>
      <c r="G523" s="2">
        <v>4.8999999999999998E-3</v>
      </c>
      <c r="H523" s="2">
        <f t="shared" si="33"/>
        <v>4.9095470921351756E-3</v>
      </c>
      <c r="R523" s="3">
        <f t="shared" ca="1" si="32"/>
        <v>1.1096382948107275E-2</v>
      </c>
    </row>
    <row r="524" spans="1:18" x14ac:dyDescent="0.35">
      <c r="A524" s="1">
        <v>44501</v>
      </c>
      <c r="B524">
        <v>387.23</v>
      </c>
      <c r="C524">
        <v>386.36</v>
      </c>
      <c r="D524">
        <v>387.36</v>
      </c>
      <c r="E524">
        <v>384.22</v>
      </c>
      <c r="F524" t="s">
        <v>716</v>
      </c>
      <c r="G524" s="2">
        <v>3.3999999999999998E-3</v>
      </c>
      <c r="H524" s="2">
        <f t="shared" si="33"/>
        <v>3.4146500829904561E-3</v>
      </c>
      <c r="R524" s="3">
        <f t="shared" ca="1" si="32"/>
        <v>-1.6566937831044817E-2</v>
      </c>
    </row>
    <row r="525" spans="1:18" x14ac:dyDescent="0.35">
      <c r="A525" s="1">
        <v>44502</v>
      </c>
      <c r="B525">
        <v>388.85</v>
      </c>
      <c r="C525">
        <v>386.6</v>
      </c>
      <c r="D525">
        <v>389.34</v>
      </c>
      <c r="E525">
        <v>386.55</v>
      </c>
      <c r="F525" t="s">
        <v>715</v>
      </c>
      <c r="G525" s="2">
        <v>4.1999999999999997E-3</v>
      </c>
      <c r="H525" s="2">
        <f t="shared" si="33"/>
        <v>4.1748334010562717E-3</v>
      </c>
      <c r="R525" s="3">
        <f t="shared" ca="1" si="32"/>
        <v>-1.132823521335013E-2</v>
      </c>
    </row>
    <row r="526" spans="1:18" x14ac:dyDescent="0.35">
      <c r="A526" s="1">
        <v>44503</v>
      </c>
      <c r="B526">
        <v>392.97</v>
      </c>
      <c r="C526">
        <v>389.35</v>
      </c>
      <c r="D526">
        <v>393.4</v>
      </c>
      <c r="E526">
        <v>388.28</v>
      </c>
      <c r="F526" t="s">
        <v>714</v>
      </c>
      <c r="G526" s="2">
        <v>1.06E-2</v>
      </c>
      <c r="H526" s="2">
        <f t="shared" si="33"/>
        <v>1.0539607936714893E-2</v>
      </c>
      <c r="R526" s="3">
        <f t="shared" ca="1" si="32"/>
        <v>-7.4602085837855367E-3</v>
      </c>
    </row>
    <row r="527" spans="1:18" x14ac:dyDescent="0.35">
      <c r="A527" s="1">
        <v>44504</v>
      </c>
      <c r="B527">
        <v>398.01</v>
      </c>
      <c r="C527">
        <v>394.27</v>
      </c>
      <c r="D527">
        <v>398.99</v>
      </c>
      <c r="E527">
        <v>393.71</v>
      </c>
      <c r="F527" t="s">
        <v>713</v>
      </c>
      <c r="G527" s="2">
        <v>1.2800000000000001E-2</v>
      </c>
      <c r="H527" s="2">
        <f t="shared" si="33"/>
        <v>1.2743857519267859E-2</v>
      </c>
      <c r="R527" s="3">
        <f t="shared" ca="1" si="32"/>
        <v>1.0787614857250829E-2</v>
      </c>
    </row>
    <row r="528" spans="1:18" x14ac:dyDescent="0.35">
      <c r="A528" s="1">
        <v>44505</v>
      </c>
      <c r="B528">
        <v>398.39</v>
      </c>
      <c r="C528">
        <v>399.83</v>
      </c>
      <c r="D528">
        <v>400.78</v>
      </c>
      <c r="E528">
        <v>396.95</v>
      </c>
      <c r="F528" t="s">
        <v>712</v>
      </c>
      <c r="G528" s="2">
        <v>1E-3</v>
      </c>
      <c r="H528" s="2">
        <f t="shared" si="33"/>
        <v>9.542943968813834E-4</v>
      </c>
      <c r="R528" s="3">
        <f t="shared" ca="1" si="32"/>
        <v>1.9747875648009373E-2</v>
      </c>
    </row>
    <row r="529" spans="1:18" x14ac:dyDescent="0.35">
      <c r="A529" s="1">
        <v>44508</v>
      </c>
      <c r="B529">
        <v>397.85</v>
      </c>
      <c r="C529">
        <v>398.36</v>
      </c>
      <c r="D529">
        <v>399.41</v>
      </c>
      <c r="E529">
        <v>397.19</v>
      </c>
      <c r="F529" t="s">
        <v>711</v>
      </c>
      <c r="G529" s="2">
        <v>-1.4E-3</v>
      </c>
      <c r="H529" s="2">
        <f t="shared" si="33"/>
        <v>-1.3563751702724749E-3</v>
      </c>
      <c r="R529" s="3">
        <f t="shared" ca="1" si="32"/>
        <v>1.8588568334939747E-4</v>
      </c>
    </row>
    <row r="530" spans="1:18" x14ac:dyDescent="0.35">
      <c r="A530" s="1">
        <v>44509</v>
      </c>
      <c r="B530">
        <v>395.11</v>
      </c>
      <c r="C530">
        <v>398.95</v>
      </c>
      <c r="D530">
        <v>399.36</v>
      </c>
      <c r="E530">
        <v>393.71</v>
      </c>
      <c r="F530" t="s">
        <v>350</v>
      </c>
      <c r="G530" s="2">
        <v>-6.8999999999999999E-3</v>
      </c>
      <c r="H530" s="2">
        <f t="shared" si="33"/>
        <v>-6.9108426784035924E-3</v>
      </c>
      <c r="R530" s="3">
        <f t="shared" ca="1" si="32"/>
        <v>1.75108771026459E-2</v>
      </c>
    </row>
    <row r="531" spans="1:18" x14ac:dyDescent="0.35">
      <c r="A531" s="1">
        <v>44510</v>
      </c>
      <c r="B531">
        <v>389.31</v>
      </c>
      <c r="C531">
        <v>392.26</v>
      </c>
      <c r="D531">
        <v>395.15</v>
      </c>
      <c r="E531">
        <v>387.33</v>
      </c>
      <c r="F531" t="s">
        <v>710</v>
      </c>
      <c r="G531" s="2">
        <v>-1.47E-2</v>
      </c>
      <c r="H531" s="2">
        <f t="shared" si="33"/>
        <v>-1.4788265727891433E-2</v>
      </c>
      <c r="R531" s="3">
        <f t="shared" ca="1" si="32"/>
        <v>1.236803661609159E-3</v>
      </c>
    </row>
    <row r="532" spans="1:18" x14ac:dyDescent="0.35">
      <c r="A532" s="1">
        <v>44511</v>
      </c>
      <c r="B532">
        <v>390.38</v>
      </c>
      <c r="C532">
        <v>392.36</v>
      </c>
      <c r="D532">
        <v>392.54</v>
      </c>
      <c r="E532">
        <v>390.04</v>
      </c>
      <c r="F532" t="s">
        <v>709</v>
      </c>
      <c r="G532" s="2">
        <v>2.7000000000000001E-3</v>
      </c>
      <c r="H532" s="2">
        <f t="shared" si="33"/>
        <v>2.7446823012156588E-3</v>
      </c>
      <c r="R532" s="3">
        <f t="shared" ca="1" si="32"/>
        <v>3.4493384433479157E-2</v>
      </c>
    </row>
    <row r="533" spans="1:18" x14ac:dyDescent="0.35">
      <c r="A533" s="1">
        <v>44512</v>
      </c>
      <c r="B533">
        <v>394.49</v>
      </c>
      <c r="C533">
        <v>391.56</v>
      </c>
      <c r="D533">
        <v>395.04</v>
      </c>
      <c r="E533">
        <v>389.93</v>
      </c>
      <c r="F533" t="s">
        <v>64</v>
      </c>
      <c r="G533" s="2">
        <v>1.0500000000000001E-2</v>
      </c>
      <c r="H533" s="2">
        <f t="shared" si="33"/>
        <v>1.0473167703725817E-2</v>
      </c>
      <c r="R533" s="3">
        <f t="shared" ca="1" si="32"/>
        <v>-2.4005736475410078E-3</v>
      </c>
    </row>
    <row r="534" spans="1:18" x14ac:dyDescent="0.35">
      <c r="A534" s="1">
        <v>44515</v>
      </c>
      <c r="B534">
        <v>394.4</v>
      </c>
      <c r="C534">
        <v>395.7</v>
      </c>
      <c r="D534">
        <v>396.03</v>
      </c>
      <c r="E534">
        <v>391.89</v>
      </c>
      <c r="F534" t="s">
        <v>708</v>
      </c>
      <c r="G534" s="2">
        <v>-2.0000000000000001E-4</v>
      </c>
      <c r="H534" s="2">
        <f t="shared" si="33"/>
        <v>-2.2816869371015432E-4</v>
      </c>
      <c r="R534" s="3">
        <f t="shared" ca="1" si="32"/>
        <v>-1.2099269594934001E-2</v>
      </c>
    </row>
    <row r="535" spans="1:18" x14ac:dyDescent="0.35">
      <c r="A535" s="1">
        <v>44516</v>
      </c>
      <c r="B535">
        <v>397.21</v>
      </c>
      <c r="C535">
        <v>393.65</v>
      </c>
      <c r="D535">
        <v>397.72</v>
      </c>
      <c r="E535">
        <v>393.45</v>
      </c>
      <c r="F535" t="s">
        <v>707</v>
      </c>
      <c r="G535" s="2">
        <v>7.1000000000000004E-3</v>
      </c>
      <c r="H535" s="2">
        <f t="shared" si="33"/>
        <v>7.0994853592566765E-3</v>
      </c>
      <c r="R535" s="3">
        <f t="shared" ca="1" si="32"/>
        <v>4.1916879660234456E-3</v>
      </c>
    </row>
    <row r="536" spans="1:18" x14ac:dyDescent="0.35">
      <c r="A536" s="1">
        <v>44517</v>
      </c>
      <c r="B536">
        <v>397.42</v>
      </c>
      <c r="C536">
        <v>397.54</v>
      </c>
      <c r="D536">
        <v>399.51</v>
      </c>
      <c r="E536">
        <v>396.43</v>
      </c>
      <c r="F536" t="s">
        <v>706</v>
      </c>
      <c r="G536" s="2">
        <v>5.0000000000000001E-4</v>
      </c>
      <c r="H536" s="2">
        <f t="shared" si="33"/>
        <v>5.2854788993334228E-4</v>
      </c>
      <c r="R536" s="3">
        <f t="shared" ca="1" si="32"/>
        <v>1.8617147923560028E-2</v>
      </c>
    </row>
    <row r="537" spans="1:18" x14ac:dyDescent="0.35">
      <c r="A537" s="1">
        <v>44518</v>
      </c>
      <c r="B537">
        <v>401.54</v>
      </c>
      <c r="C537">
        <v>399.52</v>
      </c>
      <c r="D537">
        <v>402.06</v>
      </c>
      <c r="E537">
        <v>397.24</v>
      </c>
      <c r="F537" t="s">
        <v>705</v>
      </c>
      <c r="G537" s="2">
        <v>1.04E-2</v>
      </c>
      <c r="H537" s="2">
        <f t="shared" si="33"/>
        <v>1.0313498847762049E-2</v>
      </c>
      <c r="R537" s="3">
        <f t="shared" ca="1" si="32"/>
        <v>-2.3982957466530397E-2</v>
      </c>
    </row>
    <row r="538" spans="1:18" x14ac:dyDescent="0.35">
      <c r="A538" s="1">
        <v>44519</v>
      </c>
      <c r="B538">
        <v>403.78</v>
      </c>
      <c r="C538">
        <v>403.22</v>
      </c>
      <c r="D538">
        <v>405.09</v>
      </c>
      <c r="E538">
        <v>402.37</v>
      </c>
      <c r="F538" t="s">
        <v>704</v>
      </c>
      <c r="G538" s="2">
        <v>5.5999999999999999E-3</v>
      </c>
      <c r="H538" s="2">
        <f t="shared" si="33"/>
        <v>5.5630203566452378E-3</v>
      </c>
      <c r="R538" s="3">
        <f t="shared" ca="1" si="32"/>
        <v>-1.6730509717999536E-3</v>
      </c>
    </row>
    <row r="539" spans="1:18" x14ac:dyDescent="0.35">
      <c r="A539" s="1">
        <v>44522</v>
      </c>
      <c r="B539">
        <v>399.09</v>
      </c>
      <c r="C539">
        <v>405.36</v>
      </c>
      <c r="D539">
        <v>408.5</v>
      </c>
      <c r="E539">
        <v>398.98</v>
      </c>
      <c r="F539" t="s">
        <v>703</v>
      </c>
      <c r="G539" s="2">
        <v>-1.1599999999999999E-2</v>
      </c>
      <c r="H539" s="2">
        <f t="shared" si="33"/>
        <v>-1.1683219818153734E-2</v>
      </c>
      <c r="R539" s="3">
        <f t="shared" ca="1" si="32"/>
        <v>3.9564763486646434E-2</v>
      </c>
    </row>
    <row r="540" spans="1:18" x14ac:dyDescent="0.35">
      <c r="A540" s="1">
        <v>44523</v>
      </c>
      <c r="B540">
        <v>397.27</v>
      </c>
      <c r="C540">
        <v>397.9</v>
      </c>
      <c r="D540">
        <v>400.02</v>
      </c>
      <c r="E540">
        <v>392.71</v>
      </c>
      <c r="F540" t="s">
        <v>702</v>
      </c>
      <c r="G540" s="2">
        <v>-4.5999999999999999E-3</v>
      </c>
      <c r="H540" s="2">
        <f t="shared" si="33"/>
        <v>-4.570805084781188E-3</v>
      </c>
      <c r="R540" s="3">
        <f t="shared" ca="1" si="32"/>
        <v>1.506388572142856E-2</v>
      </c>
    </row>
    <row r="541" spans="1:18" x14ac:dyDescent="0.35">
      <c r="A541" s="1">
        <v>44524</v>
      </c>
      <c r="B541">
        <v>398.55</v>
      </c>
      <c r="C541">
        <v>394.72</v>
      </c>
      <c r="D541">
        <v>398.84</v>
      </c>
      <c r="E541">
        <v>392.33</v>
      </c>
      <c r="F541" t="s">
        <v>199</v>
      </c>
      <c r="G541" s="2">
        <v>3.2000000000000002E-3</v>
      </c>
      <c r="H541" s="2">
        <f t="shared" si="33"/>
        <v>3.2168105947894599E-3</v>
      </c>
      <c r="R541" s="3">
        <f t="shared" ca="1" si="32"/>
        <v>-1.5828905569611387E-2</v>
      </c>
    </row>
    <row r="542" spans="1:18" x14ac:dyDescent="0.35">
      <c r="A542" s="1">
        <v>44526</v>
      </c>
      <c r="B542">
        <v>390.99</v>
      </c>
      <c r="C542">
        <v>395.9</v>
      </c>
      <c r="D542">
        <v>397.33</v>
      </c>
      <c r="E542">
        <v>389.57</v>
      </c>
      <c r="F542" t="s">
        <v>701</v>
      </c>
      <c r="G542" s="2">
        <v>-1.9E-2</v>
      </c>
      <c r="H542" s="2">
        <f t="shared" si="33"/>
        <v>-1.9150976663194146E-2</v>
      </c>
      <c r="R542" s="3">
        <f t="shared" ca="1" si="32"/>
        <v>-1.0758030521751248E-2</v>
      </c>
    </row>
    <row r="543" spans="1:18" x14ac:dyDescent="0.35">
      <c r="A543" s="1">
        <v>44529</v>
      </c>
      <c r="B543">
        <v>399.48</v>
      </c>
      <c r="C543">
        <v>395.68</v>
      </c>
      <c r="D543">
        <v>400.52</v>
      </c>
      <c r="E543">
        <v>394.93</v>
      </c>
      <c r="F543" t="s">
        <v>700</v>
      </c>
      <c r="G543" s="2">
        <v>2.1700000000000001E-2</v>
      </c>
      <c r="H543" s="2">
        <f t="shared" si="33"/>
        <v>2.1481717164195772E-2</v>
      </c>
      <c r="R543" s="3">
        <f t="shared" ca="1" si="32"/>
        <v>7.2520093154799063E-3</v>
      </c>
    </row>
    <row r="544" spans="1:18" x14ac:dyDescent="0.35">
      <c r="A544" s="1">
        <v>44530</v>
      </c>
      <c r="B544">
        <v>393.61</v>
      </c>
      <c r="C544">
        <v>398.57</v>
      </c>
      <c r="D544">
        <v>400.98</v>
      </c>
      <c r="E544">
        <v>391.54</v>
      </c>
      <c r="F544" t="s">
        <v>699</v>
      </c>
      <c r="G544" s="2">
        <v>-1.47E-2</v>
      </c>
      <c r="H544" s="2">
        <f t="shared" si="33"/>
        <v>-1.4803130015510223E-2</v>
      </c>
      <c r="R544" s="3">
        <f t="shared" ca="1" si="32"/>
        <v>-4.6086799834607122E-3</v>
      </c>
    </row>
    <row r="545" spans="1:18" x14ac:dyDescent="0.35">
      <c r="A545" s="1">
        <v>44531</v>
      </c>
      <c r="B545">
        <v>386.92</v>
      </c>
      <c r="C545">
        <v>398.07</v>
      </c>
      <c r="D545">
        <v>400.27</v>
      </c>
      <c r="E545">
        <v>386.44</v>
      </c>
      <c r="F545" t="s">
        <v>698</v>
      </c>
      <c r="G545" s="2">
        <v>-1.7000000000000001E-2</v>
      </c>
      <c r="H545" s="2">
        <f t="shared" si="33"/>
        <v>-1.7142618045077364E-2</v>
      </c>
      <c r="R545" s="3">
        <f t="shared" ca="1" si="32"/>
        <v>-1.9504168057450032E-3</v>
      </c>
    </row>
    <row r="546" spans="1:18" x14ac:dyDescent="0.35">
      <c r="A546" s="1">
        <v>44532</v>
      </c>
      <c r="B546">
        <v>389.71</v>
      </c>
      <c r="C546">
        <v>385.6</v>
      </c>
      <c r="D546">
        <v>391.53</v>
      </c>
      <c r="E546">
        <v>384.14</v>
      </c>
      <c r="F546" t="s">
        <v>697</v>
      </c>
      <c r="G546" s="2">
        <v>7.1999999999999998E-3</v>
      </c>
      <c r="H546" s="2">
        <f t="shared" si="33"/>
        <v>7.1849194657762896E-3</v>
      </c>
      <c r="R546" s="3">
        <f t="shared" ca="1" si="32"/>
        <v>-2.2084320433400365E-2</v>
      </c>
    </row>
    <row r="547" spans="1:18" x14ac:dyDescent="0.35">
      <c r="A547" s="1">
        <v>44533</v>
      </c>
      <c r="B547">
        <v>382.93</v>
      </c>
      <c r="C547">
        <v>391.1</v>
      </c>
      <c r="D547">
        <v>392.13</v>
      </c>
      <c r="E547">
        <v>378.7</v>
      </c>
      <c r="F547" t="s">
        <v>696</v>
      </c>
      <c r="G547" s="2">
        <v>-1.7399999999999999E-2</v>
      </c>
      <c r="H547" s="2">
        <f t="shared" si="33"/>
        <v>-1.7550667927534933E-2</v>
      </c>
      <c r="R547" s="3">
        <f t="shared" ca="1" si="32"/>
        <v>1.4542511357003398E-2</v>
      </c>
    </row>
    <row r="548" spans="1:18" x14ac:dyDescent="0.35">
      <c r="A548" s="1">
        <v>44536</v>
      </c>
      <c r="B548">
        <v>386</v>
      </c>
      <c r="C548">
        <v>383.43</v>
      </c>
      <c r="D548">
        <v>387.4</v>
      </c>
      <c r="E548">
        <v>379.1</v>
      </c>
      <c r="F548" t="s">
        <v>695</v>
      </c>
      <c r="G548" s="2">
        <v>8.0000000000000002E-3</v>
      </c>
      <c r="H548" s="2">
        <f t="shared" si="33"/>
        <v>7.9851646122432729E-3</v>
      </c>
      <c r="R548" s="3">
        <f t="shared" ca="1" si="32"/>
        <v>1.0135115880528975E-3</v>
      </c>
    </row>
    <row r="549" spans="1:18" x14ac:dyDescent="0.35">
      <c r="A549" s="1">
        <v>44537</v>
      </c>
      <c r="B549">
        <v>397.62</v>
      </c>
      <c r="C549">
        <v>392.82</v>
      </c>
      <c r="D549">
        <v>398.25</v>
      </c>
      <c r="E549">
        <v>392.78</v>
      </c>
      <c r="F549" t="s">
        <v>694</v>
      </c>
      <c r="G549" s="2">
        <v>3.0099999999999998E-2</v>
      </c>
      <c r="H549" s="2">
        <f t="shared" si="33"/>
        <v>2.9659405863359731E-2</v>
      </c>
      <c r="R549" s="3">
        <f t="shared" ca="1" si="32"/>
        <v>-2.3149684370436269E-2</v>
      </c>
    </row>
    <row r="550" spans="1:18" x14ac:dyDescent="0.35">
      <c r="A550" s="1">
        <v>44538</v>
      </c>
      <c r="B550">
        <v>399.4</v>
      </c>
      <c r="C550">
        <v>397.96</v>
      </c>
      <c r="D550">
        <v>399.61</v>
      </c>
      <c r="E550">
        <v>396.01</v>
      </c>
      <c r="F550" t="s">
        <v>693</v>
      </c>
      <c r="G550" s="2">
        <v>4.4999999999999997E-3</v>
      </c>
      <c r="H550" s="2">
        <f t="shared" si="33"/>
        <v>4.4666456535242208E-3</v>
      </c>
      <c r="R550" s="3">
        <f t="shared" ca="1" si="32"/>
        <v>5.9646486409535449E-3</v>
      </c>
    </row>
    <row r="551" spans="1:18" x14ac:dyDescent="0.35">
      <c r="A551" s="1">
        <v>44539</v>
      </c>
      <c r="B551">
        <v>393.52</v>
      </c>
      <c r="C551">
        <v>398.14</v>
      </c>
      <c r="D551">
        <v>399.99</v>
      </c>
      <c r="E551">
        <v>393.32</v>
      </c>
      <c r="F551" t="s">
        <v>87</v>
      </c>
      <c r="G551" s="2">
        <v>-1.47E-2</v>
      </c>
      <c r="H551" s="2">
        <f t="shared" si="33"/>
        <v>-1.4831528494630476E-2</v>
      </c>
      <c r="R551" s="3">
        <f t="shared" ca="1" si="32"/>
        <v>-2.2858286699444213E-2</v>
      </c>
    </row>
    <row r="552" spans="1:18" x14ac:dyDescent="0.35">
      <c r="A552" s="1">
        <v>44540</v>
      </c>
      <c r="B552">
        <v>397.8</v>
      </c>
      <c r="C552">
        <v>396.41</v>
      </c>
      <c r="D552">
        <v>398.07</v>
      </c>
      <c r="E552">
        <v>393.15</v>
      </c>
      <c r="F552" t="s">
        <v>692</v>
      </c>
      <c r="G552" s="2">
        <v>1.09E-2</v>
      </c>
      <c r="H552" s="2">
        <f t="shared" si="33"/>
        <v>1.0817473932787428E-2</v>
      </c>
      <c r="R552" s="3">
        <f t="shared" ca="1" si="32"/>
        <v>1.2849138336251455E-2</v>
      </c>
    </row>
    <row r="553" spans="1:18" x14ac:dyDescent="0.35">
      <c r="A553" s="1">
        <v>44543</v>
      </c>
      <c r="B553">
        <v>392.05</v>
      </c>
      <c r="C553">
        <v>397.79</v>
      </c>
      <c r="D553">
        <v>398.12</v>
      </c>
      <c r="E553">
        <v>391.67</v>
      </c>
      <c r="F553" t="s">
        <v>691</v>
      </c>
      <c r="G553" s="2">
        <v>-1.4500000000000001E-2</v>
      </c>
      <c r="H553" s="2">
        <f t="shared" si="33"/>
        <v>-1.455998374294082E-2</v>
      </c>
      <c r="R553" s="3">
        <f t="shared" ca="1" si="32"/>
        <v>2.2569233244827267E-2</v>
      </c>
    </row>
    <row r="554" spans="1:18" x14ac:dyDescent="0.35">
      <c r="A554" s="1">
        <v>44544</v>
      </c>
      <c r="B554">
        <v>388</v>
      </c>
      <c r="C554">
        <v>387.1</v>
      </c>
      <c r="D554">
        <v>389.89</v>
      </c>
      <c r="E554">
        <v>383.43</v>
      </c>
      <c r="F554" t="s">
        <v>690</v>
      </c>
      <c r="G554" s="2">
        <v>-1.03E-2</v>
      </c>
      <c r="H554" s="2">
        <f t="shared" si="33"/>
        <v>-1.0384043053657532E-2</v>
      </c>
      <c r="R554" s="3">
        <f t="shared" ca="1" si="32"/>
        <v>-1.6852699713532114E-2</v>
      </c>
    </row>
    <row r="555" spans="1:18" x14ac:dyDescent="0.35">
      <c r="A555" s="1">
        <v>44545</v>
      </c>
      <c r="B555">
        <v>396.84</v>
      </c>
      <c r="C555">
        <v>387.74</v>
      </c>
      <c r="D555">
        <v>397.21</v>
      </c>
      <c r="E555">
        <v>383.68</v>
      </c>
      <c r="F555" t="s">
        <v>689</v>
      </c>
      <c r="G555" s="2">
        <v>2.2800000000000001E-2</v>
      </c>
      <c r="H555" s="2">
        <f t="shared" si="33"/>
        <v>2.2527837158428116E-2</v>
      </c>
      <c r="R555" s="3">
        <f t="shared" ca="1" si="32"/>
        <v>-3.3451402635858111E-3</v>
      </c>
    </row>
    <row r="556" spans="1:18" x14ac:dyDescent="0.35">
      <c r="A556" s="1">
        <v>44546</v>
      </c>
      <c r="B556">
        <v>386.64</v>
      </c>
      <c r="C556">
        <v>397.83</v>
      </c>
      <c r="D556">
        <v>398.27</v>
      </c>
      <c r="E556">
        <v>385.01</v>
      </c>
      <c r="F556" t="s">
        <v>688</v>
      </c>
      <c r="G556" s="2">
        <v>-2.5700000000000001E-2</v>
      </c>
      <c r="H556" s="2">
        <f t="shared" si="33"/>
        <v>-2.6039149244873085E-2</v>
      </c>
      <c r="R556" s="3">
        <f t="shared" ca="1" si="32"/>
        <v>1.7725802192730938E-2</v>
      </c>
    </row>
    <row r="557" spans="1:18" x14ac:dyDescent="0.35">
      <c r="A557" s="1">
        <v>44547</v>
      </c>
      <c r="B557">
        <v>384.71</v>
      </c>
      <c r="C557">
        <v>383.13</v>
      </c>
      <c r="D557">
        <v>388.99</v>
      </c>
      <c r="E557">
        <v>381.57</v>
      </c>
      <c r="F557" t="s">
        <v>687</v>
      </c>
      <c r="G557" s="2">
        <v>-5.0000000000000001E-3</v>
      </c>
      <c r="H557" s="2">
        <f t="shared" si="33"/>
        <v>-5.004223835166596E-3</v>
      </c>
      <c r="R557" s="3">
        <f t="shared" ca="1" si="32"/>
        <v>8.1419214077765468E-3</v>
      </c>
    </row>
    <row r="558" spans="1:18" x14ac:dyDescent="0.35">
      <c r="A558" s="1">
        <v>44550</v>
      </c>
      <c r="B558">
        <v>380.49</v>
      </c>
      <c r="C558">
        <v>379.37</v>
      </c>
      <c r="D558">
        <v>381.3</v>
      </c>
      <c r="E558">
        <v>377.27</v>
      </c>
      <c r="F558" t="s">
        <v>584</v>
      </c>
      <c r="G558" s="2">
        <v>-1.0999999999999999E-2</v>
      </c>
      <c r="H558" s="2">
        <f t="shared" si="33"/>
        <v>-1.102990795421413E-2</v>
      </c>
      <c r="R558" s="3">
        <f t="shared" ca="1" si="32"/>
        <v>-7.6446634294464588E-3</v>
      </c>
    </row>
    <row r="559" spans="1:18" x14ac:dyDescent="0.35">
      <c r="A559" s="1">
        <v>44551</v>
      </c>
      <c r="B559">
        <v>389.01</v>
      </c>
      <c r="C559">
        <v>383.85</v>
      </c>
      <c r="D559">
        <v>389.33</v>
      </c>
      <c r="E559">
        <v>380</v>
      </c>
      <c r="F559" t="s">
        <v>686</v>
      </c>
      <c r="G559" s="2">
        <v>2.24E-2</v>
      </c>
      <c r="H559" s="2">
        <f t="shared" si="33"/>
        <v>2.2145154481454543E-2</v>
      </c>
      <c r="R559" s="3">
        <f t="shared" ca="1" si="32"/>
        <v>1.0790613438404933E-2</v>
      </c>
    </row>
    <row r="560" spans="1:18" x14ac:dyDescent="0.35">
      <c r="A560" s="1">
        <v>44552</v>
      </c>
      <c r="B560">
        <v>393.74</v>
      </c>
      <c r="C560">
        <v>388.71</v>
      </c>
      <c r="D560">
        <v>393.95</v>
      </c>
      <c r="E560">
        <v>388.03</v>
      </c>
      <c r="F560" t="s">
        <v>685</v>
      </c>
      <c r="G560" s="2">
        <v>1.2200000000000001E-2</v>
      </c>
      <c r="H560" s="2">
        <f t="shared" si="33"/>
        <v>1.2085742763038554E-2</v>
      </c>
      <c r="R560" s="3">
        <f t="shared" ca="1" si="32"/>
        <v>-2.4824452783639255E-2</v>
      </c>
    </row>
    <row r="561" spans="1:18" x14ac:dyDescent="0.35">
      <c r="A561" s="1">
        <v>44553</v>
      </c>
      <c r="B561">
        <v>396.71</v>
      </c>
      <c r="C561">
        <v>394.1</v>
      </c>
      <c r="D561">
        <v>398.22</v>
      </c>
      <c r="E561">
        <v>393.93</v>
      </c>
      <c r="F561" t="s">
        <v>684</v>
      </c>
      <c r="G561" s="2">
        <v>7.4999999999999997E-3</v>
      </c>
      <c r="H561" s="2">
        <f t="shared" si="33"/>
        <v>7.5147421763450128E-3</v>
      </c>
      <c r="R561" s="3">
        <f t="shared" ca="1" si="32"/>
        <v>-1.6303980872602295E-2</v>
      </c>
    </row>
    <row r="562" spans="1:18" x14ac:dyDescent="0.35">
      <c r="A562" s="1">
        <v>44557</v>
      </c>
      <c r="B562">
        <v>403.27</v>
      </c>
      <c r="C562">
        <v>398.04</v>
      </c>
      <c r="D562">
        <v>403.27</v>
      </c>
      <c r="E562">
        <v>398.01</v>
      </c>
      <c r="F562" t="s">
        <v>683</v>
      </c>
      <c r="G562" s="2">
        <v>1.6500000000000001E-2</v>
      </c>
      <c r="H562" s="2">
        <f t="shared" si="33"/>
        <v>1.6400777631318787E-2</v>
      </c>
      <c r="R562" s="3">
        <f t="shared" ca="1" si="32"/>
        <v>1.1741868061209844E-2</v>
      </c>
    </row>
    <row r="563" spans="1:18" x14ac:dyDescent="0.35">
      <c r="A563" s="1">
        <v>44558</v>
      </c>
      <c r="B563">
        <v>401.4</v>
      </c>
      <c r="C563">
        <v>404.19</v>
      </c>
      <c r="D563">
        <v>404.37</v>
      </c>
      <c r="E563">
        <v>400.5</v>
      </c>
      <c r="F563" t="s">
        <v>682</v>
      </c>
      <c r="G563" s="2">
        <v>-4.5999999999999999E-3</v>
      </c>
      <c r="H563" s="2">
        <f t="shared" si="33"/>
        <v>-4.6478764373672739E-3</v>
      </c>
      <c r="R563" s="3">
        <f t="shared" ca="1" si="32"/>
        <v>-6.8125599312878003E-4</v>
      </c>
    </row>
    <row r="564" spans="1:18" x14ac:dyDescent="0.35">
      <c r="A564" s="1">
        <v>44559</v>
      </c>
      <c r="B564">
        <v>401.34</v>
      </c>
      <c r="C564">
        <v>401.54</v>
      </c>
      <c r="D564">
        <v>402.84</v>
      </c>
      <c r="E564">
        <v>398.9</v>
      </c>
      <c r="F564" t="s">
        <v>681</v>
      </c>
      <c r="G564" s="2">
        <v>-1E-4</v>
      </c>
      <c r="H564" s="2">
        <f t="shared" si="33"/>
        <v>-1.4948800386614417E-4</v>
      </c>
      <c r="R564" s="3">
        <f t="shared" ca="1" si="32"/>
        <v>-8.8673625742821151E-3</v>
      </c>
    </row>
    <row r="565" spans="1:18" x14ac:dyDescent="0.35">
      <c r="A565" s="1">
        <v>44560</v>
      </c>
      <c r="B565">
        <v>400.14</v>
      </c>
      <c r="C565">
        <v>401.12</v>
      </c>
      <c r="D565">
        <v>403.36</v>
      </c>
      <c r="E565">
        <v>399.54</v>
      </c>
      <c r="F565" t="s">
        <v>680</v>
      </c>
      <c r="G565" s="2">
        <v>-3.0000000000000001E-3</v>
      </c>
      <c r="H565" s="2">
        <f t="shared" si="33"/>
        <v>-2.9944624861017164E-3</v>
      </c>
      <c r="R565" s="3">
        <f t="shared" ca="1" si="32"/>
        <v>-1.2376626050048257E-2</v>
      </c>
    </row>
    <row r="566" spans="1:18" x14ac:dyDescent="0.35">
      <c r="A566" s="1">
        <v>44561</v>
      </c>
      <c r="B566">
        <v>397.64</v>
      </c>
      <c r="C566">
        <v>399.45</v>
      </c>
      <c r="D566">
        <v>400.85</v>
      </c>
      <c r="E566">
        <v>397.13</v>
      </c>
      <c r="F566" t="s">
        <v>679</v>
      </c>
      <c r="G566" s="2">
        <v>-6.1999999999999998E-3</v>
      </c>
      <c r="H566" s="2">
        <f t="shared" si="33"/>
        <v>-6.267412528325569E-3</v>
      </c>
      <c r="R566" s="3">
        <f t="shared" ca="1" si="32"/>
        <v>5.0554125457131036E-3</v>
      </c>
    </row>
    <row r="567" spans="1:18" x14ac:dyDescent="0.35">
      <c r="A567" s="1">
        <v>44564</v>
      </c>
      <c r="B567">
        <v>401.47</v>
      </c>
      <c r="C567">
        <v>398.84</v>
      </c>
      <c r="D567">
        <v>401.73</v>
      </c>
      <c r="E567">
        <v>396.67</v>
      </c>
      <c r="F567" t="s">
        <v>549</v>
      </c>
      <c r="G567" s="2">
        <v>9.5999999999999992E-3</v>
      </c>
      <c r="H567" s="2">
        <f t="shared" si="33"/>
        <v>9.5857374504616007E-3</v>
      </c>
      <c r="R567" s="3">
        <f t="shared" ca="1" si="32"/>
        <v>2.5049373966468398E-2</v>
      </c>
    </row>
    <row r="568" spans="1:18" x14ac:dyDescent="0.35">
      <c r="A568" s="1">
        <v>44565</v>
      </c>
      <c r="B568">
        <v>396.26</v>
      </c>
      <c r="C568">
        <v>402.03</v>
      </c>
      <c r="D568">
        <v>402.07</v>
      </c>
      <c r="E568">
        <v>393.08</v>
      </c>
      <c r="F568" t="s">
        <v>212</v>
      </c>
      <c r="G568" s="2">
        <v>-1.2999999999999999E-2</v>
      </c>
      <c r="H568" s="2">
        <f t="shared" si="33"/>
        <v>-1.3062249328293076E-2</v>
      </c>
      <c r="R568" s="3">
        <f t="shared" ca="1" si="32"/>
        <v>-6.2201969303561028E-3</v>
      </c>
    </row>
    <row r="569" spans="1:18" x14ac:dyDescent="0.35">
      <c r="A569" s="1">
        <v>44566</v>
      </c>
      <c r="B569">
        <v>384.09</v>
      </c>
      <c r="C569">
        <v>394.53</v>
      </c>
      <c r="D569">
        <v>395.68</v>
      </c>
      <c r="E569">
        <v>383.83</v>
      </c>
      <c r="F569" t="s">
        <v>678</v>
      </c>
      <c r="G569" s="2">
        <v>-3.0700000000000002E-2</v>
      </c>
      <c r="H569" s="2">
        <f t="shared" si="33"/>
        <v>-3.1193661339915593E-2</v>
      </c>
      <c r="R569" s="3">
        <f t="shared" ca="1" si="32"/>
        <v>3.3781733366686369E-3</v>
      </c>
    </row>
    <row r="570" spans="1:18" x14ac:dyDescent="0.35">
      <c r="A570" s="1">
        <v>44567</v>
      </c>
      <c r="B570">
        <v>383.82</v>
      </c>
      <c r="C570">
        <v>382.22</v>
      </c>
      <c r="D570">
        <v>387.15</v>
      </c>
      <c r="E570">
        <v>379.93</v>
      </c>
      <c r="F570" t="s">
        <v>677</v>
      </c>
      <c r="G570" s="2">
        <v>-6.9999999999999999E-4</v>
      </c>
      <c r="H570" s="2">
        <f t="shared" si="33"/>
        <v>-7.0320743609605702E-4</v>
      </c>
      <c r="R570" s="3">
        <f t="shared" ca="1" si="32"/>
        <v>9.8690259903213423E-3</v>
      </c>
    </row>
    <row r="571" spans="1:18" x14ac:dyDescent="0.35">
      <c r="A571" s="1">
        <v>44568</v>
      </c>
      <c r="B571">
        <v>379.66</v>
      </c>
      <c r="C571">
        <v>383.83</v>
      </c>
      <c r="D571">
        <v>385.56</v>
      </c>
      <c r="E571">
        <v>377.84</v>
      </c>
      <c r="F571" t="s">
        <v>352</v>
      </c>
      <c r="G571" s="2">
        <v>-1.0800000000000001E-2</v>
      </c>
      <c r="H571" s="2">
        <f t="shared" si="33"/>
        <v>-1.0897577327705337E-2</v>
      </c>
      <c r="R571" s="3">
        <f t="shared" ca="1" si="32"/>
        <v>-2.7666744128126471E-2</v>
      </c>
    </row>
    <row r="572" spans="1:18" x14ac:dyDescent="0.35">
      <c r="A572" s="1">
        <v>44571</v>
      </c>
      <c r="B572">
        <v>379.91</v>
      </c>
      <c r="C572">
        <v>374.62</v>
      </c>
      <c r="D572">
        <v>380.44</v>
      </c>
      <c r="E572">
        <v>369.12</v>
      </c>
      <c r="F572" t="s">
        <v>676</v>
      </c>
      <c r="G572" s="2">
        <v>6.9999999999999999E-4</v>
      </c>
      <c r="H572" s="2">
        <f t="shared" si="33"/>
        <v>6.5826720125170717E-4</v>
      </c>
      <c r="R572" s="3">
        <f t="shared" ca="1" si="32"/>
        <v>2.1084965823188622E-2</v>
      </c>
    </row>
    <row r="573" spans="1:18" x14ac:dyDescent="0.35">
      <c r="A573" s="1">
        <v>44572</v>
      </c>
      <c r="B573">
        <v>385.62</v>
      </c>
      <c r="C573">
        <v>379.16</v>
      </c>
      <c r="D573">
        <v>385.79</v>
      </c>
      <c r="E573">
        <v>377.02</v>
      </c>
      <c r="F573" t="s">
        <v>459</v>
      </c>
      <c r="G573" s="2">
        <v>1.4999999999999999E-2</v>
      </c>
      <c r="H573" s="2">
        <f t="shared" si="33"/>
        <v>1.4918046047602123E-2</v>
      </c>
      <c r="R573" s="3">
        <f t="shared" ca="1" si="32"/>
        <v>-1.7233582591742295E-2</v>
      </c>
    </row>
    <row r="574" spans="1:18" x14ac:dyDescent="0.35">
      <c r="A574" s="1">
        <v>44573</v>
      </c>
      <c r="B574">
        <v>387.15</v>
      </c>
      <c r="C574">
        <v>388.26</v>
      </c>
      <c r="D574">
        <v>390</v>
      </c>
      <c r="E574">
        <v>384.81</v>
      </c>
      <c r="F574" t="s">
        <v>675</v>
      </c>
      <c r="G574" s="2">
        <v>4.0000000000000001E-3</v>
      </c>
      <c r="H574" s="2">
        <f t="shared" si="33"/>
        <v>3.9597862214826489E-3</v>
      </c>
      <c r="R574" s="3">
        <f t="shared" ca="1" si="32"/>
        <v>2.9477139897738729E-3</v>
      </c>
    </row>
    <row r="575" spans="1:18" x14ac:dyDescent="0.35">
      <c r="A575" s="1">
        <v>44574</v>
      </c>
      <c r="B575">
        <v>377.46</v>
      </c>
      <c r="C575">
        <v>388.57</v>
      </c>
      <c r="D575">
        <v>389.27</v>
      </c>
      <c r="E575">
        <v>376.5</v>
      </c>
      <c r="F575" t="s">
        <v>674</v>
      </c>
      <c r="G575" s="2">
        <v>-2.5000000000000001E-2</v>
      </c>
      <c r="H575" s="2">
        <f t="shared" si="33"/>
        <v>-2.5347612022739233E-2</v>
      </c>
      <c r="R575" s="3">
        <f t="shared" ca="1" si="32"/>
        <v>3.102441679569122E-2</v>
      </c>
    </row>
    <row r="576" spans="1:18" x14ac:dyDescent="0.35">
      <c r="A576" s="1">
        <v>44575</v>
      </c>
      <c r="B576">
        <v>379.81</v>
      </c>
      <c r="C576">
        <v>374.87</v>
      </c>
      <c r="D576">
        <v>380.15</v>
      </c>
      <c r="E576">
        <v>374.66</v>
      </c>
      <c r="F576" t="s">
        <v>673</v>
      </c>
      <c r="G576" s="2">
        <v>6.1999999999999998E-3</v>
      </c>
      <c r="H576" s="2">
        <f t="shared" si="33"/>
        <v>6.2065248687559089E-3</v>
      </c>
      <c r="R576" s="3">
        <f t="shared" ca="1" si="32"/>
        <v>1.3237719263872004E-2</v>
      </c>
    </row>
    <row r="577" spans="1:18" x14ac:dyDescent="0.35">
      <c r="A577" s="1">
        <v>44579</v>
      </c>
      <c r="B577">
        <v>370.36</v>
      </c>
      <c r="C577">
        <v>373.84</v>
      </c>
      <c r="D577">
        <v>376.02</v>
      </c>
      <c r="E577">
        <v>369.58</v>
      </c>
      <c r="F577" t="s">
        <v>672</v>
      </c>
      <c r="G577" s="2">
        <v>-2.4899999999999999E-2</v>
      </c>
      <c r="H577" s="2">
        <f t="shared" si="33"/>
        <v>-2.5195622098902751E-2</v>
      </c>
      <c r="R577" s="3">
        <f t="shared" ca="1" si="32"/>
        <v>1.9818867920166513E-2</v>
      </c>
    </row>
    <row r="578" spans="1:18" x14ac:dyDescent="0.35">
      <c r="A578" s="1">
        <v>44580</v>
      </c>
      <c r="B578">
        <v>366.29</v>
      </c>
      <c r="C578">
        <v>371.95</v>
      </c>
      <c r="D578">
        <v>374.49</v>
      </c>
      <c r="E578">
        <v>366.02</v>
      </c>
      <c r="F578" t="s">
        <v>671</v>
      </c>
      <c r="G578" s="2">
        <v>-1.0999999999999999E-2</v>
      </c>
      <c r="H578" s="2">
        <f t="shared" si="33"/>
        <v>-1.1050136195030164E-2</v>
      </c>
      <c r="R578" s="3">
        <f t="shared" ca="1" si="32"/>
        <v>-2.5863298285168885E-2</v>
      </c>
    </row>
    <row r="579" spans="1:18" x14ac:dyDescent="0.35">
      <c r="A579" s="1">
        <v>44581</v>
      </c>
      <c r="B579">
        <v>361.53</v>
      </c>
      <c r="C579">
        <v>369.6</v>
      </c>
      <c r="D579">
        <v>373.67</v>
      </c>
      <c r="E579">
        <v>360.98</v>
      </c>
      <c r="F579" t="s">
        <v>670</v>
      </c>
      <c r="G579" s="2">
        <v>-1.2999999999999999E-2</v>
      </c>
      <c r="H579" s="2">
        <f t="shared" si="33"/>
        <v>-1.3080343677406049E-2</v>
      </c>
      <c r="R579" s="3">
        <f t="shared" ref="R579:R642" ca="1" si="34">_xlfn.NORM.INV(RAND(),$P$2,SQRT($P$3))</f>
        <v>1.5264835551473085E-2</v>
      </c>
    </row>
    <row r="580" spans="1:18" x14ac:dyDescent="0.35">
      <c r="A580" s="1">
        <v>44582</v>
      </c>
      <c r="B580">
        <v>351.51</v>
      </c>
      <c r="C580">
        <v>359.28</v>
      </c>
      <c r="D580">
        <v>361.99</v>
      </c>
      <c r="E580">
        <v>351.22</v>
      </c>
      <c r="F580" t="s">
        <v>669</v>
      </c>
      <c r="G580" s="2">
        <v>-2.7699999999999999E-2</v>
      </c>
      <c r="H580" s="2">
        <f t="shared" ref="H580:H643" si="35">LN(B580/B579)</f>
        <v>-2.8106865359236271E-2</v>
      </c>
      <c r="R580" s="3">
        <f t="shared" ca="1" si="34"/>
        <v>1.0917181712577217E-2</v>
      </c>
    </row>
    <row r="581" spans="1:18" x14ac:dyDescent="0.35">
      <c r="A581" s="1">
        <v>44585</v>
      </c>
      <c r="B581">
        <v>353.11</v>
      </c>
      <c r="C581">
        <v>345.72</v>
      </c>
      <c r="D581">
        <v>353.79</v>
      </c>
      <c r="E581">
        <v>333.97</v>
      </c>
      <c r="F581" t="s">
        <v>668</v>
      </c>
      <c r="G581" s="2">
        <v>4.5999999999999999E-3</v>
      </c>
      <c r="H581" s="2">
        <f t="shared" si="35"/>
        <v>4.5414627742147301E-3</v>
      </c>
      <c r="R581" s="3">
        <f t="shared" ca="1" si="34"/>
        <v>6.0275331605861553E-3</v>
      </c>
    </row>
    <row r="582" spans="1:18" x14ac:dyDescent="0.35">
      <c r="A582" s="1">
        <v>44586</v>
      </c>
      <c r="B582">
        <v>344.93</v>
      </c>
      <c r="C582">
        <v>346.49</v>
      </c>
      <c r="D582">
        <v>350.85</v>
      </c>
      <c r="E582">
        <v>341.5</v>
      </c>
      <c r="F582" t="s">
        <v>667</v>
      </c>
      <c r="G582" s="2">
        <v>-2.3199999999999998E-2</v>
      </c>
      <c r="H582" s="2">
        <f t="shared" si="35"/>
        <v>-2.3438125228449274E-2</v>
      </c>
      <c r="R582" s="3">
        <f t="shared" ca="1" si="34"/>
        <v>-9.0384694236315729E-3</v>
      </c>
    </row>
    <row r="583" spans="1:18" x14ac:dyDescent="0.35">
      <c r="A583" s="1">
        <v>44587</v>
      </c>
      <c r="B583">
        <v>344.39</v>
      </c>
      <c r="C583">
        <v>352.72</v>
      </c>
      <c r="D583">
        <v>356.69</v>
      </c>
      <c r="E583">
        <v>340.6</v>
      </c>
      <c r="F583" t="s">
        <v>666</v>
      </c>
      <c r="G583" s="2">
        <v>-1.6000000000000001E-3</v>
      </c>
      <c r="H583" s="2">
        <f t="shared" si="35"/>
        <v>-1.5667617665625004E-3</v>
      </c>
      <c r="R583" s="3">
        <f t="shared" ca="1" si="34"/>
        <v>2.5186781692890285E-2</v>
      </c>
    </row>
    <row r="584" spans="1:18" x14ac:dyDescent="0.35">
      <c r="A584" s="1">
        <v>44588</v>
      </c>
      <c r="B584">
        <v>340.92</v>
      </c>
      <c r="C584">
        <v>349.22</v>
      </c>
      <c r="D584">
        <v>351.09</v>
      </c>
      <c r="E584">
        <v>339.87</v>
      </c>
      <c r="F584" t="s">
        <v>665</v>
      </c>
      <c r="G584" s="2">
        <v>-1.01E-2</v>
      </c>
      <c r="H584" s="2">
        <f t="shared" si="35"/>
        <v>-1.012689047328009E-2</v>
      </c>
      <c r="R584" s="3">
        <f t="shared" ca="1" si="34"/>
        <v>-2.5068577266790626E-2</v>
      </c>
    </row>
    <row r="585" spans="1:18" x14ac:dyDescent="0.35">
      <c r="A585" s="1">
        <v>44589</v>
      </c>
      <c r="B585">
        <v>351.62</v>
      </c>
      <c r="C585">
        <v>342.85</v>
      </c>
      <c r="D585">
        <v>351.84</v>
      </c>
      <c r="E585">
        <v>337.77</v>
      </c>
      <c r="F585" t="s">
        <v>664</v>
      </c>
      <c r="G585" s="2">
        <v>3.1399999999999997E-2</v>
      </c>
      <c r="H585" s="2">
        <f t="shared" si="35"/>
        <v>3.090320136054665E-2</v>
      </c>
      <c r="R585" s="3">
        <f t="shared" ca="1" si="34"/>
        <v>-2.4835990502414937E-3</v>
      </c>
    </row>
    <row r="586" spans="1:18" x14ac:dyDescent="0.35">
      <c r="A586" s="1">
        <v>44592</v>
      </c>
      <c r="B586">
        <v>362.86</v>
      </c>
      <c r="C586">
        <v>353.01</v>
      </c>
      <c r="D586">
        <v>363.46</v>
      </c>
      <c r="E586">
        <v>351.34</v>
      </c>
      <c r="F586" t="s">
        <v>663</v>
      </c>
      <c r="G586" s="2">
        <v>3.2000000000000001E-2</v>
      </c>
      <c r="H586" s="2">
        <f t="shared" si="35"/>
        <v>3.1466037927373569E-2</v>
      </c>
      <c r="R586" s="3">
        <f t="shared" ca="1" si="34"/>
        <v>1.5652627911483138E-2</v>
      </c>
    </row>
    <row r="587" spans="1:18" x14ac:dyDescent="0.35">
      <c r="A587" s="1">
        <v>44593</v>
      </c>
      <c r="B587">
        <v>365.33</v>
      </c>
      <c r="C587">
        <v>364.24</v>
      </c>
      <c r="D587">
        <v>366</v>
      </c>
      <c r="E587">
        <v>358.95</v>
      </c>
      <c r="F587" t="s">
        <v>662</v>
      </c>
      <c r="G587" s="2">
        <v>6.7999999999999996E-3</v>
      </c>
      <c r="H587" s="2">
        <f t="shared" si="35"/>
        <v>6.7839697686179184E-3</v>
      </c>
      <c r="R587" s="3">
        <f t="shared" ca="1" si="34"/>
        <v>-1.3459833205253536E-2</v>
      </c>
    </row>
    <row r="588" spans="1:18" x14ac:dyDescent="0.35">
      <c r="A588" s="1">
        <v>44594</v>
      </c>
      <c r="B588">
        <v>368.3</v>
      </c>
      <c r="C588">
        <v>369.57</v>
      </c>
      <c r="D588">
        <v>369.91</v>
      </c>
      <c r="E588">
        <v>364.09</v>
      </c>
      <c r="F588" t="s">
        <v>661</v>
      </c>
      <c r="G588" s="2">
        <v>8.0999999999999996E-3</v>
      </c>
      <c r="H588" s="2">
        <f t="shared" si="35"/>
        <v>8.0967687403844975E-3</v>
      </c>
      <c r="R588" s="3">
        <f t="shared" ca="1" si="34"/>
        <v>3.3651907023249501E-2</v>
      </c>
    </row>
    <row r="589" spans="1:18" x14ac:dyDescent="0.35">
      <c r="A589" s="1">
        <v>44595</v>
      </c>
      <c r="B589">
        <v>353.36</v>
      </c>
      <c r="C589">
        <v>358.34</v>
      </c>
      <c r="D589">
        <v>361.74</v>
      </c>
      <c r="E589">
        <v>352.27</v>
      </c>
      <c r="F589" t="s">
        <v>660</v>
      </c>
      <c r="G589" s="2">
        <v>-4.0599999999999997E-2</v>
      </c>
      <c r="H589" s="2">
        <f t="shared" si="35"/>
        <v>-4.1410456162748549E-2</v>
      </c>
      <c r="R589" s="3">
        <f t="shared" ca="1" si="34"/>
        <v>2.4394995886757886E-3</v>
      </c>
    </row>
    <row r="590" spans="1:18" x14ac:dyDescent="0.35">
      <c r="A590" s="1">
        <v>44596</v>
      </c>
      <c r="B590">
        <v>357.82</v>
      </c>
      <c r="C590">
        <v>353.89</v>
      </c>
      <c r="D590">
        <v>361.21</v>
      </c>
      <c r="E590">
        <v>351.79</v>
      </c>
      <c r="F590" t="s">
        <v>659</v>
      </c>
      <c r="G590" s="2">
        <v>1.26E-2</v>
      </c>
      <c r="H590" s="2">
        <f t="shared" si="35"/>
        <v>1.2542699373405583E-2</v>
      </c>
      <c r="R590" s="3">
        <f t="shared" ca="1" si="34"/>
        <v>2.959760124373112E-2</v>
      </c>
    </row>
    <row r="591" spans="1:18" x14ac:dyDescent="0.35">
      <c r="A591" s="1">
        <v>44599</v>
      </c>
      <c r="B591">
        <v>354.94</v>
      </c>
      <c r="C591">
        <v>358.43</v>
      </c>
      <c r="D591">
        <v>360.86</v>
      </c>
      <c r="E591">
        <v>353.65</v>
      </c>
      <c r="F591" t="s">
        <v>658</v>
      </c>
      <c r="G591" s="2">
        <v>-8.0000000000000002E-3</v>
      </c>
      <c r="H591" s="2">
        <f t="shared" si="35"/>
        <v>-8.0813055552578957E-3</v>
      </c>
      <c r="R591" s="3">
        <f t="shared" ca="1" si="34"/>
        <v>-1.4590823060258731E-2</v>
      </c>
    </row>
    <row r="592" spans="1:18" x14ac:dyDescent="0.35">
      <c r="A592" s="1">
        <v>44600</v>
      </c>
      <c r="B592">
        <v>358.93</v>
      </c>
      <c r="C592">
        <v>353.77</v>
      </c>
      <c r="D592">
        <v>360.05</v>
      </c>
      <c r="E592">
        <v>352.61</v>
      </c>
      <c r="F592" t="s">
        <v>639</v>
      </c>
      <c r="G592" s="2">
        <v>1.12E-2</v>
      </c>
      <c r="H592" s="2">
        <f t="shared" si="35"/>
        <v>1.1178622297181012E-2</v>
      </c>
      <c r="R592" s="3">
        <f t="shared" ca="1" si="34"/>
        <v>4.5374853663228487E-3</v>
      </c>
    </row>
    <row r="593" spans="1:18" x14ac:dyDescent="0.35">
      <c r="A593" s="1">
        <v>44601</v>
      </c>
      <c r="B593">
        <v>366.54</v>
      </c>
      <c r="C593">
        <v>363.57</v>
      </c>
      <c r="D593">
        <v>366.62</v>
      </c>
      <c r="E593">
        <v>361.93</v>
      </c>
      <c r="F593" t="s">
        <v>503</v>
      </c>
      <c r="G593" s="2">
        <v>2.12E-2</v>
      </c>
      <c r="H593" s="2">
        <f t="shared" si="35"/>
        <v>2.0980272486130828E-2</v>
      </c>
      <c r="R593" s="3">
        <f t="shared" ca="1" si="34"/>
        <v>-1.6035685591480373E-2</v>
      </c>
    </row>
    <row r="594" spans="1:18" x14ac:dyDescent="0.35">
      <c r="A594" s="1">
        <v>44602</v>
      </c>
      <c r="B594">
        <v>358.24</v>
      </c>
      <c r="C594">
        <v>359.33</v>
      </c>
      <c r="D594">
        <v>366.3</v>
      </c>
      <c r="E594">
        <v>356.35</v>
      </c>
      <c r="F594" t="s">
        <v>657</v>
      </c>
      <c r="G594" s="2">
        <v>-2.2599999999999999E-2</v>
      </c>
      <c r="H594" s="2">
        <f t="shared" si="35"/>
        <v>-2.290450303928588E-2</v>
      </c>
      <c r="R594" s="3">
        <f t="shared" ca="1" si="34"/>
        <v>8.520575915198508E-3</v>
      </c>
    </row>
    <row r="595" spans="1:18" x14ac:dyDescent="0.35">
      <c r="A595" s="1">
        <v>44603</v>
      </c>
      <c r="B595">
        <v>346.88</v>
      </c>
      <c r="C595">
        <v>358.24</v>
      </c>
      <c r="D595">
        <v>359.88</v>
      </c>
      <c r="E595">
        <v>345.62</v>
      </c>
      <c r="F595" t="s">
        <v>656</v>
      </c>
      <c r="G595" s="2">
        <v>-3.1699999999999999E-2</v>
      </c>
      <c r="H595" s="2">
        <f t="shared" si="35"/>
        <v>-3.2224254039218081E-2</v>
      </c>
      <c r="R595" s="3">
        <f t="shared" ca="1" si="34"/>
        <v>3.0708400218735017E-3</v>
      </c>
    </row>
    <row r="596" spans="1:18" x14ac:dyDescent="0.35">
      <c r="A596" s="1">
        <v>44606</v>
      </c>
      <c r="B596">
        <v>347.31</v>
      </c>
      <c r="C596">
        <v>346.31</v>
      </c>
      <c r="D596">
        <v>350.8</v>
      </c>
      <c r="E596">
        <v>343.71</v>
      </c>
      <c r="F596" t="s">
        <v>655</v>
      </c>
      <c r="G596" s="2">
        <v>1.1999999999999999E-3</v>
      </c>
      <c r="H596" s="2">
        <f t="shared" si="35"/>
        <v>1.2388540745201955E-3</v>
      </c>
      <c r="R596" s="3">
        <f t="shared" ca="1" si="34"/>
        <v>-5.4513893752148454E-3</v>
      </c>
    </row>
    <row r="597" spans="1:18" x14ac:dyDescent="0.35">
      <c r="A597" s="1">
        <v>44607</v>
      </c>
      <c r="B597">
        <v>355.94</v>
      </c>
      <c r="C597">
        <v>352.72</v>
      </c>
      <c r="D597">
        <v>356.18</v>
      </c>
      <c r="E597">
        <v>351.64</v>
      </c>
      <c r="F597" t="s">
        <v>654</v>
      </c>
      <c r="G597" s="2">
        <v>2.4799999999999999E-2</v>
      </c>
      <c r="H597" s="2">
        <f t="shared" si="35"/>
        <v>2.4544424436092695E-2</v>
      </c>
      <c r="R597" s="3">
        <f t="shared" ca="1" si="34"/>
        <v>-8.7337113220394402E-3</v>
      </c>
    </row>
    <row r="598" spans="1:18" x14ac:dyDescent="0.35">
      <c r="A598" s="1">
        <v>44608</v>
      </c>
      <c r="B598">
        <v>355.85</v>
      </c>
      <c r="C598">
        <v>353.63</v>
      </c>
      <c r="D598">
        <v>356.9</v>
      </c>
      <c r="E598">
        <v>350.53</v>
      </c>
      <c r="F598" t="s">
        <v>653</v>
      </c>
      <c r="G598" s="2">
        <v>-2.9999999999999997E-4</v>
      </c>
      <c r="H598" s="2">
        <f t="shared" si="35"/>
        <v>-2.5288357655934809E-4</v>
      </c>
      <c r="R598" s="3">
        <f t="shared" ca="1" si="34"/>
        <v>2.2294222778875633E-2</v>
      </c>
    </row>
    <row r="599" spans="1:18" x14ac:dyDescent="0.35">
      <c r="A599" s="1">
        <v>44609</v>
      </c>
      <c r="B599">
        <v>345.27</v>
      </c>
      <c r="C599">
        <v>352.55</v>
      </c>
      <c r="D599">
        <v>353.27</v>
      </c>
      <c r="E599">
        <v>344.84</v>
      </c>
      <c r="F599" t="s">
        <v>652</v>
      </c>
      <c r="G599" s="2">
        <v>-2.9700000000000001E-2</v>
      </c>
      <c r="H599" s="2">
        <f t="shared" si="35"/>
        <v>-3.018257409677081E-2</v>
      </c>
      <c r="R599" s="3">
        <f t="shared" ca="1" si="34"/>
        <v>1.7523041708777498E-2</v>
      </c>
    </row>
    <row r="600" spans="1:18" x14ac:dyDescent="0.35">
      <c r="A600" s="1">
        <v>44610</v>
      </c>
      <c r="B600">
        <v>341.33</v>
      </c>
      <c r="C600">
        <v>346.23</v>
      </c>
      <c r="D600">
        <v>346.63</v>
      </c>
      <c r="E600">
        <v>338.96</v>
      </c>
      <c r="F600" t="s">
        <v>651</v>
      </c>
      <c r="G600" s="2">
        <v>-1.14E-2</v>
      </c>
      <c r="H600" s="2">
        <f t="shared" si="35"/>
        <v>-1.147696838985004E-2</v>
      </c>
      <c r="R600" s="3">
        <f t="shared" ca="1" si="34"/>
        <v>2.4032158483780768E-3</v>
      </c>
    </row>
    <row r="601" spans="1:18" x14ac:dyDescent="0.35">
      <c r="A601" s="1">
        <v>44614</v>
      </c>
      <c r="B601">
        <v>337.9</v>
      </c>
      <c r="C601">
        <v>338.31</v>
      </c>
      <c r="D601">
        <v>343.86</v>
      </c>
      <c r="E601">
        <v>334.17</v>
      </c>
      <c r="F601" t="s">
        <v>650</v>
      </c>
      <c r="G601" s="2">
        <v>-0.01</v>
      </c>
      <c r="H601" s="2">
        <f t="shared" si="35"/>
        <v>-1.0099757538415136E-2</v>
      </c>
      <c r="R601" s="3">
        <f t="shared" ca="1" si="34"/>
        <v>-2.824908144492707E-3</v>
      </c>
    </row>
    <row r="602" spans="1:18" x14ac:dyDescent="0.35">
      <c r="A602" s="1">
        <v>44615</v>
      </c>
      <c r="B602">
        <v>329.25</v>
      </c>
      <c r="C602">
        <v>341.14</v>
      </c>
      <c r="D602">
        <v>342</v>
      </c>
      <c r="E602">
        <v>328.93</v>
      </c>
      <c r="F602" t="s">
        <v>649</v>
      </c>
      <c r="G602" s="2">
        <v>-2.5600000000000001E-2</v>
      </c>
      <c r="H602" s="2">
        <f t="shared" si="35"/>
        <v>-2.5932653096853765E-2</v>
      </c>
      <c r="R602" s="3">
        <f t="shared" ca="1" si="34"/>
        <v>2.0252731449308704E-4</v>
      </c>
    </row>
    <row r="603" spans="1:18" x14ac:dyDescent="0.35">
      <c r="A603" s="1">
        <v>44616</v>
      </c>
      <c r="B603">
        <v>340.31</v>
      </c>
      <c r="C603">
        <v>318.67</v>
      </c>
      <c r="D603">
        <v>340.86</v>
      </c>
      <c r="E603">
        <v>318.08999999999997</v>
      </c>
      <c r="F603" t="s">
        <v>648</v>
      </c>
      <c r="G603" s="2">
        <v>3.3599999999999998E-2</v>
      </c>
      <c r="H603" s="2">
        <f t="shared" si="35"/>
        <v>3.30396262877415E-2</v>
      </c>
      <c r="R603" s="3">
        <f t="shared" ca="1" si="34"/>
        <v>1.3490003318965603E-2</v>
      </c>
    </row>
    <row r="604" spans="1:18" x14ac:dyDescent="0.35">
      <c r="A604" s="1">
        <v>44617</v>
      </c>
      <c r="B604">
        <v>345.59</v>
      </c>
      <c r="C604">
        <v>341.13</v>
      </c>
      <c r="D604">
        <v>345.8</v>
      </c>
      <c r="E604">
        <v>337.21</v>
      </c>
      <c r="F604" t="s">
        <v>647</v>
      </c>
      <c r="G604" s="2">
        <v>1.55E-2</v>
      </c>
      <c r="H604" s="2">
        <f t="shared" si="35"/>
        <v>1.5396134414952887E-2</v>
      </c>
      <c r="R604" s="3">
        <f t="shared" ca="1" si="34"/>
        <v>1.2651760588962238E-2</v>
      </c>
    </row>
    <row r="605" spans="1:18" x14ac:dyDescent="0.35">
      <c r="A605" s="1">
        <v>44620</v>
      </c>
      <c r="B605">
        <v>346.62</v>
      </c>
      <c r="C605">
        <v>342.33</v>
      </c>
      <c r="D605">
        <v>348.36</v>
      </c>
      <c r="E605">
        <v>341.14</v>
      </c>
      <c r="F605" t="s">
        <v>646</v>
      </c>
      <c r="G605" s="2">
        <v>3.0000000000000001E-3</v>
      </c>
      <c r="H605" s="2">
        <f t="shared" si="35"/>
        <v>2.9759776951443274E-3</v>
      </c>
      <c r="R605" s="3">
        <f t="shared" ca="1" si="34"/>
        <v>-2.815509500974521E-2</v>
      </c>
    </row>
    <row r="606" spans="1:18" x14ac:dyDescent="0.35">
      <c r="A606" s="1">
        <v>44621</v>
      </c>
      <c r="B606">
        <v>341.31</v>
      </c>
      <c r="C606">
        <v>345.57</v>
      </c>
      <c r="D606">
        <v>347.9</v>
      </c>
      <c r="E606">
        <v>338.72</v>
      </c>
      <c r="F606" t="s">
        <v>645</v>
      </c>
      <c r="G606" s="2">
        <v>-1.5299999999999999E-2</v>
      </c>
      <c r="H606" s="2">
        <f t="shared" si="35"/>
        <v>-1.5437923801494339E-2</v>
      </c>
      <c r="R606" s="3">
        <f t="shared" ca="1" si="34"/>
        <v>9.1466503398033201E-3</v>
      </c>
    </row>
    <row r="607" spans="1:18" x14ac:dyDescent="0.35">
      <c r="A607" s="1">
        <v>44622</v>
      </c>
      <c r="B607">
        <v>347.04</v>
      </c>
      <c r="C607">
        <v>342.9</v>
      </c>
      <c r="D607">
        <v>348.41</v>
      </c>
      <c r="E607">
        <v>340.06</v>
      </c>
      <c r="F607" t="s">
        <v>644</v>
      </c>
      <c r="G607" s="2">
        <v>1.6799999999999999E-2</v>
      </c>
      <c r="H607" s="2">
        <f t="shared" si="35"/>
        <v>1.6648891858829493E-2</v>
      </c>
      <c r="R607" s="3">
        <f t="shared" ca="1" si="34"/>
        <v>2.7527723046768614E-2</v>
      </c>
    </row>
    <row r="608" spans="1:18" x14ac:dyDescent="0.35">
      <c r="A608" s="1">
        <v>44623</v>
      </c>
      <c r="B608">
        <v>342.08</v>
      </c>
      <c r="C608">
        <v>349.75</v>
      </c>
      <c r="D608">
        <v>349.86</v>
      </c>
      <c r="E608">
        <v>340.17</v>
      </c>
      <c r="F608" t="s">
        <v>643</v>
      </c>
      <c r="G608" s="2">
        <v>-1.43E-2</v>
      </c>
      <c r="H608" s="2">
        <f t="shared" si="35"/>
        <v>-1.4395419241883905E-2</v>
      </c>
      <c r="R608" s="3">
        <f t="shared" ca="1" si="34"/>
        <v>3.6664993256634824E-2</v>
      </c>
    </row>
    <row r="609" spans="1:18" x14ac:dyDescent="0.35">
      <c r="A609" s="1">
        <v>44624</v>
      </c>
      <c r="B609">
        <v>337.12</v>
      </c>
      <c r="C609">
        <v>339.66</v>
      </c>
      <c r="D609">
        <v>341.13</v>
      </c>
      <c r="E609">
        <v>334.74</v>
      </c>
      <c r="F609" t="s">
        <v>642</v>
      </c>
      <c r="G609" s="2">
        <v>-1.4500000000000001E-2</v>
      </c>
      <c r="H609" s="2">
        <f t="shared" si="35"/>
        <v>-1.4605677780801391E-2</v>
      </c>
      <c r="R609" s="3">
        <f t="shared" ca="1" si="34"/>
        <v>7.0766194318235111E-3</v>
      </c>
    </row>
    <row r="610" spans="1:18" x14ac:dyDescent="0.35">
      <c r="A610" s="1">
        <v>44627</v>
      </c>
      <c r="B610">
        <v>324.69</v>
      </c>
      <c r="C610">
        <v>337.11</v>
      </c>
      <c r="D610">
        <v>338.3</v>
      </c>
      <c r="E610">
        <v>324.48</v>
      </c>
      <c r="F610" t="s">
        <v>641</v>
      </c>
      <c r="G610" s="2">
        <v>-3.6900000000000002E-2</v>
      </c>
      <c r="H610" s="2">
        <f t="shared" si="35"/>
        <v>-3.756806908071423E-2</v>
      </c>
      <c r="R610" s="3">
        <f t="shared" ca="1" si="34"/>
        <v>-9.4673599642738152E-3</v>
      </c>
    </row>
    <row r="611" spans="1:18" x14ac:dyDescent="0.35">
      <c r="A611" s="1">
        <v>44628</v>
      </c>
      <c r="B611">
        <v>323.18</v>
      </c>
      <c r="C611">
        <v>323.88</v>
      </c>
      <c r="D611">
        <v>333.04</v>
      </c>
      <c r="E611">
        <v>319.77</v>
      </c>
      <c r="F611" t="s">
        <v>640</v>
      </c>
      <c r="G611" s="2">
        <v>-4.7000000000000002E-3</v>
      </c>
      <c r="H611" s="2">
        <f t="shared" si="35"/>
        <v>-4.6614374310629215E-3</v>
      </c>
      <c r="R611" s="3">
        <f t="shared" ca="1" si="34"/>
        <v>-1.8919539854324635E-3</v>
      </c>
    </row>
    <row r="612" spans="1:18" x14ac:dyDescent="0.35">
      <c r="A612" s="1">
        <v>44629</v>
      </c>
      <c r="B612">
        <v>334.81</v>
      </c>
      <c r="C612">
        <v>331.58</v>
      </c>
      <c r="D612">
        <v>336.2</v>
      </c>
      <c r="E612">
        <v>328.92</v>
      </c>
      <c r="F612" t="s">
        <v>639</v>
      </c>
      <c r="G612" s="2">
        <v>3.5999999999999997E-2</v>
      </c>
      <c r="H612" s="2">
        <f t="shared" si="35"/>
        <v>3.5353763203417085E-2</v>
      </c>
      <c r="R612" s="3">
        <f t="shared" ca="1" si="34"/>
        <v>1.6344319791765968E-2</v>
      </c>
    </row>
    <row r="613" spans="1:18" x14ac:dyDescent="0.35">
      <c r="A613" s="1">
        <v>44630</v>
      </c>
      <c r="B613">
        <v>331.1</v>
      </c>
      <c r="C613">
        <v>330.65</v>
      </c>
      <c r="D613">
        <v>332.34</v>
      </c>
      <c r="E613">
        <v>326.54000000000002</v>
      </c>
      <c r="F613" t="s">
        <v>638</v>
      </c>
      <c r="G613" s="2">
        <v>-1.11E-2</v>
      </c>
      <c r="H613" s="2">
        <f t="shared" si="35"/>
        <v>-1.1142762194318191E-2</v>
      </c>
      <c r="R613" s="3">
        <f t="shared" ca="1" si="34"/>
        <v>8.2847543661488613E-3</v>
      </c>
    </row>
    <row r="614" spans="1:18" x14ac:dyDescent="0.35">
      <c r="A614" s="1">
        <v>44631</v>
      </c>
      <c r="B614">
        <v>324.23</v>
      </c>
      <c r="C614">
        <v>334.14</v>
      </c>
      <c r="D614">
        <v>334.46</v>
      </c>
      <c r="E614">
        <v>323.73</v>
      </c>
      <c r="F614" t="s">
        <v>637</v>
      </c>
      <c r="G614" s="2">
        <v>-2.07E-2</v>
      </c>
      <c r="H614" s="2">
        <f t="shared" si="35"/>
        <v>-2.096730406083662E-2</v>
      </c>
      <c r="R614" s="3">
        <f t="shared" ca="1" si="34"/>
        <v>4.3754934288306206E-3</v>
      </c>
    </row>
    <row r="615" spans="1:18" x14ac:dyDescent="0.35">
      <c r="A615" s="1">
        <v>44634</v>
      </c>
      <c r="B615">
        <v>318</v>
      </c>
      <c r="C615">
        <v>322.95999999999998</v>
      </c>
      <c r="D615">
        <v>326.42</v>
      </c>
      <c r="E615">
        <v>317.27999999999997</v>
      </c>
      <c r="F615" t="s">
        <v>485</v>
      </c>
      <c r="G615" s="2">
        <v>-1.9199999999999998E-2</v>
      </c>
      <c r="H615" s="2">
        <f t="shared" si="35"/>
        <v>-1.9401757712187124E-2</v>
      </c>
      <c r="R615" s="3">
        <f t="shared" ca="1" si="34"/>
        <v>5.1895270343948119E-3</v>
      </c>
    </row>
    <row r="616" spans="1:18" x14ac:dyDescent="0.35">
      <c r="A616" s="1">
        <v>44635</v>
      </c>
      <c r="B616">
        <v>327.98</v>
      </c>
      <c r="C616">
        <v>320.70999999999998</v>
      </c>
      <c r="D616">
        <v>328.78</v>
      </c>
      <c r="E616">
        <v>319.06</v>
      </c>
      <c r="F616" t="s">
        <v>636</v>
      </c>
      <c r="G616" s="2">
        <v>3.1399999999999997E-2</v>
      </c>
      <c r="H616" s="2">
        <f t="shared" si="35"/>
        <v>3.0901248135122739E-2</v>
      </c>
      <c r="R616" s="3">
        <f t="shared" ca="1" si="34"/>
        <v>2.765921163834283E-2</v>
      </c>
    </row>
    <row r="617" spans="1:18" x14ac:dyDescent="0.35">
      <c r="A617" s="1">
        <v>44636</v>
      </c>
      <c r="B617">
        <v>340.14</v>
      </c>
      <c r="C617">
        <v>332</v>
      </c>
      <c r="D617">
        <v>340.26</v>
      </c>
      <c r="E617">
        <v>328.23</v>
      </c>
      <c r="F617" t="s">
        <v>635</v>
      </c>
      <c r="G617" s="2">
        <v>3.7100000000000001E-2</v>
      </c>
      <c r="H617" s="2">
        <f t="shared" si="35"/>
        <v>3.6404666648967694E-2</v>
      </c>
      <c r="R617" s="3">
        <f t="shared" ca="1" si="34"/>
        <v>-3.4261517952236059E-2</v>
      </c>
    </row>
    <row r="618" spans="1:18" x14ac:dyDescent="0.35">
      <c r="A618" s="1">
        <v>44637</v>
      </c>
      <c r="B618">
        <v>344.26</v>
      </c>
      <c r="C618">
        <v>338.19</v>
      </c>
      <c r="D618">
        <v>344.32</v>
      </c>
      <c r="E618">
        <v>336.86</v>
      </c>
      <c r="F618" t="s">
        <v>634</v>
      </c>
      <c r="G618" s="2">
        <v>1.21E-2</v>
      </c>
      <c r="H618" s="2">
        <f t="shared" si="35"/>
        <v>1.2039888279092593E-2</v>
      </c>
      <c r="R618" s="3">
        <f t="shared" ca="1" si="34"/>
        <v>-8.687411435498409E-3</v>
      </c>
    </row>
    <row r="619" spans="1:18" x14ac:dyDescent="0.35">
      <c r="A619" s="1">
        <v>44638</v>
      </c>
      <c r="B619">
        <v>351.31</v>
      </c>
      <c r="C619">
        <v>342.56</v>
      </c>
      <c r="D619">
        <v>351.61</v>
      </c>
      <c r="E619">
        <v>341.37</v>
      </c>
      <c r="F619" t="s">
        <v>633</v>
      </c>
      <c r="G619" s="2">
        <v>2.0500000000000001E-2</v>
      </c>
      <c r="H619" s="2">
        <f t="shared" si="35"/>
        <v>2.0271838722114108E-2</v>
      </c>
      <c r="R619" s="3">
        <f t="shared" ca="1" si="34"/>
        <v>-3.50320282695452E-3</v>
      </c>
    </row>
    <row r="620" spans="1:18" x14ac:dyDescent="0.35">
      <c r="A620" s="1">
        <v>44641</v>
      </c>
      <c r="B620">
        <v>349.9</v>
      </c>
      <c r="C620">
        <v>350.02</v>
      </c>
      <c r="D620">
        <v>352.29</v>
      </c>
      <c r="E620">
        <v>345.39</v>
      </c>
      <c r="F620" t="s">
        <v>632</v>
      </c>
      <c r="G620" s="2">
        <v>-4.0000000000000001E-3</v>
      </c>
      <c r="H620" s="2">
        <f t="shared" si="35"/>
        <v>-4.0216251918316868E-3</v>
      </c>
      <c r="R620" s="3">
        <f t="shared" ca="1" si="34"/>
        <v>2.6059797565640874E-3</v>
      </c>
    </row>
    <row r="621" spans="1:18" x14ac:dyDescent="0.35">
      <c r="A621" s="1">
        <v>44642</v>
      </c>
      <c r="B621">
        <v>356.77</v>
      </c>
      <c r="C621">
        <v>350.41</v>
      </c>
      <c r="D621">
        <v>357.66</v>
      </c>
      <c r="E621">
        <v>350.02</v>
      </c>
      <c r="F621" t="s">
        <v>631</v>
      </c>
      <c r="G621" s="2">
        <v>1.9599999999999999E-2</v>
      </c>
      <c r="H621" s="2">
        <f t="shared" si="35"/>
        <v>1.9443917079741475E-2</v>
      </c>
      <c r="R621" s="3">
        <f t="shared" ca="1" si="34"/>
        <v>-1.6497054930195887E-3</v>
      </c>
    </row>
    <row r="622" spans="1:18" x14ac:dyDescent="0.35">
      <c r="A622" s="1">
        <v>44643</v>
      </c>
      <c r="B622">
        <v>351.65</v>
      </c>
      <c r="C622">
        <v>353.82</v>
      </c>
      <c r="D622">
        <v>357.47</v>
      </c>
      <c r="E622">
        <v>351.59</v>
      </c>
      <c r="F622" t="s">
        <v>630</v>
      </c>
      <c r="G622" s="2">
        <v>-1.44E-2</v>
      </c>
      <c r="H622" s="2">
        <f t="shared" si="35"/>
        <v>-1.4454953699356558E-2</v>
      </c>
      <c r="R622" s="3">
        <f t="shared" ca="1" si="34"/>
        <v>-6.4192963503029166E-3</v>
      </c>
    </row>
    <row r="623" spans="1:18" x14ac:dyDescent="0.35">
      <c r="A623" s="1">
        <v>44644</v>
      </c>
      <c r="B623">
        <v>359.46</v>
      </c>
      <c r="C623">
        <v>353.61</v>
      </c>
      <c r="D623">
        <v>359.51</v>
      </c>
      <c r="E623">
        <v>351.41</v>
      </c>
      <c r="F623" t="s">
        <v>629</v>
      </c>
      <c r="G623" s="2">
        <v>2.2200000000000001E-2</v>
      </c>
      <c r="H623" s="2">
        <f t="shared" si="35"/>
        <v>2.1966542569861372E-2</v>
      </c>
      <c r="R623" s="3">
        <f t="shared" ca="1" si="34"/>
        <v>-7.4757400671744412E-3</v>
      </c>
    </row>
    <row r="624" spans="1:18" x14ac:dyDescent="0.35">
      <c r="A624" s="1">
        <v>44645</v>
      </c>
      <c r="B624">
        <v>359.16</v>
      </c>
      <c r="C624">
        <v>359.4</v>
      </c>
      <c r="D624">
        <v>360.48</v>
      </c>
      <c r="E624">
        <v>354.76</v>
      </c>
      <c r="F624" t="s">
        <v>628</v>
      </c>
      <c r="G624" s="2">
        <v>-8.0000000000000004E-4</v>
      </c>
      <c r="H624" s="2">
        <f t="shared" si="35"/>
        <v>-8.3493367128059149E-4</v>
      </c>
      <c r="R624" s="3">
        <f t="shared" ca="1" si="34"/>
        <v>2.402030376170778E-3</v>
      </c>
    </row>
    <row r="625" spans="1:18" x14ac:dyDescent="0.35">
      <c r="A625" s="1">
        <v>44648</v>
      </c>
      <c r="B625">
        <v>364.72</v>
      </c>
      <c r="C625">
        <v>359.15</v>
      </c>
      <c r="D625">
        <v>364.82</v>
      </c>
      <c r="E625">
        <v>357.88</v>
      </c>
      <c r="F625" t="s">
        <v>627</v>
      </c>
      <c r="G625" s="2">
        <v>1.55E-2</v>
      </c>
      <c r="H625" s="2">
        <f t="shared" si="35"/>
        <v>1.5361964252578143E-2</v>
      </c>
      <c r="R625" s="3">
        <f t="shared" ca="1" si="34"/>
        <v>1.4509993675061743E-2</v>
      </c>
    </row>
    <row r="626" spans="1:18" x14ac:dyDescent="0.35">
      <c r="A626" s="1">
        <v>44649</v>
      </c>
      <c r="B626">
        <v>371</v>
      </c>
      <c r="C626">
        <v>368.71</v>
      </c>
      <c r="D626">
        <v>371.63</v>
      </c>
      <c r="E626">
        <v>365.87</v>
      </c>
      <c r="F626" t="s">
        <v>626</v>
      </c>
      <c r="G626" s="2">
        <v>1.72E-2</v>
      </c>
      <c r="H626" s="2">
        <f t="shared" si="35"/>
        <v>1.7072126702249172E-2</v>
      </c>
      <c r="R626" s="3">
        <f t="shared" ca="1" si="34"/>
        <v>-3.0079383255689823E-3</v>
      </c>
    </row>
    <row r="627" spans="1:18" x14ac:dyDescent="0.35">
      <c r="A627" s="1">
        <v>44650</v>
      </c>
      <c r="B627">
        <v>366.9</v>
      </c>
      <c r="C627">
        <v>369.08</v>
      </c>
      <c r="D627">
        <v>370.79</v>
      </c>
      <c r="E627">
        <v>365.38</v>
      </c>
      <c r="F627" t="s">
        <v>625</v>
      </c>
      <c r="G627" s="2">
        <v>-1.11E-2</v>
      </c>
      <c r="H627" s="2">
        <f t="shared" si="35"/>
        <v>-1.1112731246198871E-2</v>
      </c>
      <c r="R627" s="3">
        <f t="shared" ca="1" si="34"/>
        <v>2.5110125273546034E-2</v>
      </c>
    </row>
    <row r="628" spans="1:18" x14ac:dyDescent="0.35">
      <c r="A628" s="1">
        <v>44651</v>
      </c>
      <c r="B628">
        <v>362.35</v>
      </c>
      <c r="C628">
        <v>367.05</v>
      </c>
      <c r="D628">
        <v>367.41</v>
      </c>
      <c r="E628">
        <v>361.49</v>
      </c>
      <c r="F628" t="s">
        <v>624</v>
      </c>
      <c r="G628" s="2">
        <v>-1.24E-2</v>
      </c>
      <c r="H628" s="2">
        <f t="shared" si="35"/>
        <v>-1.2478735805945784E-2</v>
      </c>
      <c r="R628" s="3">
        <f t="shared" ca="1" si="34"/>
        <v>-6.6842001770692269E-3</v>
      </c>
    </row>
    <row r="629" spans="1:18" x14ac:dyDescent="0.35">
      <c r="A629" s="1">
        <v>44652</v>
      </c>
      <c r="B629">
        <v>361.66</v>
      </c>
      <c r="C629">
        <v>362.62</v>
      </c>
      <c r="D629">
        <v>363.42</v>
      </c>
      <c r="E629">
        <v>358.4</v>
      </c>
      <c r="F629" t="s">
        <v>623</v>
      </c>
      <c r="G629" s="2">
        <v>-1.9E-3</v>
      </c>
      <c r="H629" s="2">
        <f t="shared" si="35"/>
        <v>-1.9060515984568043E-3</v>
      </c>
      <c r="R629" s="3">
        <f t="shared" ca="1" si="34"/>
        <v>-5.3291091468097478E-3</v>
      </c>
    </row>
    <row r="630" spans="1:18" x14ac:dyDescent="0.35">
      <c r="A630" s="1">
        <v>44655</v>
      </c>
      <c r="B630">
        <v>369.11</v>
      </c>
      <c r="C630">
        <v>362.52</v>
      </c>
      <c r="D630">
        <v>369.12</v>
      </c>
      <c r="E630">
        <v>362.25</v>
      </c>
      <c r="F630" t="s">
        <v>622</v>
      </c>
      <c r="G630" s="2">
        <v>2.06E-2</v>
      </c>
      <c r="H630" s="2">
        <f t="shared" si="35"/>
        <v>2.0390158640858125E-2</v>
      </c>
      <c r="R630" s="3">
        <f t="shared" ca="1" si="34"/>
        <v>-1.4466859386485079E-2</v>
      </c>
    </row>
    <row r="631" spans="1:18" x14ac:dyDescent="0.35">
      <c r="A631" s="1">
        <v>44656</v>
      </c>
      <c r="B631">
        <v>360.91</v>
      </c>
      <c r="C631">
        <v>367.62</v>
      </c>
      <c r="D631">
        <v>368.35</v>
      </c>
      <c r="E631">
        <v>359.74</v>
      </c>
      <c r="F631" t="s">
        <v>621</v>
      </c>
      <c r="G631" s="2">
        <v>-2.2200000000000001E-2</v>
      </c>
      <c r="H631" s="2">
        <f t="shared" si="35"/>
        <v>-2.2466082826310872E-2</v>
      </c>
      <c r="R631" s="3">
        <f t="shared" ca="1" si="34"/>
        <v>-2.2301389474018083E-2</v>
      </c>
    </row>
    <row r="632" spans="1:18" x14ac:dyDescent="0.35">
      <c r="A632" s="1">
        <v>44657</v>
      </c>
      <c r="B632">
        <v>353.07</v>
      </c>
      <c r="C632">
        <v>355.46</v>
      </c>
      <c r="D632">
        <v>356.59</v>
      </c>
      <c r="E632">
        <v>350.38</v>
      </c>
      <c r="F632" t="s">
        <v>620</v>
      </c>
      <c r="G632" s="2">
        <v>-2.1700000000000001E-2</v>
      </c>
      <c r="H632" s="2">
        <f t="shared" si="35"/>
        <v>-2.1962282213700324E-2</v>
      </c>
      <c r="R632" s="3">
        <f t="shared" ca="1" si="34"/>
        <v>3.1546270498584066E-3</v>
      </c>
    </row>
    <row r="633" spans="1:18" x14ac:dyDescent="0.35">
      <c r="A633" s="1">
        <v>44658</v>
      </c>
      <c r="B633">
        <v>353.91</v>
      </c>
      <c r="C633">
        <v>352.06</v>
      </c>
      <c r="D633">
        <v>356.16</v>
      </c>
      <c r="E633">
        <v>348.51</v>
      </c>
      <c r="F633" t="s">
        <v>619</v>
      </c>
      <c r="G633" s="2">
        <v>2.3999999999999998E-3</v>
      </c>
      <c r="H633" s="2">
        <f t="shared" si="35"/>
        <v>2.3763059641803146E-3</v>
      </c>
      <c r="R633" s="3">
        <f t="shared" ca="1" si="34"/>
        <v>-1.9069535035027819E-2</v>
      </c>
    </row>
    <row r="634" spans="1:18" x14ac:dyDescent="0.35">
      <c r="A634" s="1">
        <v>44659</v>
      </c>
      <c r="B634">
        <v>348.97</v>
      </c>
      <c r="C634">
        <v>352.14</v>
      </c>
      <c r="D634">
        <v>352.9</v>
      </c>
      <c r="E634">
        <v>348.32</v>
      </c>
      <c r="F634" t="s">
        <v>618</v>
      </c>
      <c r="G634" s="2">
        <v>-1.4E-2</v>
      </c>
      <c r="H634" s="2">
        <f t="shared" si="35"/>
        <v>-1.4056684899583092E-2</v>
      </c>
      <c r="R634" s="3">
        <f t="shared" ca="1" si="34"/>
        <v>-1.426364496921213E-2</v>
      </c>
    </row>
    <row r="635" spans="1:18" x14ac:dyDescent="0.35">
      <c r="A635" s="1">
        <v>44662</v>
      </c>
      <c r="B635">
        <v>340.71</v>
      </c>
      <c r="C635">
        <v>344.63</v>
      </c>
      <c r="D635">
        <v>345.57</v>
      </c>
      <c r="E635">
        <v>340.36</v>
      </c>
      <c r="F635" t="s">
        <v>617</v>
      </c>
      <c r="G635" s="2">
        <v>-2.3699999999999999E-2</v>
      </c>
      <c r="H635" s="2">
        <f t="shared" si="35"/>
        <v>-2.3954283050613166E-2</v>
      </c>
      <c r="R635" s="3">
        <f t="shared" ca="1" si="34"/>
        <v>-2.4727303078531292E-2</v>
      </c>
    </row>
    <row r="636" spans="1:18" x14ac:dyDescent="0.35">
      <c r="A636" s="1">
        <v>44663</v>
      </c>
      <c r="B636">
        <v>339.27</v>
      </c>
      <c r="C636">
        <v>345.58</v>
      </c>
      <c r="D636">
        <v>347.51</v>
      </c>
      <c r="E636">
        <v>337.86</v>
      </c>
      <c r="F636" t="s">
        <v>616</v>
      </c>
      <c r="G636" s="2">
        <v>-4.1999999999999997E-3</v>
      </c>
      <c r="H636" s="2">
        <f t="shared" si="35"/>
        <v>-4.2354250203192837E-3</v>
      </c>
      <c r="R636" s="3">
        <f t="shared" ca="1" si="34"/>
        <v>-2.5190159970684043E-3</v>
      </c>
    </row>
    <row r="637" spans="1:18" x14ac:dyDescent="0.35">
      <c r="A637" s="1">
        <v>44664</v>
      </c>
      <c r="B637">
        <v>346.17</v>
      </c>
      <c r="C637">
        <v>339.62</v>
      </c>
      <c r="D637">
        <v>347.25</v>
      </c>
      <c r="E637">
        <v>338.88</v>
      </c>
      <c r="F637" t="s">
        <v>615</v>
      </c>
      <c r="G637" s="2">
        <v>2.0299999999999999E-2</v>
      </c>
      <c r="H637" s="2">
        <f t="shared" si="35"/>
        <v>2.0133733323340779E-2</v>
      </c>
      <c r="R637" s="3">
        <f t="shared" ca="1" si="34"/>
        <v>-1.6253705599490213E-3</v>
      </c>
    </row>
    <row r="638" spans="1:18" x14ac:dyDescent="0.35">
      <c r="A638" s="1">
        <v>44665</v>
      </c>
      <c r="B638">
        <v>338.25</v>
      </c>
      <c r="C638">
        <v>346.26</v>
      </c>
      <c r="D638">
        <v>346.79</v>
      </c>
      <c r="E638">
        <v>338.03</v>
      </c>
      <c r="F638" t="s">
        <v>614</v>
      </c>
      <c r="G638" s="2">
        <v>-2.29E-2</v>
      </c>
      <c r="H638" s="2">
        <f t="shared" si="35"/>
        <v>-2.3144716823788689E-2</v>
      </c>
      <c r="R638" s="3">
        <f t="shared" ca="1" si="34"/>
        <v>-2.1204851953716762E-2</v>
      </c>
    </row>
    <row r="639" spans="1:18" x14ac:dyDescent="0.35">
      <c r="A639" s="1">
        <v>44669</v>
      </c>
      <c r="B639">
        <v>338.51</v>
      </c>
      <c r="C639">
        <v>337.17</v>
      </c>
      <c r="D639">
        <v>340.86</v>
      </c>
      <c r="E639">
        <v>335.61</v>
      </c>
      <c r="F639" t="s">
        <v>613</v>
      </c>
      <c r="G639" s="2">
        <v>8.0000000000000004E-4</v>
      </c>
      <c r="H639" s="2">
        <f t="shared" si="35"/>
        <v>7.6836696256198404E-4</v>
      </c>
      <c r="R639" s="3">
        <f t="shared" ca="1" si="34"/>
        <v>-1.4136160096788414E-2</v>
      </c>
    </row>
    <row r="640" spans="1:18" x14ac:dyDescent="0.35">
      <c r="A640" s="1">
        <v>44670</v>
      </c>
      <c r="B640">
        <v>346.08</v>
      </c>
      <c r="C640">
        <v>337.85</v>
      </c>
      <c r="D640">
        <v>346.67</v>
      </c>
      <c r="E640">
        <v>336.8</v>
      </c>
      <c r="F640" t="s">
        <v>371</v>
      </c>
      <c r="G640" s="2">
        <v>2.24E-2</v>
      </c>
      <c r="H640" s="2">
        <f t="shared" si="35"/>
        <v>2.2116328191289159E-2</v>
      </c>
      <c r="R640" s="3">
        <f t="shared" ca="1" si="34"/>
        <v>-2.228519556974258E-2</v>
      </c>
    </row>
    <row r="641" spans="1:18" x14ac:dyDescent="0.35">
      <c r="A641" s="1">
        <v>44671</v>
      </c>
      <c r="B641">
        <v>341.03</v>
      </c>
      <c r="C641">
        <v>346.91</v>
      </c>
      <c r="D641">
        <v>347.38</v>
      </c>
      <c r="E641">
        <v>339.78</v>
      </c>
      <c r="F641" t="s">
        <v>612</v>
      </c>
      <c r="G641" s="2">
        <v>-1.46E-2</v>
      </c>
      <c r="H641" s="2">
        <f t="shared" si="35"/>
        <v>-1.4699512251351243E-2</v>
      </c>
      <c r="R641" s="3">
        <f t="shared" ca="1" si="34"/>
        <v>-1.1637601994749808E-2</v>
      </c>
    </row>
    <row r="642" spans="1:18" x14ac:dyDescent="0.35">
      <c r="A642" s="1">
        <v>44672</v>
      </c>
      <c r="B642">
        <v>333.97</v>
      </c>
      <c r="C642">
        <v>345.01</v>
      </c>
      <c r="D642">
        <v>347.69</v>
      </c>
      <c r="E642">
        <v>333.03</v>
      </c>
      <c r="F642" t="s">
        <v>611</v>
      </c>
      <c r="G642" s="2">
        <v>-2.07E-2</v>
      </c>
      <c r="H642" s="2">
        <f t="shared" si="35"/>
        <v>-2.0919281370068304E-2</v>
      </c>
      <c r="R642" s="3">
        <f t="shared" ca="1" si="34"/>
        <v>-1.8761865991706084E-2</v>
      </c>
    </row>
    <row r="643" spans="1:18" x14ac:dyDescent="0.35">
      <c r="A643" s="1">
        <v>44673</v>
      </c>
      <c r="B643">
        <v>325.23</v>
      </c>
      <c r="C643">
        <v>334.13</v>
      </c>
      <c r="D643">
        <v>335.38</v>
      </c>
      <c r="E643">
        <v>324.79000000000002</v>
      </c>
      <c r="F643" t="s">
        <v>610</v>
      </c>
      <c r="G643" s="2">
        <v>-2.6200000000000001E-2</v>
      </c>
      <c r="H643" s="2">
        <f t="shared" si="35"/>
        <v>-2.65185442420189E-2</v>
      </c>
      <c r="R643" s="3">
        <f t="shared" ref="R643:R706" ca="1" si="36">_xlfn.NORM.INV(RAND(),$P$2,SQRT($P$3))</f>
        <v>-3.0222162618784527E-2</v>
      </c>
    </row>
    <row r="644" spans="1:18" x14ac:dyDescent="0.35">
      <c r="A644" s="1">
        <v>44676</v>
      </c>
      <c r="B644">
        <v>329.41</v>
      </c>
      <c r="C644">
        <v>323.56</v>
      </c>
      <c r="D644">
        <v>329.73</v>
      </c>
      <c r="E644">
        <v>322.26</v>
      </c>
      <c r="F644" t="s">
        <v>609</v>
      </c>
      <c r="G644" s="2">
        <v>1.29E-2</v>
      </c>
      <c r="H644" s="2">
        <f t="shared" ref="H644:H707" si="37">LN(B644/B643)</f>
        <v>1.2770551168507796E-2</v>
      </c>
      <c r="R644" s="3">
        <f t="shared" ca="1" si="36"/>
        <v>-4.3076658224816197E-3</v>
      </c>
    </row>
    <row r="645" spans="1:18" x14ac:dyDescent="0.35">
      <c r="A645" s="1">
        <v>44677</v>
      </c>
      <c r="B645">
        <v>316.97000000000003</v>
      </c>
      <c r="C645">
        <v>327.3</v>
      </c>
      <c r="D645">
        <v>327.49</v>
      </c>
      <c r="E645">
        <v>316.69</v>
      </c>
      <c r="F645" t="s">
        <v>608</v>
      </c>
      <c r="G645" s="2">
        <v>-3.78E-2</v>
      </c>
      <c r="H645" s="2">
        <f t="shared" si="37"/>
        <v>-3.8496043334896604E-2</v>
      </c>
      <c r="R645" s="3">
        <f t="shared" ca="1" si="36"/>
        <v>9.0973538932593613E-3</v>
      </c>
    </row>
    <row r="646" spans="1:18" x14ac:dyDescent="0.35">
      <c r="A646" s="1">
        <v>44678</v>
      </c>
      <c r="B646">
        <v>316.58999999999997</v>
      </c>
      <c r="C646">
        <v>317.07</v>
      </c>
      <c r="D646">
        <v>322.70999999999998</v>
      </c>
      <c r="E646">
        <v>314.83</v>
      </c>
      <c r="F646" t="s">
        <v>607</v>
      </c>
      <c r="G646" s="2">
        <v>-1.1999999999999999E-3</v>
      </c>
      <c r="H646" s="2">
        <f t="shared" si="37"/>
        <v>-1.1995708238128622E-3</v>
      </c>
      <c r="R646" s="3">
        <f t="shared" ca="1" si="36"/>
        <v>-1.7902766057677228E-2</v>
      </c>
    </row>
    <row r="647" spans="1:18" x14ac:dyDescent="0.35">
      <c r="A647" s="1">
        <v>44679</v>
      </c>
      <c r="B647">
        <v>327.84</v>
      </c>
      <c r="C647">
        <v>321.68</v>
      </c>
      <c r="D647">
        <v>329.72</v>
      </c>
      <c r="E647">
        <v>317.35000000000002</v>
      </c>
      <c r="F647" t="s">
        <v>606</v>
      </c>
      <c r="G647" s="2">
        <v>3.5499999999999997E-2</v>
      </c>
      <c r="H647" s="2">
        <f t="shared" si="37"/>
        <v>3.4918123139481019E-2</v>
      </c>
      <c r="R647" s="3">
        <f t="shared" ca="1" si="36"/>
        <v>-2.228598572446756E-2</v>
      </c>
    </row>
    <row r="648" spans="1:18" x14ac:dyDescent="0.35">
      <c r="A648" s="1">
        <v>44680</v>
      </c>
      <c r="B648">
        <v>313.08999999999997</v>
      </c>
      <c r="C648">
        <v>323.52999999999997</v>
      </c>
      <c r="D648">
        <v>327.05</v>
      </c>
      <c r="E648">
        <v>312.44</v>
      </c>
      <c r="F648" t="s">
        <v>605</v>
      </c>
      <c r="G648" s="2">
        <v>-4.4999999999999998E-2</v>
      </c>
      <c r="H648" s="2">
        <f t="shared" si="37"/>
        <v>-4.6034995346018778E-2</v>
      </c>
      <c r="R648" s="3">
        <f t="shared" ca="1" si="36"/>
        <v>-1.7451105985982415E-2</v>
      </c>
    </row>
    <row r="649" spans="1:18" x14ac:dyDescent="0.35">
      <c r="A649" s="1">
        <v>44683</v>
      </c>
      <c r="B649">
        <v>318.31</v>
      </c>
      <c r="C649">
        <v>312.67</v>
      </c>
      <c r="D649">
        <v>318.55</v>
      </c>
      <c r="E649">
        <v>309.48</v>
      </c>
      <c r="F649" t="s">
        <v>604</v>
      </c>
      <c r="G649" s="2">
        <v>1.67E-2</v>
      </c>
      <c r="H649" s="2">
        <f t="shared" si="37"/>
        <v>1.6535061552269303E-2</v>
      </c>
      <c r="R649" s="3">
        <f t="shared" ca="1" si="36"/>
        <v>1.4732444206042783E-3</v>
      </c>
    </row>
    <row r="650" spans="1:18" x14ac:dyDescent="0.35">
      <c r="A650" s="1">
        <v>44684</v>
      </c>
      <c r="B650">
        <v>318.64999999999998</v>
      </c>
      <c r="C650">
        <v>318.33</v>
      </c>
      <c r="D650">
        <v>321</v>
      </c>
      <c r="E650">
        <v>315.81</v>
      </c>
      <c r="F650" t="s">
        <v>603</v>
      </c>
      <c r="G650" s="2">
        <v>1.1000000000000001E-3</v>
      </c>
      <c r="H650" s="2">
        <f t="shared" si="37"/>
        <v>1.0675710634630731E-3</v>
      </c>
      <c r="R650" s="3">
        <f t="shared" ca="1" si="36"/>
        <v>-8.9961161108646412E-4</v>
      </c>
    </row>
    <row r="651" spans="1:18" x14ac:dyDescent="0.35">
      <c r="A651" s="1">
        <v>44685</v>
      </c>
      <c r="B651">
        <v>329.43</v>
      </c>
      <c r="C651">
        <v>319.14</v>
      </c>
      <c r="D651">
        <v>330.12</v>
      </c>
      <c r="E651">
        <v>313.73</v>
      </c>
      <c r="F651" t="s">
        <v>602</v>
      </c>
      <c r="G651" s="2">
        <v>3.3799999999999997E-2</v>
      </c>
      <c r="H651" s="2">
        <f t="shared" si="37"/>
        <v>3.3270566517428581E-2</v>
      </c>
      <c r="R651" s="3">
        <f t="shared" ca="1" si="36"/>
        <v>-2.7834082529495379E-3</v>
      </c>
    </row>
    <row r="652" spans="1:18" x14ac:dyDescent="0.35">
      <c r="A652" s="1">
        <v>44686</v>
      </c>
      <c r="B652">
        <v>312.83999999999997</v>
      </c>
      <c r="C652">
        <v>325</v>
      </c>
      <c r="D652">
        <v>325.08</v>
      </c>
      <c r="E652">
        <v>309.45999999999998</v>
      </c>
      <c r="F652" t="s">
        <v>601</v>
      </c>
      <c r="G652" s="2">
        <v>-5.04E-2</v>
      </c>
      <c r="H652" s="2">
        <f t="shared" si="37"/>
        <v>-5.1672010544321044E-2</v>
      </c>
      <c r="R652" s="3">
        <f t="shared" ca="1" si="36"/>
        <v>-3.475722715304724E-3</v>
      </c>
    </row>
    <row r="653" spans="1:18" x14ac:dyDescent="0.35">
      <c r="A653" s="1">
        <v>44687</v>
      </c>
      <c r="B653">
        <v>309.08999999999997</v>
      </c>
      <c r="C653">
        <v>310.79000000000002</v>
      </c>
      <c r="D653">
        <v>314.92</v>
      </c>
      <c r="E653">
        <v>304.94</v>
      </c>
      <c r="F653" t="s">
        <v>600</v>
      </c>
      <c r="G653" s="2">
        <v>-1.2E-2</v>
      </c>
      <c r="H653" s="2">
        <f t="shared" si="37"/>
        <v>-1.2059381108324285E-2</v>
      </c>
      <c r="R653" s="3">
        <f t="shared" ca="1" si="36"/>
        <v>1.4392019514755168E-2</v>
      </c>
    </row>
    <row r="654" spans="1:18" x14ac:dyDescent="0.35">
      <c r="A654" s="1">
        <v>44690</v>
      </c>
      <c r="B654">
        <v>296.99</v>
      </c>
      <c r="C654">
        <v>303.32</v>
      </c>
      <c r="D654">
        <v>309.19</v>
      </c>
      <c r="E654">
        <v>295.56</v>
      </c>
      <c r="F654" t="s">
        <v>599</v>
      </c>
      <c r="G654" s="2">
        <v>-3.9100000000000003E-2</v>
      </c>
      <c r="H654" s="2">
        <f t="shared" si="37"/>
        <v>-3.9934028422905013E-2</v>
      </c>
      <c r="R654" s="3">
        <f t="shared" ca="1" si="36"/>
        <v>6.0048905433855292E-4</v>
      </c>
    </row>
    <row r="655" spans="1:18" x14ac:dyDescent="0.35">
      <c r="A655" s="1">
        <v>44691</v>
      </c>
      <c r="B655">
        <v>300.60000000000002</v>
      </c>
      <c r="C655">
        <v>304.35000000000002</v>
      </c>
      <c r="D655">
        <v>305.60000000000002</v>
      </c>
      <c r="E655">
        <v>296.41000000000003</v>
      </c>
      <c r="F655" t="s">
        <v>598</v>
      </c>
      <c r="G655" s="2">
        <v>1.2200000000000001E-2</v>
      </c>
      <c r="H655" s="2">
        <f t="shared" si="37"/>
        <v>1.2082009116692943E-2</v>
      </c>
      <c r="R655" s="3">
        <f t="shared" ca="1" si="36"/>
        <v>1.1548984398568385E-2</v>
      </c>
    </row>
    <row r="656" spans="1:18" x14ac:dyDescent="0.35">
      <c r="A656" s="1">
        <v>44692</v>
      </c>
      <c r="B656">
        <v>291.69</v>
      </c>
      <c r="C656">
        <v>298.27999999999997</v>
      </c>
      <c r="D656">
        <v>303.93</v>
      </c>
      <c r="E656">
        <v>290.8</v>
      </c>
      <c r="F656" t="s">
        <v>597</v>
      </c>
      <c r="G656" s="2">
        <v>-2.9600000000000001E-2</v>
      </c>
      <c r="H656" s="2">
        <f t="shared" si="37"/>
        <v>-3.0088882829198783E-2</v>
      </c>
      <c r="R656" s="3">
        <f t="shared" ca="1" si="36"/>
        <v>1.0953743610876655E-2</v>
      </c>
    </row>
    <row r="657" spans="1:18" x14ac:dyDescent="0.35">
      <c r="A657" s="1">
        <v>44693</v>
      </c>
      <c r="B657">
        <v>291</v>
      </c>
      <c r="C657">
        <v>287.3</v>
      </c>
      <c r="D657">
        <v>295.58999999999997</v>
      </c>
      <c r="E657">
        <v>284.79000000000002</v>
      </c>
      <c r="F657" t="s">
        <v>596</v>
      </c>
      <c r="G657" s="2">
        <v>-2.3999999999999998E-3</v>
      </c>
      <c r="H657" s="2">
        <f t="shared" si="37"/>
        <v>-2.3683273181828836E-3</v>
      </c>
      <c r="R657" s="3">
        <f t="shared" ca="1" si="36"/>
        <v>3.3510167067025264E-3</v>
      </c>
    </row>
    <row r="658" spans="1:18" x14ac:dyDescent="0.35">
      <c r="A658" s="1">
        <v>44694</v>
      </c>
      <c r="B658">
        <v>301.77999999999997</v>
      </c>
      <c r="C658">
        <v>295.56</v>
      </c>
      <c r="D658">
        <v>302.83999999999997</v>
      </c>
      <c r="E658">
        <v>293.93</v>
      </c>
      <c r="F658" t="s">
        <v>595</v>
      </c>
      <c r="G658" s="2">
        <v>3.6999999999999998E-2</v>
      </c>
      <c r="H658" s="2">
        <f t="shared" si="37"/>
        <v>3.6375007914012797E-2</v>
      </c>
      <c r="R658" s="3">
        <f t="shared" ca="1" si="36"/>
        <v>5.7841837543841563E-5</v>
      </c>
    </row>
    <row r="659" spans="1:18" x14ac:dyDescent="0.35">
      <c r="A659" s="1">
        <v>44697</v>
      </c>
      <c r="B659">
        <v>298.27999999999997</v>
      </c>
      <c r="C659">
        <v>299.99</v>
      </c>
      <c r="D659">
        <v>302.10000000000002</v>
      </c>
      <c r="E659">
        <v>296.97000000000003</v>
      </c>
      <c r="F659" t="s">
        <v>594</v>
      </c>
      <c r="G659" s="2">
        <v>-1.1599999999999999E-2</v>
      </c>
      <c r="H659" s="2">
        <f t="shared" si="37"/>
        <v>-1.1665632409911241E-2</v>
      </c>
      <c r="R659" s="3">
        <f t="shared" ca="1" si="36"/>
        <v>-3.4666389508889346E-2</v>
      </c>
    </row>
    <row r="660" spans="1:18" x14ac:dyDescent="0.35">
      <c r="A660" s="1">
        <v>44698</v>
      </c>
      <c r="B660">
        <v>306.01</v>
      </c>
      <c r="C660">
        <v>304.29000000000002</v>
      </c>
      <c r="D660">
        <v>306.39999999999998</v>
      </c>
      <c r="E660">
        <v>300.39</v>
      </c>
      <c r="F660" t="s">
        <v>593</v>
      </c>
      <c r="G660" s="2">
        <v>2.5899999999999999E-2</v>
      </c>
      <c r="H660" s="2">
        <f t="shared" si="37"/>
        <v>2.5585138481377754E-2</v>
      </c>
      <c r="R660" s="3">
        <f t="shared" ca="1" si="36"/>
        <v>1.948027831552426E-2</v>
      </c>
    </row>
    <row r="661" spans="1:18" x14ac:dyDescent="0.35">
      <c r="A661" s="1">
        <v>44699</v>
      </c>
      <c r="B661">
        <v>290.99</v>
      </c>
      <c r="C661">
        <v>301.38</v>
      </c>
      <c r="D661">
        <v>302.08999999999997</v>
      </c>
      <c r="E661">
        <v>289.7</v>
      </c>
      <c r="F661" t="s">
        <v>592</v>
      </c>
      <c r="G661" s="2">
        <v>-4.9099999999999998E-2</v>
      </c>
      <c r="H661" s="2">
        <f t="shared" si="37"/>
        <v>-5.0328878837112428E-2</v>
      </c>
      <c r="R661" s="3">
        <f t="shared" ca="1" si="36"/>
        <v>1.5595398462544464E-2</v>
      </c>
    </row>
    <row r="662" spans="1:18" x14ac:dyDescent="0.35">
      <c r="A662" s="1">
        <v>44700</v>
      </c>
      <c r="B662">
        <v>289.43</v>
      </c>
      <c r="C662">
        <v>289.14</v>
      </c>
      <c r="D662">
        <v>294.24</v>
      </c>
      <c r="E662">
        <v>287.43</v>
      </c>
      <c r="F662" t="s">
        <v>515</v>
      </c>
      <c r="G662" s="2">
        <v>-5.4000000000000003E-3</v>
      </c>
      <c r="H662" s="2">
        <f t="shared" si="37"/>
        <v>-5.3754307445692297E-3</v>
      </c>
      <c r="R662" s="3">
        <f t="shared" ca="1" si="36"/>
        <v>-5.3223884036150415E-2</v>
      </c>
    </row>
    <row r="663" spans="1:18" x14ac:dyDescent="0.35">
      <c r="A663" s="1">
        <v>44701</v>
      </c>
      <c r="B663">
        <v>288.52999999999997</v>
      </c>
      <c r="C663">
        <v>292.98</v>
      </c>
      <c r="D663">
        <v>293.64999999999998</v>
      </c>
      <c r="E663">
        <v>280.06</v>
      </c>
      <c r="F663" t="s">
        <v>591</v>
      </c>
      <c r="G663" s="2">
        <v>-3.0999999999999999E-3</v>
      </c>
      <c r="H663" s="2">
        <f t="shared" si="37"/>
        <v>-3.1144048981374532E-3</v>
      </c>
      <c r="R663" s="3">
        <f t="shared" ca="1" si="36"/>
        <v>1.0077650582449261E-2</v>
      </c>
    </row>
    <row r="664" spans="1:18" x14ac:dyDescent="0.35">
      <c r="A664" s="1">
        <v>44704</v>
      </c>
      <c r="B664">
        <v>293.33</v>
      </c>
      <c r="C664">
        <v>289.60000000000002</v>
      </c>
      <c r="D664">
        <v>293.72000000000003</v>
      </c>
      <c r="E664">
        <v>287.14</v>
      </c>
      <c r="F664" t="s">
        <v>590</v>
      </c>
      <c r="G664" s="2">
        <v>1.66E-2</v>
      </c>
      <c r="H664" s="2">
        <f t="shared" si="37"/>
        <v>1.649918842605937E-2</v>
      </c>
      <c r="R664" s="3">
        <f t="shared" ca="1" si="36"/>
        <v>-3.6835317966021817E-2</v>
      </c>
    </row>
    <row r="665" spans="1:18" x14ac:dyDescent="0.35">
      <c r="A665" s="1">
        <v>44705</v>
      </c>
      <c r="B665">
        <v>287.08999999999997</v>
      </c>
      <c r="C665">
        <v>287.97000000000003</v>
      </c>
      <c r="D665">
        <v>288.70999999999998</v>
      </c>
      <c r="E665">
        <v>282.10000000000002</v>
      </c>
      <c r="F665" t="s">
        <v>589</v>
      </c>
      <c r="G665" s="2">
        <v>-2.1299999999999999E-2</v>
      </c>
      <c r="H665" s="2">
        <f t="shared" si="37"/>
        <v>-2.1502499652123575E-2</v>
      </c>
      <c r="R665" s="3">
        <f t="shared" ca="1" si="36"/>
        <v>5.7415029219017068E-3</v>
      </c>
    </row>
    <row r="666" spans="1:18" x14ac:dyDescent="0.35">
      <c r="A666" s="1">
        <v>44706</v>
      </c>
      <c r="B666">
        <v>291.11</v>
      </c>
      <c r="C666">
        <v>285.56</v>
      </c>
      <c r="D666">
        <v>293.24</v>
      </c>
      <c r="E666">
        <v>285.35000000000002</v>
      </c>
      <c r="F666" t="s">
        <v>588</v>
      </c>
      <c r="G666" s="2">
        <v>1.4E-2</v>
      </c>
      <c r="H666" s="2">
        <f t="shared" si="37"/>
        <v>1.3905447166657424E-2</v>
      </c>
      <c r="R666" s="3">
        <f t="shared" ca="1" si="36"/>
        <v>-2.1168860440802718E-2</v>
      </c>
    </row>
    <row r="667" spans="1:18" x14ac:dyDescent="0.35">
      <c r="A667" s="1">
        <v>44707</v>
      </c>
      <c r="B667">
        <v>299.17</v>
      </c>
      <c r="C667">
        <v>290.29000000000002</v>
      </c>
      <c r="D667">
        <v>300.76</v>
      </c>
      <c r="E667">
        <v>290</v>
      </c>
      <c r="F667" t="s">
        <v>587</v>
      </c>
      <c r="G667" s="2">
        <v>2.7699999999999999E-2</v>
      </c>
      <c r="H667" s="2">
        <f t="shared" si="37"/>
        <v>2.7310771075787141E-2</v>
      </c>
      <c r="R667" s="3">
        <f t="shared" ca="1" si="36"/>
        <v>4.6829000627006219E-3</v>
      </c>
    </row>
    <row r="668" spans="1:18" x14ac:dyDescent="0.35">
      <c r="A668" s="1">
        <v>44708</v>
      </c>
      <c r="B668">
        <v>308.94</v>
      </c>
      <c r="C668">
        <v>302.38</v>
      </c>
      <c r="D668">
        <v>309.08999999999997</v>
      </c>
      <c r="E668">
        <v>302.26</v>
      </c>
      <c r="F668" t="s">
        <v>586</v>
      </c>
      <c r="G668" s="2">
        <v>3.27E-2</v>
      </c>
      <c r="H668" s="2">
        <f t="shared" si="37"/>
        <v>3.2135109592571751E-2</v>
      </c>
      <c r="R668" s="3">
        <f t="shared" ca="1" si="36"/>
        <v>4.6786302934830413E-3</v>
      </c>
    </row>
    <row r="669" spans="1:18" x14ac:dyDescent="0.35">
      <c r="A669" s="1">
        <v>44712</v>
      </c>
      <c r="B669">
        <v>308.12</v>
      </c>
      <c r="C669">
        <v>308.91000000000003</v>
      </c>
      <c r="D669">
        <v>311.17</v>
      </c>
      <c r="E669">
        <v>304.17</v>
      </c>
      <c r="F669" t="s">
        <v>585</v>
      </c>
      <c r="G669" s="2">
        <v>-2.7000000000000001E-3</v>
      </c>
      <c r="H669" s="2">
        <f t="shared" si="37"/>
        <v>-2.6577658013399691E-3</v>
      </c>
      <c r="R669" s="3">
        <f t="shared" ca="1" si="36"/>
        <v>-2.6047864495543803E-3</v>
      </c>
    </row>
    <row r="670" spans="1:18" x14ac:dyDescent="0.35">
      <c r="A670" s="1">
        <v>44713</v>
      </c>
      <c r="B670">
        <v>305.83999999999997</v>
      </c>
      <c r="C670">
        <v>310.31</v>
      </c>
      <c r="D670">
        <v>312.49</v>
      </c>
      <c r="E670">
        <v>303.57</v>
      </c>
      <c r="F670" t="s">
        <v>584</v>
      </c>
      <c r="G670" s="2">
        <v>-7.4000000000000003E-3</v>
      </c>
      <c r="H670" s="2">
        <f t="shared" si="37"/>
        <v>-7.4272280966077905E-3</v>
      </c>
      <c r="R670" s="3">
        <f t="shared" ca="1" si="36"/>
        <v>9.0955098088836856E-3</v>
      </c>
    </row>
    <row r="671" spans="1:18" x14ac:dyDescent="0.35">
      <c r="A671" s="1">
        <v>44714</v>
      </c>
      <c r="B671">
        <v>314.20999999999998</v>
      </c>
      <c r="C671">
        <v>304.69</v>
      </c>
      <c r="D671">
        <v>314.39</v>
      </c>
      <c r="E671">
        <v>303.24</v>
      </c>
      <c r="F671" t="s">
        <v>583</v>
      </c>
      <c r="G671" s="2">
        <v>2.7400000000000001E-2</v>
      </c>
      <c r="H671" s="2">
        <f t="shared" si="37"/>
        <v>2.6999462788771026E-2</v>
      </c>
      <c r="R671" s="3">
        <f t="shared" ca="1" si="36"/>
        <v>-1.4599973902396236E-2</v>
      </c>
    </row>
    <row r="672" spans="1:18" x14ac:dyDescent="0.35">
      <c r="A672" s="1">
        <v>44715</v>
      </c>
      <c r="B672">
        <v>306.04000000000002</v>
      </c>
      <c r="C672">
        <v>308.87</v>
      </c>
      <c r="D672">
        <v>310.31</v>
      </c>
      <c r="E672">
        <v>304.76</v>
      </c>
      <c r="F672" t="s">
        <v>582</v>
      </c>
      <c r="G672" s="2">
        <v>-2.5999999999999999E-2</v>
      </c>
      <c r="H672" s="2">
        <f t="shared" si="37"/>
        <v>-2.6345739813277154E-2</v>
      </c>
      <c r="R672" s="3">
        <f t="shared" ca="1" si="36"/>
        <v>4.1811872857515087E-2</v>
      </c>
    </row>
    <row r="673" spans="1:18" x14ac:dyDescent="0.35">
      <c r="A673" s="1">
        <v>44718</v>
      </c>
      <c r="B673">
        <v>307.06</v>
      </c>
      <c r="C673">
        <v>310.58999999999997</v>
      </c>
      <c r="D673">
        <v>312.19</v>
      </c>
      <c r="E673">
        <v>305.45999999999998</v>
      </c>
      <c r="F673" t="s">
        <v>581</v>
      </c>
      <c r="G673" s="2">
        <v>3.3E-3</v>
      </c>
      <c r="H673" s="2">
        <f t="shared" si="37"/>
        <v>3.3273558671018618E-3</v>
      </c>
      <c r="R673" s="3">
        <f t="shared" ca="1" si="36"/>
        <v>-1.4372263751968061E-3</v>
      </c>
    </row>
    <row r="674" spans="1:18" x14ac:dyDescent="0.35">
      <c r="A674" s="1">
        <v>44719</v>
      </c>
      <c r="B674">
        <v>309.70999999999998</v>
      </c>
      <c r="C674">
        <v>303.64999999999998</v>
      </c>
      <c r="D674">
        <v>310.51</v>
      </c>
      <c r="E674">
        <v>302.52999999999997</v>
      </c>
      <c r="F674" t="s">
        <v>580</v>
      </c>
      <c r="G674" s="2">
        <v>8.6E-3</v>
      </c>
      <c r="H674" s="2">
        <f t="shared" si="37"/>
        <v>8.5932075393530382E-3</v>
      </c>
      <c r="R674" s="3">
        <f t="shared" ca="1" si="36"/>
        <v>-6.5365732672056009E-5</v>
      </c>
    </row>
    <row r="675" spans="1:18" x14ac:dyDescent="0.35">
      <c r="A675" s="1">
        <v>44720</v>
      </c>
      <c r="B675">
        <v>307.48</v>
      </c>
      <c r="C675">
        <v>308.89</v>
      </c>
      <c r="D675">
        <v>311.56</v>
      </c>
      <c r="E675">
        <v>306.61</v>
      </c>
      <c r="F675" t="s">
        <v>579</v>
      </c>
      <c r="G675" s="2">
        <v>-7.1999999999999998E-3</v>
      </c>
      <c r="H675" s="2">
        <f t="shared" si="37"/>
        <v>-7.2263312891747743E-3</v>
      </c>
      <c r="R675" s="3">
        <f t="shared" ca="1" si="36"/>
        <v>5.2629069943042062E-3</v>
      </c>
    </row>
    <row r="676" spans="1:18" x14ac:dyDescent="0.35">
      <c r="A676" s="1">
        <v>44721</v>
      </c>
      <c r="B676">
        <v>299.24</v>
      </c>
      <c r="C676">
        <v>305.75</v>
      </c>
      <c r="D676">
        <v>308.89</v>
      </c>
      <c r="E676">
        <v>299.07</v>
      </c>
      <c r="F676" t="s">
        <v>578</v>
      </c>
      <c r="G676" s="2">
        <v>-2.6800000000000001E-2</v>
      </c>
      <c r="H676" s="2">
        <f t="shared" si="37"/>
        <v>-2.7164117476727045E-2</v>
      </c>
      <c r="R676" s="3">
        <f t="shared" ca="1" si="36"/>
        <v>-1.4023528673335431E-2</v>
      </c>
    </row>
    <row r="677" spans="1:18" x14ac:dyDescent="0.35">
      <c r="A677" s="1">
        <v>44722</v>
      </c>
      <c r="B677">
        <v>288.69</v>
      </c>
      <c r="C677">
        <v>293.5</v>
      </c>
      <c r="D677">
        <v>294.72000000000003</v>
      </c>
      <c r="E677">
        <v>288.23</v>
      </c>
      <c r="F677" t="s">
        <v>577</v>
      </c>
      <c r="G677" s="2">
        <v>-3.5299999999999998E-2</v>
      </c>
      <c r="H677" s="2">
        <f t="shared" si="37"/>
        <v>-3.5892478967785087E-2</v>
      </c>
      <c r="R677" s="3">
        <f t="shared" ca="1" si="36"/>
        <v>-2.5991988985401504E-2</v>
      </c>
    </row>
    <row r="678" spans="1:18" x14ac:dyDescent="0.35">
      <c r="A678" s="1">
        <v>44725</v>
      </c>
      <c r="B678">
        <v>275.27</v>
      </c>
      <c r="C678">
        <v>279.60000000000002</v>
      </c>
      <c r="D678">
        <v>282.19</v>
      </c>
      <c r="E678">
        <v>274.39</v>
      </c>
      <c r="F678" t="s">
        <v>576</v>
      </c>
      <c r="G678" s="2">
        <v>-4.65E-2</v>
      </c>
      <c r="H678" s="2">
        <f t="shared" si="37"/>
        <v>-4.7601013856252844E-2</v>
      </c>
      <c r="R678" s="3">
        <f t="shared" ca="1" si="36"/>
        <v>1.6006643957610058E-2</v>
      </c>
    </row>
    <row r="679" spans="1:18" x14ac:dyDescent="0.35">
      <c r="A679" s="1">
        <v>44726</v>
      </c>
      <c r="B679">
        <v>275.77</v>
      </c>
      <c r="C679">
        <v>277.51</v>
      </c>
      <c r="D679">
        <v>278.51</v>
      </c>
      <c r="E679">
        <v>273.19</v>
      </c>
      <c r="F679" t="s">
        <v>575</v>
      </c>
      <c r="G679" s="2">
        <v>1.8E-3</v>
      </c>
      <c r="H679" s="2">
        <f t="shared" si="37"/>
        <v>1.8147507884061745E-3</v>
      </c>
      <c r="R679" s="3">
        <f t="shared" ca="1" si="36"/>
        <v>-2.3592722748698451E-3</v>
      </c>
    </row>
    <row r="680" spans="1:18" x14ac:dyDescent="0.35">
      <c r="A680" s="1">
        <v>44727</v>
      </c>
      <c r="B680">
        <v>282.64999999999998</v>
      </c>
      <c r="C680">
        <v>279.27</v>
      </c>
      <c r="D680">
        <v>286.68</v>
      </c>
      <c r="E680">
        <v>276.45999999999998</v>
      </c>
      <c r="F680" t="s">
        <v>574</v>
      </c>
      <c r="G680" s="2">
        <v>2.4899999999999999E-2</v>
      </c>
      <c r="H680" s="2">
        <f t="shared" si="37"/>
        <v>2.4642198152727258E-2</v>
      </c>
      <c r="R680" s="3">
        <f t="shared" ca="1" si="36"/>
        <v>-1.8394587465064911E-2</v>
      </c>
    </row>
    <row r="681" spans="1:18" x14ac:dyDescent="0.35">
      <c r="A681" s="1">
        <v>44728</v>
      </c>
      <c r="B681">
        <v>271.25</v>
      </c>
      <c r="C681">
        <v>275.45</v>
      </c>
      <c r="D681">
        <v>275.92</v>
      </c>
      <c r="E681">
        <v>269.14</v>
      </c>
      <c r="F681" t="s">
        <v>573</v>
      </c>
      <c r="G681" s="2">
        <v>-4.0300000000000002E-2</v>
      </c>
      <c r="H681" s="2">
        <f t="shared" si="37"/>
        <v>-4.1168478266630372E-2</v>
      </c>
      <c r="R681" s="3">
        <f t="shared" ca="1" si="36"/>
        <v>-1.8928546650476108E-2</v>
      </c>
    </row>
    <row r="682" spans="1:18" x14ac:dyDescent="0.35">
      <c r="A682" s="1">
        <v>44729</v>
      </c>
      <c r="B682">
        <v>274.55</v>
      </c>
      <c r="C682">
        <v>272.04000000000002</v>
      </c>
      <c r="D682">
        <v>277.04000000000002</v>
      </c>
      <c r="E682">
        <v>270.37</v>
      </c>
      <c r="F682" t="s">
        <v>572</v>
      </c>
      <c r="G682" s="2">
        <v>1.2200000000000001E-2</v>
      </c>
      <c r="H682" s="2">
        <f t="shared" si="37"/>
        <v>1.2092488870212295E-2</v>
      </c>
      <c r="R682" s="3">
        <f t="shared" ca="1" si="36"/>
        <v>2.7921715910013963E-2</v>
      </c>
    </row>
    <row r="683" spans="1:18" x14ac:dyDescent="0.35">
      <c r="A683" s="1">
        <v>44733</v>
      </c>
      <c r="B683">
        <v>280.93</v>
      </c>
      <c r="C683">
        <v>278.60000000000002</v>
      </c>
      <c r="D683">
        <v>283.3</v>
      </c>
      <c r="E683">
        <v>278.49</v>
      </c>
      <c r="F683" t="s">
        <v>272</v>
      </c>
      <c r="G683" s="2">
        <v>2.3199999999999998E-2</v>
      </c>
      <c r="H683" s="2">
        <f t="shared" si="37"/>
        <v>2.2972134255449663E-2</v>
      </c>
      <c r="R683" s="3">
        <f t="shared" ca="1" si="36"/>
        <v>-1.5499782807437515E-2</v>
      </c>
    </row>
    <row r="684" spans="1:18" x14ac:dyDescent="0.35">
      <c r="A684" s="1">
        <v>44734</v>
      </c>
      <c r="B684">
        <v>280.52</v>
      </c>
      <c r="C684">
        <v>278.37</v>
      </c>
      <c r="D684">
        <v>285.02999999999997</v>
      </c>
      <c r="E684">
        <v>277.76</v>
      </c>
      <c r="F684" t="s">
        <v>571</v>
      </c>
      <c r="G684" s="2">
        <v>-1.5E-3</v>
      </c>
      <c r="H684" s="2">
        <f t="shared" si="37"/>
        <v>-1.4605043116217608E-3</v>
      </c>
      <c r="R684" s="3">
        <f t="shared" ca="1" si="36"/>
        <v>-9.0863637761810102E-3</v>
      </c>
    </row>
    <row r="685" spans="1:18" x14ac:dyDescent="0.35">
      <c r="A685" s="1">
        <v>44735</v>
      </c>
      <c r="B685">
        <v>284.7</v>
      </c>
      <c r="C685">
        <v>283.06</v>
      </c>
      <c r="D685">
        <v>285.57</v>
      </c>
      <c r="E685">
        <v>280.16000000000003</v>
      </c>
      <c r="F685" t="s">
        <v>570</v>
      </c>
      <c r="G685" s="2">
        <v>1.49E-2</v>
      </c>
      <c r="H685" s="2">
        <f t="shared" si="37"/>
        <v>1.4790970615282272E-2</v>
      </c>
      <c r="R685" s="3">
        <f t="shared" ca="1" si="36"/>
        <v>1.3572095450197734E-2</v>
      </c>
    </row>
    <row r="686" spans="1:18" x14ac:dyDescent="0.35">
      <c r="A686" s="1">
        <v>44736</v>
      </c>
      <c r="B686">
        <v>294.45999999999998</v>
      </c>
      <c r="C686">
        <v>287.58999999999997</v>
      </c>
      <c r="D686">
        <v>294.89</v>
      </c>
      <c r="E686">
        <v>287.35000000000002</v>
      </c>
      <c r="F686" t="s">
        <v>569</v>
      </c>
      <c r="G686" s="2">
        <v>3.4299999999999997E-2</v>
      </c>
      <c r="H686" s="2">
        <f t="shared" si="37"/>
        <v>3.3707176153270679E-2</v>
      </c>
      <c r="R686" s="3">
        <f t="shared" ca="1" si="36"/>
        <v>7.1063199489578774E-3</v>
      </c>
    </row>
    <row r="687" spans="1:18" x14ac:dyDescent="0.35">
      <c r="A687" s="1">
        <v>44739</v>
      </c>
      <c r="B687">
        <v>292.3</v>
      </c>
      <c r="C687">
        <v>295.83999999999997</v>
      </c>
      <c r="D687">
        <v>296.42</v>
      </c>
      <c r="E687">
        <v>291.14</v>
      </c>
      <c r="F687" t="s">
        <v>568</v>
      </c>
      <c r="G687" s="2">
        <v>-7.3000000000000001E-3</v>
      </c>
      <c r="H687" s="2">
        <f t="shared" si="37"/>
        <v>-7.3624983200621672E-3</v>
      </c>
      <c r="R687" s="3">
        <f t="shared" ca="1" si="36"/>
        <v>3.4997107935378722E-3</v>
      </c>
    </row>
    <row r="688" spans="1:18" x14ac:dyDescent="0.35">
      <c r="A688" s="1">
        <v>44740</v>
      </c>
      <c r="B688">
        <v>283.39</v>
      </c>
      <c r="C688">
        <v>292.85000000000002</v>
      </c>
      <c r="D688">
        <v>295.49</v>
      </c>
      <c r="E688">
        <v>283.2</v>
      </c>
      <c r="F688" t="s">
        <v>567</v>
      </c>
      <c r="G688" s="2">
        <v>-3.0499999999999999E-2</v>
      </c>
      <c r="H688" s="2">
        <f t="shared" si="37"/>
        <v>-3.0956631298281589E-2</v>
      </c>
      <c r="R688" s="3">
        <f t="shared" ca="1" si="36"/>
        <v>1.1754817165207576E-2</v>
      </c>
    </row>
    <row r="689" spans="1:18" x14ac:dyDescent="0.35">
      <c r="A689" s="1">
        <v>44741</v>
      </c>
      <c r="B689">
        <v>283.64999999999998</v>
      </c>
      <c r="C689">
        <v>283.25</v>
      </c>
      <c r="D689">
        <v>285.19</v>
      </c>
      <c r="E689">
        <v>280.69</v>
      </c>
      <c r="F689" t="s">
        <v>566</v>
      </c>
      <c r="G689" s="2">
        <v>8.9999999999999998E-4</v>
      </c>
      <c r="H689" s="2">
        <f t="shared" si="37"/>
        <v>9.1704295365739271E-4</v>
      </c>
      <c r="R689" s="3">
        <f t="shared" ca="1" si="36"/>
        <v>-4.2384186307991628E-3</v>
      </c>
    </row>
    <row r="690" spans="1:18" x14ac:dyDescent="0.35">
      <c r="A690" s="1">
        <v>44742</v>
      </c>
      <c r="B690">
        <v>280.13</v>
      </c>
      <c r="C690">
        <v>280.60000000000002</v>
      </c>
      <c r="D690">
        <v>283.8</v>
      </c>
      <c r="E690">
        <v>275.64</v>
      </c>
      <c r="F690" t="s">
        <v>565</v>
      </c>
      <c r="G690" s="2">
        <v>-1.24E-2</v>
      </c>
      <c r="H690" s="2">
        <f t="shared" si="37"/>
        <v>-1.2487302636304034E-2</v>
      </c>
      <c r="R690" s="3">
        <f t="shared" ca="1" si="36"/>
        <v>-1.2067872549781578E-2</v>
      </c>
    </row>
    <row r="691" spans="1:18" x14ac:dyDescent="0.35">
      <c r="A691" s="1">
        <v>44743</v>
      </c>
      <c r="B691">
        <v>281.98</v>
      </c>
      <c r="C691">
        <v>278.8</v>
      </c>
      <c r="D691">
        <v>282.38</v>
      </c>
      <c r="E691">
        <v>276.88</v>
      </c>
      <c r="F691" t="s">
        <v>564</v>
      </c>
      <c r="G691" s="2">
        <v>6.6E-3</v>
      </c>
      <c r="H691" s="2">
        <f t="shared" si="37"/>
        <v>6.582365300943015E-3</v>
      </c>
      <c r="R691" s="3">
        <f t="shared" ca="1" si="36"/>
        <v>-5.7343840239265753E-2</v>
      </c>
    </row>
    <row r="692" spans="1:18" x14ac:dyDescent="0.35">
      <c r="A692" s="1">
        <v>44747</v>
      </c>
      <c r="B692">
        <v>286.81</v>
      </c>
      <c r="C692">
        <v>278.16000000000003</v>
      </c>
      <c r="D692">
        <v>286.93</v>
      </c>
      <c r="E692">
        <v>276.60000000000002</v>
      </c>
      <c r="F692" t="s">
        <v>563</v>
      </c>
      <c r="G692" s="2">
        <v>1.7100000000000001E-2</v>
      </c>
      <c r="H692" s="2">
        <f t="shared" si="37"/>
        <v>1.6983829183879754E-2</v>
      </c>
      <c r="R692" s="3">
        <f t="shared" ca="1" si="36"/>
        <v>1.342963201333826E-2</v>
      </c>
    </row>
    <row r="693" spans="1:18" x14ac:dyDescent="0.35">
      <c r="A693" s="1">
        <v>44748</v>
      </c>
      <c r="B693">
        <v>288.64999999999998</v>
      </c>
      <c r="C693">
        <v>287.2</v>
      </c>
      <c r="D693">
        <v>290.8</v>
      </c>
      <c r="E693">
        <v>285.44</v>
      </c>
      <c r="F693" t="s">
        <v>562</v>
      </c>
      <c r="G693" s="2">
        <v>6.4000000000000003E-3</v>
      </c>
      <c r="H693" s="2">
        <f t="shared" si="37"/>
        <v>6.3949058858477001E-3</v>
      </c>
      <c r="R693" s="3">
        <f t="shared" ca="1" si="36"/>
        <v>1.2198026685249412E-2</v>
      </c>
    </row>
    <row r="694" spans="1:18" x14ac:dyDescent="0.35">
      <c r="A694" s="1">
        <v>44749</v>
      </c>
      <c r="B694">
        <v>294.83</v>
      </c>
      <c r="C694">
        <v>289.48</v>
      </c>
      <c r="D694">
        <v>295.54000000000002</v>
      </c>
      <c r="E694">
        <v>289.48</v>
      </c>
      <c r="F694" t="s">
        <v>561</v>
      </c>
      <c r="G694" s="2">
        <v>2.1399999999999999E-2</v>
      </c>
      <c r="H694" s="2">
        <f t="shared" si="37"/>
        <v>2.1184037538377904E-2</v>
      </c>
      <c r="R694" s="3">
        <f t="shared" ca="1" si="36"/>
        <v>-8.2057176239031567E-4</v>
      </c>
    </row>
    <row r="695" spans="1:18" x14ac:dyDescent="0.35">
      <c r="A695" s="1">
        <v>44750</v>
      </c>
      <c r="B695">
        <v>295.19</v>
      </c>
      <c r="C695">
        <v>291.93</v>
      </c>
      <c r="D695">
        <v>296.58999999999997</v>
      </c>
      <c r="E695">
        <v>290.97000000000003</v>
      </c>
      <c r="F695" t="s">
        <v>560</v>
      </c>
      <c r="G695" s="2">
        <v>1.1999999999999999E-3</v>
      </c>
      <c r="H695" s="2">
        <f t="shared" si="37"/>
        <v>1.220297768461506E-3</v>
      </c>
      <c r="R695" s="3">
        <f t="shared" ca="1" si="36"/>
        <v>4.0178039305594354E-2</v>
      </c>
    </row>
    <row r="696" spans="1:18" x14ac:dyDescent="0.35">
      <c r="A696" s="1">
        <v>44753</v>
      </c>
      <c r="B696">
        <v>288.89</v>
      </c>
      <c r="C696">
        <v>292.73</v>
      </c>
      <c r="D696">
        <v>292.95999999999998</v>
      </c>
      <c r="E696">
        <v>287.99</v>
      </c>
      <c r="F696" t="s">
        <v>559</v>
      </c>
      <c r="G696" s="2">
        <v>-2.1299999999999999E-2</v>
      </c>
      <c r="H696" s="2">
        <f t="shared" si="37"/>
        <v>-2.1573223993978138E-2</v>
      </c>
      <c r="R696" s="3">
        <f t="shared" ca="1" si="36"/>
        <v>9.926409772899011E-3</v>
      </c>
    </row>
    <row r="697" spans="1:18" x14ac:dyDescent="0.35">
      <c r="A697" s="1">
        <v>44754</v>
      </c>
      <c r="B697">
        <v>286.08999999999997</v>
      </c>
      <c r="C697">
        <v>290.17</v>
      </c>
      <c r="D697">
        <v>292.13</v>
      </c>
      <c r="E697">
        <v>284.45999999999998</v>
      </c>
      <c r="F697" t="s">
        <v>558</v>
      </c>
      <c r="G697" s="2">
        <v>-9.7000000000000003E-3</v>
      </c>
      <c r="H697" s="2">
        <f t="shared" si="37"/>
        <v>-9.7395461883045664E-3</v>
      </c>
      <c r="R697" s="3">
        <f t="shared" ca="1" si="36"/>
        <v>-1.1536612986906121E-2</v>
      </c>
    </row>
    <row r="698" spans="1:18" x14ac:dyDescent="0.35">
      <c r="A698" s="1">
        <v>44755</v>
      </c>
      <c r="B698">
        <v>285.5</v>
      </c>
      <c r="C698">
        <v>280.45</v>
      </c>
      <c r="D698">
        <v>287.89999999999998</v>
      </c>
      <c r="E698">
        <v>279.87</v>
      </c>
      <c r="F698" t="s">
        <v>557</v>
      </c>
      <c r="G698" s="2">
        <v>-2.0999999999999999E-3</v>
      </c>
      <c r="H698" s="2">
        <f t="shared" si="37"/>
        <v>-2.064417535434261E-3</v>
      </c>
      <c r="R698" s="3">
        <f t="shared" ca="1" si="36"/>
        <v>1.9228182964318965E-2</v>
      </c>
    </row>
    <row r="699" spans="1:18" x14ac:dyDescent="0.35">
      <c r="A699" s="1">
        <v>44756</v>
      </c>
      <c r="B699">
        <v>286.52</v>
      </c>
      <c r="C699">
        <v>282.83999999999997</v>
      </c>
      <c r="D699">
        <v>287.41000000000003</v>
      </c>
      <c r="E699">
        <v>279.64999999999998</v>
      </c>
      <c r="F699" t="s">
        <v>556</v>
      </c>
      <c r="G699" s="2">
        <v>3.5999999999999999E-3</v>
      </c>
      <c r="H699" s="2">
        <f t="shared" si="37"/>
        <v>3.566312650185591E-3</v>
      </c>
      <c r="R699" s="3">
        <f t="shared" ca="1" si="36"/>
        <v>-5.0918840104034954E-3</v>
      </c>
    </row>
    <row r="700" spans="1:18" x14ac:dyDescent="0.35">
      <c r="A700" s="1">
        <v>44757</v>
      </c>
      <c r="B700">
        <v>291.72000000000003</v>
      </c>
      <c r="C700">
        <v>289.58</v>
      </c>
      <c r="D700">
        <v>291.83</v>
      </c>
      <c r="E700">
        <v>287.93</v>
      </c>
      <c r="F700" t="s">
        <v>555</v>
      </c>
      <c r="G700" s="2">
        <v>1.8100000000000002E-2</v>
      </c>
      <c r="H700" s="2">
        <f t="shared" si="37"/>
        <v>1.798609636978192E-2</v>
      </c>
      <c r="R700" s="3">
        <f t="shared" ca="1" si="36"/>
        <v>5.9145590074392356E-3</v>
      </c>
    </row>
    <row r="701" spans="1:18" x14ac:dyDescent="0.35">
      <c r="A701" s="1">
        <v>44760</v>
      </c>
      <c r="B701">
        <v>289.25</v>
      </c>
      <c r="C701">
        <v>294.57</v>
      </c>
      <c r="D701">
        <v>296</v>
      </c>
      <c r="E701">
        <v>288.05</v>
      </c>
      <c r="F701" t="s">
        <v>554</v>
      </c>
      <c r="G701" s="2">
        <v>-8.5000000000000006E-3</v>
      </c>
      <c r="H701" s="2">
        <f t="shared" si="37"/>
        <v>-8.5030720422464186E-3</v>
      </c>
      <c r="R701" s="3">
        <f t="shared" ca="1" si="36"/>
        <v>-1.2298737503887817E-2</v>
      </c>
    </row>
    <row r="702" spans="1:18" x14ac:dyDescent="0.35">
      <c r="A702" s="1">
        <v>44761</v>
      </c>
      <c r="B702">
        <v>298.14</v>
      </c>
      <c r="C702">
        <v>292.95999999999998</v>
      </c>
      <c r="D702">
        <v>298.44</v>
      </c>
      <c r="E702">
        <v>291.32</v>
      </c>
      <c r="F702" t="s">
        <v>553</v>
      </c>
      <c r="G702" s="2">
        <v>3.0700000000000002E-2</v>
      </c>
      <c r="H702" s="2">
        <f t="shared" si="37"/>
        <v>3.0271808768498273E-2</v>
      </c>
      <c r="R702" s="3">
        <f t="shared" ca="1" si="36"/>
        <v>1.2902394900509855E-2</v>
      </c>
    </row>
    <row r="703" spans="1:18" x14ac:dyDescent="0.35">
      <c r="A703" s="1">
        <v>44762</v>
      </c>
      <c r="B703">
        <v>302.87</v>
      </c>
      <c r="C703">
        <v>298.57</v>
      </c>
      <c r="D703">
        <v>304.08</v>
      </c>
      <c r="E703">
        <v>297.77999999999997</v>
      </c>
      <c r="F703" t="s">
        <v>552</v>
      </c>
      <c r="G703" s="2">
        <v>1.5900000000000001E-2</v>
      </c>
      <c r="H703" s="2">
        <f t="shared" si="37"/>
        <v>1.5740495697553442E-2</v>
      </c>
      <c r="R703" s="3">
        <f t="shared" ca="1" si="36"/>
        <v>-2.6287012356028005E-3</v>
      </c>
    </row>
    <row r="704" spans="1:18" x14ac:dyDescent="0.35">
      <c r="A704" s="1">
        <v>44763</v>
      </c>
      <c r="B704">
        <v>307.22000000000003</v>
      </c>
      <c r="C704">
        <v>303.33999999999997</v>
      </c>
      <c r="D704">
        <v>307.27</v>
      </c>
      <c r="E704">
        <v>300.62</v>
      </c>
      <c r="F704" t="s">
        <v>551</v>
      </c>
      <c r="G704" s="2">
        <v>1.44E-2</v>
      </c>
      <c r="H704" s="2">
        <f t="shared" si="37"/>
        <v>1.4260432781162003E-2</v>
      </c>
      <c r="R704" s="3">
        <f t="shared" ca="1" si="36"/>
        <v>-4.1854447804327913E-2</v>
      </c>
    </row>
    <row r="705" spans="1:18" x14ac:dyDescent="0.35">
      <c r="A705" s="1">
        <v>44764</v>
      </c>
      <c r="B705">
        <v>301.83</v>
      </c>
      <c r="C705">
        <v>306.27</v>
      </c>
      <c r="D705">
        <v>308.39</v>
      </c>
      <c r="E705">
        <v>299.95999999999998</v>
      </c>
      <c r="F705" t="s">
        <v>550</v>
      </c>
      <c r="G705" s="2">
        <v>-1.7500000000000002E-2</v>
      </c>
      <c r="H705" s="2">
        <f t="shared" si="37"/>
        <v>-1.7700158348930566E-2</v>
      </c>
      <c r="R705" s="3">
        <f t="shared" ca="1" si="36"/>
        <v>4.3846327028663305E-3</v>
      </c>
    </row>
    <row r="706" spans="1:18" x14ac:dyDescent="0.35">
      <c r="A706" s="1">
        <v>44767</v>
      </c>
      <c r="B706">
        <v>300.11</v>
      </c>
      <c r="C706">
        <v>301.86</v>
      </c>
      <c r="D706">
        <v>302.33999999999997</v>
      </c>
      <c r="E706">
        <v>298.06</v>
      </c>
      <c r="F706" t="s">
        <v>549</v>
      </c>
      <c r="G706" s="2">
        <v>-5.7000000000000002E-3</v>
      </c>
      <c r="H706" s="2">
        <f t="shared" si="37"/>
        <v>-5.7148708549958826E-3</v>
      </c>
      <c r="R706" s="3">
        <f t="shared" ca="1" si="36"/>
        <v>-5.6555700252079611E-3</v>
      </c>
    </row>
    <row r="707" spans="1:18" x14ac:dyDescent="0.35">
      <c r="A707" s="1">
        <v>44768</v>
      </c>
      <c r="B707">
        <v>294.22000000000003</v>
      </c>
      <c r="C707">
        <v>298.37</v>
      </c>
      <c r="D707">
        <v>298.63</v>
      </c>
      <c r="E707">
        <v>293.39</v>
      </c>
      <c r="F707" t="s">
        <v>548</v>
      </c>
      <c r="G707" s="2">
        <v>-1.9599999999999999E-2</v>
      </c>
      <c r="H707" s="2">
        <f t="shared" si="37"/>
        <v>-1.9821287295007282E-2</v>
      </c>
      <c r="R707" s="3">
        <f t="shared" ref="R707:R770" ca="1" si="38">_xlfn.NORM.INV(RAND(),$P$2,SQRT($P$3))</f>
        <v>7.2355577067017155E-3</v>
      </c>
    </row>
    <row r="708" spans="1:18" x14ac:dyDescent="0.35">
      <c r="A708" s="1">
        <v>44769</v>
      </c>
      <c r="B708">
        <v>306.64999999999998</v>
      </c>
      <c r="C708">
        <v>298.88</v>
      </c>
      <c r="D708">
        <v>308.38</v>
      </c>
      <c r="E708">
        <v>298.3</v>
      </c>
      <c r="F708" t="s">
        <v>547</v>
      </c>
      <c r="G708" s="2">
        <v>4.2200000000000001E-2</v>
      </c>
      <c r="H708" s="2">
        <f t="shared" ref="H708:H771" si="39">LN(B708/B707)</f>
        <v>4.137924524992679E-2</v>
      </c>
      <c r="R708" s="3">
        <f t="shared" ca="1" si="38"/>
        <v>1.1955539953304582E-2</v>
      </c>
    </row>
    <row r="709" spans="1:18" x14ac:dyDescent="0.35">
      <c r="A709" s="1">
        <v>44770</v>
      </c>
      <c r="B709">
        <v>309.64999999999998</v>
      </c>
      <c r="C709">
        <v>306.43</v>
      </c>
      <c r="D709">
        <v>310.23</v>
      </c>
      <c r="E709">
        <v>302.58999999999997</v>
      </c>
      <c r="F709" t="s">
        <v>546</v>
      </c>
      <c r="G709" s="2">
        <v>9.7999999999999997E-3</v>
      </c>
      <c r="H709" s="2">
        <f t="shared" si="39"/>
        <v>9.7355953120772335E-3</v>
      </c>
      <c r="R709" s="3">
        <f t="shared" ca="1" si="38"/>
        <v>3.6025507610572684E-4</v>
      </c>
    </row>
    <row r="710" spans="1:18" x14ac:dyDescent="0.35">
      <c r="A710" s="1">
        <v>44771</v>
      </c>
      <c r="B710">
        <v>315.29000000000002</v>
      </c>
      <c r="C710">
        <v>311.22000000000003</v>
      </c>
      <c r="D710">
        <v>316.22000000000003</v>
      </c>
      <c r="E710">
        <v>309.77</v>
      </c>
      <c r="F710" t="s">
        <v>545</v>
      </c>
      <c r="G710" s="2">
        <v>1.8200000000000001E-2</v>
      </c>
      <c r="H710" s="2">
        <f t="shared" si="39"/>
        <v>1.8050222837790543E-2</v>
      </c>
      <c r="R710" s="3">
        <f t="shared" ca="1" si="38"/>
        <v>-1.0294393698438717E-2</v>
      </c>
    </row>
    <row r="711" spans="1:18" x14ac:dyDescent="0.35">
      <c r="A711" s="1">
        <v>44774</v>
      </c>
      <c r="B711">
        <v>315.10000000000002</v>
      </c>
      <c r="C711">
        <v>313.49</v>
      </c>
      <c r="D711">
        <v>318.64</v>
      </c>
      <c r="E711">
        <v>312.37</v>
      </c>
      <c r="F711" t="s">
        <v>544</v>
      </c>
      <c r="G711" s="2">
        <v>-5.9999999999999995E-4</v>
      </c>
      <c r="H711" s="2">
        <f t="shared" si="39"/>
        <v>-6.0280145863152678E-4</v>
      </c>
      <c r="R711" s="3">
        <f t="shared" ca="1" si="38"/>
        <v>-4.5765012952342895E-3</v>
      </c>
    </row>
    <row r="712" spans="1:18" x14ac:dyDescent="0.35">
      <c r="A712" s="1">
        <v>44775</v>
      </c>
      <c r="B712">
        <v>314.16000000000003</v>
      </c>
      <c r="C712">
        <v>312.76</v>
      </c>
      <c r="D712">
        <v>318.38</v>
      </c>
      <c r="E712">
        <v>311.68</v>
      </c>
      <c r="F712" t="s">
        <v>543</v>
      </c>
      <c r="G712" s="2">
        <v>-3.0000000000000001E-3</v>
      </c>
      <c r="H712" s="2">
        <f t="shared" si="39"/>
        <v>-2.9876384934746881E-3</v>
      </c>
      <c r="R712" s="3">
        <f t="shared" ca="1" si="38"/>
        <v>-3.009248441480291E-2</v>
      </c>
    </row>
    <row r="713" spans="1:18" x14ac:dyDescent="0.35">
      <c r="A713" s="1">
        <v>44776</v>
      </c>
      <c r="B713">
        <v>322.72000000000003</v>
      </c>
      <c r="C713">
        <v>315.88</v>
      </c>
      <c r="D713">
        <v>323.56</v>
      </c>
      <c r="E713">
        <v>315.82</v>
      </c>
      <c r="F713" t="s">
        <v>412</v>
      </c>
      <c r="G713" s="2">
        <v>2.7199999999999998E-2</v>
      </c>
      <c r="H713" s="2">
        <f t="shared" si="39"/>
        <v>2.6882663936147484E-2</v>
      </c>
      <c r="R713" s="3">
        <f t="shared" ca="1" si="38"/>
        <v>1.5566025239815538E-2</v>
      </c>
    </row>
    <row r="714" spans="1:18" x14ac:dyDescent="0.35">
      <c r="A714" s="1">
        <v>44777</v>
      </c>
      <c r="B714">
        <v>324.23</v>
      </c>
      <c r="C714">
        <v>322.8</v>
      </c>
      <c r="D714">
        <v>324.55</v>
      </c>
      <c r="E714">
        <v>320.60000000000002</v>
      </c>
      <c r="F714" t="s">
        <v>542</v>
      </c>
      <c r="G714" s="2">
        <v>4.7000000000000002E-3</v>
      </c>
      <c r="H714" s="2">
        <f t="shared" si="39"/>
        <v>4.6680662864621849E-3</v>
      </c>
      <c r="R714" s="3">
        <f t="shared" ca="1" si="38"/>
        <v>-1.6581242039041169E-2</v>
      </c>
    </row>
    <row r="715" spans="1:18" x14ac:dyDescent="0.35">
      <c r="A715" s="1">
        <v>44778</v>
      </c>
      <c r="B715">
        <v>321.58</v>
      </c>
      <c r="C715">
        <v>319.02</v>
      </c>
      <c r="D715">
        <v>323.66000000000003</v>
      </c>
      <c r="E715">
        <v>318.22000000000003</v>
      </c>
      <c r="F715" t="s">
        <v>179</v>
      </c>
      <c r="G715" s="2">
        <v>-8.2000000000000007E-3</v>
      </c>
      <c r="H715" s="2">
        <f t="shared" si="39"/>
        <v>-8.2067941760985298E-3</v>
      </c>
      <c r="R715" s="3">
        <f t="shared" ca="1" si="38"/>
        <v>1.7714143506003647E-2</v>
      </c>
    </row>
    <row r="716" spans="1:18" x14ac:dyDescent="0.35">
      <c r="A716" s="1">
        <v>44781</v>
      </c>
      <c r="B716">
        <v>320.54000000000002</v>
      </c>
      <c r="C716">
        <v>322.52</v>
      </c>
      <c r="D716">
        <v>326.3</v>
      </c>
      <c r="E716">
        <v>319.04000000000002</v>
      </c>
      <c r="F716" t="s">
        <v>541</v>
      </c>
      <c r="G716" s="2">
        <v>-3.2000000000000002E-3</v>
      </c>
      <c r="H716" s="2">
        <f t="shared" si="39"/>
        <v>-3.2392727508360293E-3</v>
      </c>
      <c r="R716" s="3">
        <f t="shared" ca="1" si="38"/>
        <v>-2.0000695642592672E-2</v>
      </c>
    </row>
    <row r="717" spans="1:18" x14ac:dyDescent="0.35">
      <c r="A717" s="1">
        <v>44782</v>
      </c>
      <c r="B717">
        <v>316.91000000000003</v>
      </c>
      <c r="C717">
        <v>318.60000000000002</v>
      </c>
      <c r="D717">
        <v>318.86</v>
      </c>
      <c r="E717">
        <v>315.25</v>
      </c>
      <c r="F717" t="s">
        <v>540</v>
      </c>
      <c r="G717" s="2">
        <v>-1.1299999999999999E-2</v>
      </c>
      <c r="H717" s="2">
        <f t="shared" si="39"/>
        <v>-1.1389251670621691E-2</v>
      </c>
      <c r="R717" s="3">
        <f t="shared" ca="1" si="38"/>
        <v>-2.3726373831964728E-2</v>
      </c>
    </row>
    <row r="718" spans="1:18" x14ac:dyDescent="0.35">
      <c r="A718" s="1">
        <v>44783</v>
      </c>
      <c r="B718">
        <v>325.76</v>
      </c>
      <c r="C718">
        <v>324.42</v>
      </c>
      <c r="D718">
        <v>326.06</v>
      </c>
      <c r="E718">
        <v>321.89</v>
      </c>
      <c r="F718" t="s">
        <v>539</v>
      </c>
      <c r="G718" s="2">
        <v>2.7900000000000001E-2</v>
      </c>
      <c r="H718" s="2">
        <f t="shared" si="39"/>
        <v>2.7543092027295452E-2</v>
      </c>
      <c r="R718" s="3">
        <f t="shared" ca="1" si="38"/>
        <v>-3.7918521035222238E-2</v>
      </c>
    </row>
    <row r="719" spans="1:18" x14ac:dyDescent="0.35">
      <c r="A719" s="1">
        <v>44784</v>
      </c>
      <c r="B719">
        <v>323.91000000000003</v>
      </c>
      <c r="C719">
        <v>328.13</v>
      </c>
      <c r="D719">
        <v>330.19</v>
      </c>
      <c r="E719">
        <v>323.19</v>
      </c>
      <c r="F719" t="s">
        <v>269</v>
      </c>
      <c r="G719" s="2">
        <v>-5.7000000000000002E-3</v>
      </c>
      <c r="H719" s="2">
        <f t="shared" si="39"/>
        <v>-5.6952144949443742E-3</v>
      </c>
      <c r="R719" s="3">
        <f t="shared" ca="1" si="38"/>
        <v>1.8955304577696831E-2</v>
      </c>
    </row>
    <row r="720" spans="1:18" x14ac:dyDescent="0.35">
      <c r="A720" s="1">
        <v>44785</v>
      </c>
      <c r="B720">
        <v>330.22</v>
      </c>
      <c r="C720">
        <v>326</v>
      </c>
      <c r="D720">
        <v>330.41</v>
      </c>
      <c r="E720">
        <v>324.93</v>
      </c>
      <c r="F720" t="s">
        <v>538</v>
      </c>
      <c r="G720" s="2">
        <v>1.95E-2</v>
      </c>
      <c r="H720" s="2">
        <f t="shared" si="39"/>
        <v>1.9293399576527665E-2</v>
      </c>
      <c r="R720" s="3">
        <f t="shared" ca="1" si="38"/>
        <v>-1.2260916615472326E-2</v>
      </c>
    </row>
    <row r="721" spans="1:18" x14ac:dyDescent="0.35">
      <c r="A721" s="1">
        <v>44788</v>
      </c>
      <c r="B721">
        <v>332.89</v>
      </c>
      <c r="C721">
        <v>329.25</v>
      </c>
      <c r="D721">
        <v>333.39</v>
      </c>
      <c r="E721">
        <v>329.23</v>
      </c>
      <c r="F721" t="s">
        <v>537</v>
      </c>
      <c r="G721" s="2">
        <v>8.0999999999999996E-3</v>
      </c>
      <c r="H721" s="2">
        <f t="shared" si="39"/>
        <v>8.0530060753454761E-3</v>
      </c>
      <c r="R721" s="3">
        <f t="shared" ca="1" si="38"/>
        <v>-1.6301969823542589E-4</v>
      </c>
    </row>
    <row r="722" spans="1:18" x14ac:dyDescent="0.35">
      <c r="A722" s="1">
        <v>44789</v>
      </c>
      <c r="B722">
        <v>332.11</v>
      </c>
      <c r="C722">
        <v>331.88</v>
      </c>
      <c r="D722">
        <v>334.25</v>
      </c>
      <c r="E722">
        <v>328.99</v>
      </c>
      <c r="F722" t="s">
        <v>536</v>
      </c>
      <c r="G722" s="2">
        <v>-2.3E-3</v>
      </c>
      <c r="H722" s="2">
        <f t="shared" si="39"/>
        <v>-2.3458657374451765E-3</v>
      </c>
      <c r="R722" s="3">
        <f t="shared" ca="1" si="38"/>
        <v>1.1564547065656603E-2</v>
      </c>
    </row>
    <row r="723" spans="1:18" x14ac:dyDescent="0.35">
      <c r="A723" s="1">
        <v>44790</v>
      </c>
      <c r="B723">
        <v>328.32</v>
      </c>
      <c r="C723">
        <v>328.9</v>
      </c>
      <c r="D723">
        <v>331.26</v>
      </c>
      <c r="E723">
        <v>326.19</v>
      </c>
      <c r="F723" t="s">
        <v>535</v>
      </c>
      <c r="G723" s="2">
        <v>-1.14E-2</v>
      </c>
      <c r="H723" s="2">
        <f t="shared" si="39"/>
        <v>-1.1477496799236693E-2</v>
      </c>
      <c r="R723" s="3">
        <f t="shared" ca="1" si="38"/>
        <v>2.7545611104067714E-3</v>
      </c>
    </row>
    <row r="724" spans="1:18" x14ac:dyDescent="0.35">
      <c r="A724" s="1">
        <v>44791</v>
      </c>
      <c r="B724">
        <v>329.11</v>
      </c>
      <c r="C724">
        <v>328.27</v>
      </c>
      <c r="D724">
        <v>330.32</v>
      </c>
      <c r="E724">
        <v>326.62</v>
      </c>
      <c r="F724" t="s">
        <v>534</v>
      </c>
      <c r="G724" s="2">
        <v>2.3999999999999998E-3</v>
      </c>
      <c r="H724" s="2">
        <f t="shared" si="39"/>
        <v>2.4032988462441254E-3</v>
      </c>
      <c r="R724" s="3">
        <f t="shared" ca="1" si="38"/>
        <v>1.1086588480806613E-2</v>
      </c>
    </row>
    <row r="725" spans="1:18" x14ac:dyDescent="0.35">
      <c r="A725" s="1">
        <v>44792</v>
      </c>
      <c r="B725">
        <v>322.69</v>
      </c>
      <c r="C725">
        <v>326</v>
      </c>
      <c r="D725">
        <v>326.67</v>
      </c>
      <c r="E725">
        <v>321.91000000000003</v>
      </c>
      <c r="F725" t="s">
        <v>296</v>
      </c>
      <c r="G725" s="2">
        <v>-1.95E-2</v>
      </c>
      <c r="H725" s="2">
        <f t="shared" si="39"/>
        <v>-1.9699931345074823E-2</v>
      </c>
      <c r="R725" s="3">
        <f t="shared" ca="1" si="38"/>
        <v>-1.0058941421628048E-3</v>
      </c>
    </row>
    <row r="726" spans="1:18" x14ac:dyDescent="0.35">
      <c r="A726" s="1">
        <v>44795</v>
      </c>
      <c r="B726">
        <v>314.2</v>
      </c>
      <c r="C726">
        <v>318.33</v>
      </c>
      <c r="D726">
        <v>318.57</v>
      </c>
      <c r="E726">
        <v>313.37</v>
      </c>
      <c r="F726" t="s">
        <v>533</v>
      </c>
      <c r="G726" s="2">
        <v>-2.63E-2</v>
      </c>
      <c r="H726" s="2">
        <f t="shared" si="39"/>
        <v>-2.6662384221998476E-2</v>
      </c>
      <c r="R726" s="3">
        <f t="shared" ca="1" si="38"/>
        <v>-1.2537563543609857E-2</v>
      </c>
    </row>
    <row r="727" spans="1:18" x14ac:dyDescent="0.35">
      <c r="A727" s="1">
        <v>44796</v>
      </c>
      <c r="B727">
        <v>313.94</v>
      </c>
      <c r="C727">
        <v>313.95999999999998</v>
      </c>
      <c r="D727">
        <v>316.83</v>
      </c>
      <c r="E727">
        <v>313.17</v>
      </c>
      <c r="F727" t="s">
        <v>532</v>
      </c>
      <c r="G727" s="2">
        <v>-8.0000000000000004E-4</v>
      </c>
      <c r="H727" s="2">
        <f t="shared" si="39"/>
        <v>-8.2784097445989737E-4</v>
      </c>
      <c r="R727" s="3">
        <f t="shared" ca="1" si="38"/>
        <v>2.1799873789957146E-2</v>
      </c>
    </row>
    <row r="728" spans="1:18" x14ac:dyDescent="0.35">
      <c r="A728" s="1">
        <v>44797</v>
      </c>
      <c r="B728">
        <v>314.83999999999997</v>
      </c>
      <c r="C728">
        <v>313.45</v>
      </c>
      <c r="D728">
        <v>316.7</v>
      </c>
      <c r="E728">
        <v>312.83</v>
      </c>
      <c r="F728" t="s">
        <v>531</v>
      </c>
      <c r="G728" s="2">
        <v>2.8999999999999998E-3</v>
      </c>
      <c r="H728" s="2">
        <f t="shared" si="39"/>
        <v>2.8626884271883636E-3</v>
      </c>
      <c r="R728" s="3">
        <f t="shared" ca="1" si="38"/>
        <v>9.5703394580453731E-3</v>
      </c>
    </row>
    <row r="729" spans="1:18" x14ac:dyDescent="0.35">
      <c r="A729" s="1">
        <v>44798</v>
      </c>
      <c r="B729">
        <v>320.41000000000003</v>
      </c>
      <c r="C729">
        <v>316.66000000000003</v>
      </c>
      <c r="D729">
        <v>320.43</v>
      </c>
      <c r="E729">
        <v>315.58999999999997</v>
      </c>
      <c r="F729" t="s">
        <v>530</v>
      </c>
      <c r="G729" s="2">
        <v>1.77E-2</v>
      </c>
      <c r="H729" s="2">
        <f t="shared" si="39"/>
        <v>1.7536852419169347E-2</v>
      </c>
      <c r="R729" s="3">
        <f t="shared" ca="1" si="38"/>
        <v>-1.7741066346061426E-2</v>
      </c>
    </row>
    <row r="730" spans="1:18" x14ac:dyDescent="0.35">
      <c r="A730" s="1">
        <v>44799</v>
      </c>
      <c r="B730">
        <v>307.27999999999997</v>
      </c>
      <c r="C730">
        <v>320.11</v>
      </c>
      <c r="D730">
        <v>321.33999999999997</v>
      </c>
      <c r="E730">
        <v>307.19</v>
      </c>
      <c r="F730" t="s">
        <v>529</v>
      </c>
      <c r="G730" s="2">
        <v>-4.1000000000000002E-2</v>
      </c>
      <c r="H730" s="2">
        <f t="shared" si="39"/>
        <v>-4.1842041655769484E-2</v>
      </c>
      <c r="R730" s="3">
        <f t="shared" ca="1" si="38"/>
        <v>-1.3925907013742635E-2</v>
      </c>
    </row>
    <row r="731" spans="1:18" x14ac:dyDescent="0.35">
      <c r="A731" s="1">
        <v>44802</v>
      </c>
      <c r="B731">
        <v>304.25</v>
      </c>
      <c r="C731">
        <v>304.45999999999998</v>
      </c>
      <c r="D731">
        <v>307.06</v>
      </c>
      <c r="E731">
        <v>303.12</v>
      </c>
      <c r="F731" t="s">
        <v>528</v>
      </c>
      <c r="G731" s="2">
        <v>-9.9000000000000008E-3</v>
      </c>
      <c r="H731" s="2">
        <f t="shared" si="39"/>
        <v>-9.909652170012679E-3</v>
      </c>
      <c r="R731" s="3">
        <f t="shared" ca="1" si="38"/>
        <v>-2.4705721667078923E-2</v>
      </c>
    </row>
    <row r="732" spans="1:18" x14ac:dyDescent="0.35">
      <c r="A732" s="1">
        <v>44803</v>
      </c>
      <c r="B732">
        <v>300.86</v>
      </c>
      <c r="C732">
        <v>305.94</v>
      </c>
      <c r="D732">
        <v>306.57</v>
      </c>
      <c r="E732">
        <v>298.27999999999997</v>
      </c>
      <c r="F732" t="s">
        <v>527</v>
      </c>
      <c r="G732" s="2">
        <v>-1.11E-2</v>
      </c>
      <c r="H732" s="2">
        <f t="shared" si="39"/>
        <v>-1.1204691597958848E-2</v>
      </c>
      <c r="R732" s="3">
        <f t="shared" ca="1" si="38"/>
        <v>1.2487414839876929E-2</v>
      </c>
    </row>
    <row r="733" spans="1:18" x14ac:dyDescent="0.35">
      <c r="A733" s="1">
        <v>44804</v>
      </c>
      <c r="B733">
        <v>299.11</v>
      </c>
      <c r="C733">
        <v>303.83</v>
      </c>
      <c r="D733">
        <v>304.75</v>
      </c>
      <c r="E733">
        <v>299</v>
      </c>
      <c r="F733" t="s">
        <v>526</v>
      </c>
      <c r="G733" s="2">
        <v>-5.7999999999999996E-3</v>
      </c>
      <c r="H733" s="2">
        <f t="shared" si="39"/>
        <v>-5.8336415584308524E-3</v>
      </c>
      <c r="R733" s="3">
        <f t="shared" ca="1" si="38"/>
        <v>-1.4896469701173099E-2</v>
      </c>
    </row>
    <row r="734" spans="1:18" x14ac:dyDescent="0.35">
      <c r="A734" s="1">
        <v>44805</v>
      </c>
      <c r="B734">
        <v>299.24</v>
      </c>
      <c r="C734">
        <v>296.56</v>
      </c>
      <c r="D734">
        <v>299.62</v>
      </c>
      <c r="E734">
        <v>292.8</v>
      </c>
      <c r="F734" t="s">
        <v>525</v>
      </c>
      <c r="G734" s="2">
        <v>4.0000000000000002E-4</v>
      </c>
      <c r="H734" s="2">
        <f t="shared" si="39"/>
        <v>4.3452829295729498E-4</v>
      </c>
      <c r="R734" s="3">
        <f t="shared" ca="1" si="38"/>
        <v>-1.272421161630603E-2</v>
      </c>
    </row>
    <row r="735" spans="1:18" x14ac:dyDescent="0.35">
      <c r="A735" s="1">
        <v>44806</v>
      </c>
      <c r="B735">
        <v>295.02</v>
      </c>
      <c r="C735">
        <v>302.18</v>
      </c>
      <c r="D735">
        <v>303.58999999999997</v>
      </c>
      <c r="E735">
        <v>293.37</v>
      </c>
      <c r="F735" t="s">
        <v>524</v>
      </c>
      <c r="G735" s="2">
        <v>-1.41E-2</v>
      </c>
      <c r="H735" s="2">
        <f t="shared" si="39"/>
        <v>-1.4202776352301254E-2</v>
      </c>
      <c r="R735" s="3">
        <f t="shared" ca="1" si="38"/>
        <v>3.0464807987955519E-2</v>
      </c>
    </row>
    <row r="736" spans="1:18" x14ac:dyDescent="0.35">
      <c r="A736" s="1">
        <v>44810</v>
      </c>
      <c r="B736">
        <v>292.89999999999998</v>
      </c>
      <c r="C736">
        <v>295.5</v>
      </c>
      <c r="D736">
        <v>296.44</v>
      </c>
      <c r="E736">
        <v>290.72000000000003</v>
      </c>
      <c r="F736" t="s">
        <v>523</v>
      </c>
      <c r="G736" s="2">
        <v>-7.1999999999999998E-3</v>
      </c>
      <c r="H736" s="2">
        <f t="shared" si="39"/>
        <v>-7.2118968182152089E-3</v>
      </c>
      <c r="R736" s="3">
        <f t="shared" ca="1" si="38"/>
        <v>-1.3313175790006265E-2</v>
      </c>
    </row>
    <row r="737" spans="1:18" x14ac:dyDescent="0.35">
      <c r="A737" s="1">
        <v>44811</v>
      </c>
      <c r="B737">
        <v>298.81</v>
      </c>
      <c r="C737">
        <v>293.39</v>
      </c>
      <c r="D737">
        <v>299.83</v>
      </c>
      <c r="E737">
        <v>293.12</v>
      </c>
      <c r="F737" t="s">
        <v>522</v>
      </c>
      <c r="G737" s="2">
        <v>2.0199999999999999E-2</v>
      </c>
      <c r="H737" s="2">
        <f t="shared" si="39"/>
        <v>1.9976666067102185E-2</v>
      </c>
      <c r="R737" s="3">
        <f t="shared" ca="1" si="38"/>
        <v>-1.3533511003809394E-2</v>
      </c>
    </row>
    <row r="738" spans="1:18" x14ac:dyDescent="0.35">
      <c r="A738" s="1">
        <v>44812</v>
      </c>
      <c r="B738">
        <v>300.36</v>
      </c>
      <c r="C738">
        <v>296.69</v>
      </c>
      <c r="D738">
        <v>301.70999999999998</v>
      </c>
      <c r="E738">
        <v>295.29000000000002</v>
      </c>
      <c r="F738" t="s">
        <v>521</v>
      </c>
      <c r="G738" s="2">
        <v>5.1999999999999998E-3</v>
      </c>
      <c r="H738" s="2">
        <f t="shared" si="39"/>
        <v>5.1738353308933395E-3</v>
      </c>
      <c r="R738" s="3">
        <f t="shared" ca="1" si="38"/>
        <v>2.7436796892204164E-2</v>
      </c>
    </row>
    <row r="739" spans="1:18" x14ac:dyDescent="0.35">
      <c r="A739" s="1">
        <v>44813</v>
      </c>
      <c r="B739">
        <v>306.93</v>
      </c>
      <c r="C739">
        <v>302.67</v>
      </c>
      <c r="D739">
        <v>307.44</v>
      </c>
      <c r="E739">
        <v>300.36</v>
      </c>
      <c r="F739" t="s">
        <v>520</v>
      </c>
      <c r="G739" s="2">
        <v>2.1899999999999999E-2</v>
      </c>
      <c r="H739" s="2">
        <f t="shared" si="39"/>
        <v>2.1637953327275115E-2</v>
      </c>
      <c r="R739" s="3">
        <f t="shared" ca="1" si="38"/>
        <v>6.1472282621408301E-3</v>
      </c>
    </row>
    <row r="740" spans="1:18" x14ac:dyDescent="0.35">
      <c r="A740" s="1">
        <v>44816</v>
      </c>
      <c r="B740">
        <v>310.58</v>
      </c>
      <c r="C740">
        <v>308.33999999999997</v>
      </c>
      <c r="D740">
        <v>310.92</v>
      </c>
      <c r="E740">
        <v>308.02</v>
      </c>
      <c r="F740" t="s">
        <v>519</v>
      </c>
      <c r="G740" s="2">
        <v>1.1900000000000001E-2</v>
      </c>
      <c r="H740" s="2">
        <f t="shared" si="39"/>
        <v>1.1821808582084748E-2</v>
      </c>
      <c r="R740" s="3">
        <f t="shared" ca="1" si="38"/>
        <v>1.9676778832574151E-2</v>
      </c>
    </row>
    <row r="741" spans="1:18" x14ac:dyDescent="0.35">
      <c r="A741" s="1">
        <v>44817</v>
      </c>
      <c r="B741">
        <v>293.55</v>
      </c>
      <c r="C741">
        <v>301.64</v>
      </c>
      <c r="D741">
        <v>302.86</v>
      </c>
      <c r="E741">
        <v>292.63</v>
      </c>
      <c r="F741" t="s">
        <v>518</v>
      </c>
      <c r="G741" s="2">
        <v>-5.4800000000000001E-2</v>
      </c>
      <c r="H741" s="2">
        <f t="shared" si="39"/>
        <v>-5.6393534630848036E-2</v>
      </c>
      <c r="R741" s="3">
        <f t="shared" ca="1" si="38"/>
        <v>-1.6182841036791631E-3</v>
      </c>
    </row>
    <row r="742" spans="1:18" x14ac:dyDescent="0.35">
      <c r="A742" s="1">
        <v>44818</v>
      </c>
      <c r="B742">
        <v>295.87</v>
      </c>
      <c r="C742">
        <v>294.70999999999998</v>
      </c>
      <c r="D742">
        <v>296.77</v>
      </c>
      <c r="E742">
        <v>292.91000000000003</v>
      </c>
      <c r="F742" t="s">
        <v>517</v>
      </c>
      <c r="G742" s="2">
        <v>7.9000000000000008E-3</v>
      </c>
      <c r="H742" s="2">
        <f t="shared" si="39"/>
        <v>7.8721861528570046E-3</v>
      </c>
      <c r="R742" s="3">
        <f t="shared" ca="1" si="38"/>
        <v>2.5484380752794307E-2</v>
      </c>
    </row>
    <row r="743" spans="1:18" x14ac:dyDescent="0.35">
      <c r="A743" s="1">
        <v>44819</v>
      </c>
      <c r="B743">
        <v>290.95</v>
      </c>
      <c r="C743">
        <v>293.92</v>
      </c>
      <c r="D743">
        <v>296.37</v>
      </c>
      <c r="E743">
        <v>289.31</v>
      </c>
      <c r="F743" t="s">
        <v>516</v>
      </c>
      <c r="G743" s="2">
        <v>-1.67E-2</v>
      </c>
      <c r="H743" s="2">
        <f t="shared" si="39"/>
        <v>-1.6768737560373045E-2</v>
      </c>
      <c r="R743" s="3">
        <f t="shared" ca="1" si="38"/>
        <v>-8.5691093197488646E-3</v>
      </c>
    </row>
    <row r="744" spans="1:18" x14ac:dyDescent="0.35">
      <c r="A744" s="1">
        <v>44820</v>
      </c>
      <c r="B744">
        <v>289.17</v>
      </c>
      <c r="C744">
        <v>287.57</v>
      </c>
      <c r="D744">
        <v>289.57</v>
      </c>
      <c r="E744">
        <v>285.47000000000003</v>
      </c>
      <c r="F744" t="s">
        <v>515</v>
      </c>
      <c r="G744" s="2">
        <v>-6.1000000000000004E-3</v>
      </c>
      <c r="H744" s="2">
        <f t="shared" si="39"/>
        <v>-6.136680638692403E-3</v>
      </c>
      <c r="R744" s="3">
        <f t="shared" ca="1" si="38"/>
        <v>9.4432455955451872E-3</v>
      </c>
    </row>
    <row r="745" spans="1:18" x14ac:dyDescent="0.35">
      <c r="A745" s="1">
        <v>44823</v>
      </c>
      <c r="B745">
        <v>290.89999999999998</v>
      </c>
      <c r="C745">
        <v>285.95</v>
      </c>
      <c r="D745">
        <v>291.06</v>
      </c>
      <c r="E745">
        <v>285.89</v>
      </c>
      <c r="F745" t="s">
        <v>514</v>
      </c>
      <c r="G745" s="2">
        <v>6.0000000000000001E-3</v>
      </c>
      <c r="H745" s="2">
        <f t="shared" si="39"/>
        <v>5.9648150371693388E-3</v>
      </c>
      <c r="R745" s="3">
        <f t="shared" ca="1" si="38"/>
        <v>7.3618575722710702E-3</v>
      </c>
    </row>
    <row r="746" spans="1:18" x14ac:dyDescent="0.35">
      <c r="A746" s="1">
        <v>44824</v>
      </c>
      <c r="B746">
        <v>288.58</v>
      </c>
      <c r="C746">
        <v>288.33999999999997</v>
      </c>
      <c r="D746">
        <v>290.92</v>
      </c>
      <c r="E746">
        <v>286.23</v>
      </c>
      <c r="F746" t="s">
        <v>513</v>
      </c>
      <c r="G746" s="2">
        <v>-8.0000000000000002E-3</v>
      </c>
      <c r="H746" s="2">
        <f t="shared" si="39"/>
        <v>-8.0072216320462991E-3</v>
      </c>
      <c r="R746" s="3">
        <f t="shared" ca="1" si="38"/>
        <v>1.7895063810054991E-2</v>
      </c>
    </row>
    <row r="747" spans="1:18" x14ac:dyDescent="0.35">
      <c r="A747" s="1">
        <v>44825</v>
      </c>
      <c r="B747">
        <v>283.41000000000003</v>
      </c>
      <c r="C747">
        <v>289.44</v>
      </c>
      <c r="D747">
        <v>293.8</v>
      </c>
      <c r="E747">
        <v>283.27</v>
      </c>
      <c r="F747" t="s">
        <v>512</v>
      </c>
      <c r="G747" s="2">
        <v>-1.7899999999999999E-2</v>
      </c>
      <c r="H747" s="2">
        <f t="shared" si="39"/>
        <v>-1.8077731419956916E-2</v>
      </c>
      <c r="R747" s="3">
        <f t="shared" ca="1" si="38"/>
        <v>1.4426362535690251E-2</v>
      </c>
    </row>
    <row r="748" spans="1:18" x14ac:dyDescent="0.35">
      <c r="A748" s="1">
        <v>44826</v>
      </c>
      <c r="B748">
        <v>279.92</v>
      </c>
      <c r="C748">
        <v>281.85000000000002</v>
      </c>
      <c r="D748">
        <v>282.88</v>
      </c>
      <c r="E748">
        <v>278.67</v>
      </c>
      <c r="F748" t="s">
        <v>511</v>
      </c>
      <c r="G748" s="2">
        <v>-1.23E-2</v>
      </c>
      <c r="H748" s="2">
        <f t="shared" si="39"/>
        <v>-1.2390764389720144E-2</v>
      </c>
      <c r="R748" s="3">
        <f t="shared" ca="1" si="38"/>
        <v>-1.3549046940063982E-2</v>
      </c>
    </row>
    <row r="749" spans="1:18" x14ac:dyDescent="0.35">
      <c r="A749" s="1">
        <v>44827</v>
      </c>
      <c r="B749">
        <v>275.37</v>
      </c>
      <c r="C749">
        <v>277.39999999999998</v>
      </c>
      <c r="D749">
        <v>277.7</v>
      </c>
      <c r="E749">
        <v>271.88</v>
      </c>
      <c r="F749" t="s">
        <v>510</v>
      </c>
      <c r="G749" s="2">
        <v>-1.6299999999999999E-2</v>
      </c>
      <c r="H749" s="2">
        <f t="shared" si="39"/>
        <v>-1.638820016032335E-2</v>
      </c>
      <c r="R749" s="3">
        <f t="shared" ca="1" si="38"/>
        <v>-2.1358629211217773E-2</v>
      </c>
    </row>
    <row r="750" spans="1:18" x14ac:dyDescent="0.35">
      <c r="A750" s="1">
        <v>44830</v>
      </c>
      <c r="B750">
        <v>274.23</v>
      </c>
      <c r="C750">
        <v>274.89</v>
      </c>
      <c r="D750">
        <v>279.33999999999997</v>
      </c>
      <c r="E750">
        <v>273.42</v>
      </c>
      <c r="F750" t="s">
        <v>509</v>
      </c>
      <c r="G750" s="2">
        <v>-4.1000000000000003E-3</v>
      </c>
      <c r="H750" s="2">
        <f t="shared" si="39"/>
        <v>-4.1484775652721601E-3</v>
      </c>
      <c r="R750" s="3">
        <f t="shared" ca="1" si="38"/>
        <v>-2.9228173156097711E-2</v>
      </c>
    </row>
    <row r="751" spans="1:18" x14ac:dyDescent="0.35">
      <c r="A751" s="1">
        <v>44831</v>
      </c>
      <c r="B751">
        <v>274.33999999999997</v>
      </c>
      <c r="C751">
        <v>277.66000000000003</v>
      </c>
      <c r="D751">
        <v>280.06</v>
      </c>
      <c r="E751">
        <v>271.97000000000003</v>
      </c>
      <c r="F751" t="s">
        <v>494</v>
      </c>
      <c r="G751" s="2">
        <v>4.0000000000000002E-4</v>
      </c>
      <c r="H751" s="2">
        <f t="shared" si="39"/>
        <v>4.0104271642375978E-4</v>
      </c>
      <c r="R751" s="3">
        <f t="shared" ca="1" si="38"/>
        <v>1.2374462327892397E-2</v>
      </c>
    </row>
    <row r="752" spans="1:18" x14ac:dyDescent="0.35">
      <c r="A752" s="1">
        <v>44832</v>
      </c>
      <c r="B752">
        <v>279.79000000000002</v>
      </c>
      <c r="C752">
        <v>274.32</v>
      </c>
      <c r="D752">
        <v>281.10000000000002</v>
      </c>
      <c r="E752">
        <v>272.8</v>
      </c>
      <c r="F752" t="s">
        <v>508</v>
      </c>
      <c r="G752" s="2">
        <v>1.9900000000000001E-2</v>
      </c>
      <c r="H752" s="2">
        <f t="shared" si="39"/>
        <v>1.9671108728284741E-2</v>
      </c>
      <c r="R752" s="3">
        <f t="shared" ca="1" si="38"/>
        <v>6.4534032484781919E-3</v>
      </c>
    </row>
    <row r="753" spans="1:18" x14ac:dyDescent="0.35">
      <c r="A753" s="1">
        <v>44833</v>
      </c>
      <c r="B753">
        <v>271.73</v>
      </c>
      <c r="C753">
        <v>275.72000000000003</v>
      </c>
      <c r="D753">
        <v>276.11</v>
      </c>
      <c r="E753">
        <v>268.7</v>
      </c>
      <c r="F753" t="s">
        <v>507</v>
      </c>
      <c r="G753" s="2">
        <v>-2.8799999999999999E-2</v>
      </c>
      <c r="H753" s="2">
        <f t="shared" si="39"/>
        <v>-2.9230395541740627E-2</v>
      </c>
      <c r="R753" s="3">
        <f t="shared" ca="1" si="38"/>
        <v>2.1124533439916542E-2</v>
      </c>
    </row>
    <row r="754" spans="1:18" x14ac:dyDescent="0.35">
      <c r="A754" s="1">
        <v>44834</v>
      </c>
      <c r="B754">
        <v>267.12</v>
      </c>
      <c r="C754">
        <v>270.89</v>
      </c>
      <c r="D754">
        <v>275.05</v>
      </c>
      <c r="E754">
        <v>266.95999999999998</v>
      </c>
      <c r="F754" t="s">
        <v>506</v>
      </c>
      <c r="G754" s="2">
        <v>-1.7000000000000001E-2</v>
      </c>
      <c r="H754" s="2">
        <f t="shared" si="39"/>
        <v>-1.7110930601405821E-2</v>
      </c>
      <c r="R754" s="3">
        <f t="shared" ca="1" si="38"/>
        <v>1.6172860452441033E-2</v>
      </c>
    </row>
    <row r="755" spans="1:18" x14ac:dyDescent="0.35">
      <c r="A755" s="1">
        <v>44837</v>
      </c>
      <c r="B755">
        <v>273.39</v>
      </c>
      <c r="C755">
        <v>268.93</v>
      </c>
      <c r="D755">
        <v>275.02</v>
      </c>
      <c r="E755">
        <v>267.39</v>
      </c>
      <c r="F755" t="s">
        <v>505</v>
      </c>
      <c r="G755" s="2">
        <v>2.35E-2</v>
      </c>
      <c r="H755" s="2">
        <f t="shared" si="39"/>
        <v>2.3201351540745967E-2</v>
      </c>
      <c r="R755" s="3">
        <f t="shared" ca="1" si="38"/>
        <v>4.6365040329738932E-3</v>
      </c>
    </row>
    <row r="756" spans="1:18" x14ac:dyDescent="0.35">
      <c r="A756" s="1">
        <v>44838</v>
      </c>
      <c r="B756">
        <v>281.98</v>
      </c>
      <c r="C756">
        <v>278.83999999999997</v>
      </c>
      <c r="D756">
        <v>282.7</v>
      </c>
      <c r="E756">
        <v>278.83999999999997</v>
      </c>
      <c r="F756" t="s">
        <v>504</v>
      </c>
      <c r="G756" s="2">
        <v>3.1399999999999997E-2</v>
      </c>
      <c r="H756" s="2">
        <f t="shared" si="39"/>
        <v>3.0936799261070007E-2</v>
      </c>
      <c r="R756" s="3">
        <f t="shared" ca="1" si="38"/>
        <v>-8.0533129456224067E-3</v>
      </c>
    </row>
    <row r="757" spans="1:18" x14ac:dyDescent="0.35">
      <c r="A757" s="1">
        <v>44839</v>
      </c>
      <c r="B757">
        <v>281.83</v>
      </c>
      <c r="C757">
        <v>278.13</v>
      </c>
      <c r="D757">
        <v>283.66000000000003</v>
      </c>
      <c r="E757">
        <v>275.27999999999997</v>
      </c>
      <c r="F757" t="s">
        <v>503</v>
      </c>
      <c r="G757" s="2">
        <v>-5.0000000000000001E-4</v>
      </c>
      <c r="H757" s="2">
        <f t="shared" si="39"/>
        <v>-5.3209415774491109E-4</v>
      </c>
      <c r="R757" s="3">
        <f t="shared" ca="1" si="38"/>
        <v>-2.5942495438359553E-3</v>
      </c>
    </row>
    <row r="758" spans="1:18" x14ac:dyDescent="0.35">
      <c r="A758" s="1">
        <v>44840</v>
      </c>
      <c r="B758">
        <v>279.61</v>
      </c>
      <c r="C758">
        <v>280.81</v>
      </c>
      <c r="D758">
        <v>284.02999999999997</v>
      </c>
      <c r="E758">
        <v>279.27999999999997</v>
      </c>
      <c r="F758" t="s">
        <v>502</v>
      </c>
      <c r="G758" s="2">
        <v>-7.9000000000000008E-3</v>
      </c>
      <c r="H758" s="2">
        <f t="shared" si="39"/>
        <v>-7.9082771802678094E-3</v>
      </c>
      <c r="R758" s="3">
        <f t="shared" ca="1" si="38"/>
        <v>-1.499129012520368E-2</v>
      </c>
    </row>
    <row r="759" spans="1:18" x14ac:dyDescent="0.35">
      <c r="A759" s="1">
        <v>44841</v>
      </c>
      <c r="B759">
        <v>268.95999999999998</v>
      </c>
      <c r="C759">
        <v>274.88</v>
      </c>
      <c r="D759">
        <v>275.01</v>
      </c>
      <c r="E759">
        <v>267.60000000000002</v>
      </c>
      <c r="F759" t="s">
        <v>501</v>
      </c>
      <c r="G759" s="2">
        <v>-3.8100000000000002E-2</v>
      </c>
      <c r="H759" s="2">
        <f t="shared" si="39"/>
        <v>-3.8833105438896884E-2</v>
      </c>
      <c r="R759" s="3">
        <f t="shared" ca="1" si="38"/>
        <v>-4.5942292755710261E-3</v>
      </c>
    </row>
    <row r="760" spans="1:18" x14ac:dyDescent="0.35">
      <c r="A760" s="1">
        <v>44844</v>
      </c>
      <c r="B760">
        <v>266.27</v>
      </c>
      <c r="C760">
        <v>269.16000000000003</v>
      </c>
      <c r="D760">
        <v>269.56</v>
      </c>
      <c r="E760">
        <v>263.5</v>
      </c>
      <c r="F760" t="s">
        <v>500</v>
      </c>
      <c r="G760" s="2">
        <v>-0.01</v>
      </c>
      <c r="H760" s="2">
        <f t="shared" si="39"/>
        <v>-1.0051838086947019E-2</v>
      </c>
      <c r="R760" s="3">
        <f t="shared" ca="1" si="38"/>
        <v>2.8243152650359211E-2</v>
      </c>
    </row>
    <row r="761" spans="1:18" x14ac:dyDescent="0.35">
      <c r="A761" s="1">
        <v>44845</v>
      </c>
      <c r="B761">
        <v>262.61</v>
      </c>
      <c r="C761">
        <v>264.56</v>
      </c>
      <c r="D761">
        <v>267.49</v>
      </c>
      <c r="E761">
        <v>260.89</v>
      </c>
      <c r="F761" t="s">
        <v>499</v>
      </c>
      <c r="G761" s="2">
        <v>-1.37E-2</v>
      </c>
      <c r="H761" s="2">
        <f t="shared" si="39"/>
        <v>-1.3840789698565165E-2</v>
      </c>
      <c r="R761" s="3">
        <f t="shared" ca="1" si="38"/>
        <v>-6.1221552887343921E-3</v>
      </c>
    </row>
    <row r="762" spans="1:18" x14ac:dyDescent="0.35">
      <c r="A762" s="1">
        <v>44846</v>
      </c>
      <c r="B762">
        <v>262.52</v>
      </c>
      <c r="C762">
        <v>263.26</v>
      </c>
      <c r="D762">
        <v>265.22000000000003</v>
      </c>
      <c r="E762">
        <v>261.81</v>
      </c>
      <c r="F762" t="s">
        <v>498</v>
      </c>
      <c r="G762" s="2">
        <v>-2.9999999999999997E-4</v>
      </c>
      <c r="H762" s="2">
        <f t="shared" si="39"/>
        <v>-3.4277226927136869E-4</v>
      </c>
      <c r="R762" s="3">
        <f t="shared" ca="1" si="38"/>
        <v>2.032684878095313E-2</v>
      </c>
    </row>
    <row r="763" spans="1:18" x14ac:dyDescent="0.35">
      <c r="A763" s="1">
        <v>44847</v>
      </c>
      <c r="B763">
        <v>268.68</v>
      </c>
      <c r="C763">
        <v>255.03</v>
      </c>
      <c r="D763">
        <v>270.02999999999997</v>
      </c>
      <c r="E763">
        <v>254.13</v>
      </c>
      <c r="F763" t="s">
        <v>497</v>
      </c>
      <c r="G763" s="2">
        <v>2.35E-2</v>
      </c>
      <c r="H763" s="2">
        <f t="shared" si="39"/>
        <v>2.319381079314195E-2</v>
      </c>
      <c r="R763" s="3">
        <f t="shared" ca="1" si="38"/>
        <v>2.3176434509960028E-2</v>
      </c>
    </row>
    <row r="764" spans="1:18" x14ac:dyDescent="0.35">
      <c r="A764" s="1">
        <v>44848</v>
      </c>
      <c r="B764">
        <v>260.60000000000002</v>
      </c>
      <c r="C764">
        <v>271.06</v>
      </c>
      <c r="D764">
        <v>271.67</v>
      </c>
      <c r="E764">
        <v>260</v>
      </c>
      <c r="F764" t="s">
        <v>496</v>
      </c>
      <c r="G764" s="2">
        <v>-3.0099999999999998E-2</v>
      </c>
      <c r="H764" s="2">
        <f t="shared" si="39"/>
        <v>-3.0534415707918979E-2</v>
      </c>
      <c r="R764" s="3">
        <f t="shared" ca="1" si="38"/>
        <v>-2.0953641503101628E-2</v>
      </c>
    </row>
    <row r="765" spans="1:18" x14ac:dyDescent="0.35">
      <c r="A765" s="1">
        <v>44851</v>
      </c>
      <c r="B765">
        <v>269.20999999999998</v>
      </c>
      <c r="C765">
        <v>266.7</v>
      </c>
      <c r="D765">
        <v>270.10000000000002</v>
      </c>
      <c r="E765">
        <v>266.60000000000002</v>
      </c>
      <c r="F765" t="s">
        <v>495</v>
      </c>
      <c r="G765" s="2">
        <v>3.3000000000000002E-2</v>
      </c>
      <c r="H765" s="2">
        <f t="shared" si="39"/>
        <v>3.2505079492417308E-2</v>
      </c>
      <c r="R765" s="3">
        <f t="shared" ca="1" si="38"/>
        <v>-8.0193287041438067E-3</v>
      </c>
    </row>
    <row r="766" spans="1:18" x14ac:dyDescent="0.35">
      <c r="A766" s="1">
        <v>44852</v>
      </c>
      <c r="B766">
        <v>271.33999999999997</v>
      </c>
      <c r="C766">
        <v>276.38</v>
      </c>
      <c r="D766">
        <v>277.06</v>
      </c>
      <c r="E766">
        <v>268.60000000000002</v>
      </c>
      <c r="F766" t="s">
        <v>494</v>
      </c>
      <c r="G766" s="2">
        <v>7.9000000000000008E-3</v>
      </c>
      <c r="H766" s="2">
        <f t="shared" si="39"/>
        <v>7.8809028740002285E-3</v>
      </c>
      <c r="R766" s="3">
        <f t="shared" ca="1" si="38"/>
        <v>1.1953758469889334E-2</v>
      </c>
    </row>
    <row r="767" spans="1:18" x14ac:dyDescent="0.35">
      <c r="A767" s="1">
        <v>44853</v>
      </c>
      <c r="B767">
        <v>270.35000000000002</v>
      </c>
      <c r="C767">
        <v>269.79000000000002</v>
      </c>
      <c r="D767">
        <v>273.54000000000002</v>
      </c>
      <c r="E767">
        <v>267.93</v>
      </c>
      <c r="F767" t="s">
        <v>493</v>
      </c>
      <c r="G767" s="2">
        <v>-3.5999999999999999E-3</v>
      </c>
      <c r="H767" s="2">
        <f t="shared" si="39"/>
        <v>-3.655231229148433E-3</v>
      </c>
      <c r="R767" s="3">
        <f t="shared" ca="1" si="38"/>
        <v>-1.1604573283023946E-2</v>
      </c>
    </row>
    <row r="768" spans="1:18" x14ac:dyDescent="0.35">
      <c r="A768" s="1">
        <v>44854</v>
      </c>
      <c r="B768">
        <v>268.97000000000003</v>
      </c>
      <c r="C768">
        <v>269.44</v>
      </c>
      <c r="D768">
        <v>274.7</v>
      </c>
      <c r="E768">
        <v>267.77999999999997</v>
      </c>
      <c r="F768" t="s">
        <v>439</v>
      </c>
      <c r="G768" s="2">
        <v>-5.1000000000000004E-3</v>
      </c>
      <c r="H768" s="2">
        <f t="shared" si="39"/>
        <v>-5.1175666090253957E-3</v>
      </c>
      <c r="R768" s="3">
        <f t="shared" ca="1" si="38"/>
        <v>8.2651612704239749E-3</v>
      </c>
    </row>
    <row r="769" spans="1:18" x14ac:dyDescent="0.35">
      <c r="A769" s="1">
        <v>44855</v>
      </c>
      <c r="B769">
        <v>275.27999999999997</v>
      </c>
      <c r="C769">
        <v>267.83999999999997</v>
      </c>
      <c r="D769">
        <v>275.82</v>
      </c>
      <c r="E769">
        <v>266.68</v>
      </c>
      <c r="F769" t="s">
        <v>492</v>
      </c>
      <c r="G769" s="2">
        <v>2.3400000000000001E-2</v>
      </c>
      <c r="H769" s="2">
        <f t="shared" si="39"/>
        <v>2.318891227023635E-2</v>
      </c>
      <c r="R769" s="3">
        <f t="shared" ca="1" si="38"/>
        <v>7.6771031469366159E-3</v>
      </c>
    </row>
    <row r="770" spans="1:18" x14ac:dyDescent="0.35">
      <c r="A770" s="1">
        <v>44858</v>
      </c>
      <c r="B770">
        <v>278.3</v>
      </c>
      <c r="C770">
        <v>275.55</v>
      </c>
      <c r="D770">
        <v>279.25</v>
      </c>
      <c r="E770">
        <v>271.83</v>
      </c>
      <c r="F770" t="s">
        <v>491</v>
      </c>
      <c r="G770" s="2">
        <v>1.0999999999999999E-2</v>
      </c>
      <c r="H770" s="2">
        <f t="shared" si="39"/>
        <v>1.0910907042620209E-2</v>
      </c>
      <c r="R770" s="3">
        <f t="shared" ca="1" si="38"/>
        <v>-3.7407891633893853E-2</v>
      </c>
    </row>
    <row r="771" spans="1:18" x14ac:dyDescent="0.35">
      <c r="A771" s="1">
        <v>44859</v>
      </c>
      <c r="B771">
        <v>284.06</v>
      </c>
      <c r="C771">
        <v>279.26</v>
      </c>
      <c r="D771">
        <v>284.45</v>
      </c>
      <c r="E771">
        <v>277.75</v>
      </c>
      <c r="F771" t="s">
        <v>490</v>
      </c>
      <c r="G771" s="2">
        <v>2.07E-2</v>
      </c>
      <c r="H771" s="2">
        <f t="shared" si="39"/>
        <v>2.0485814921136915E-2</v>
      </c>
      <c r="R771" s="3">
        <f t="shared" ref="R771:R834" ca="1" si="40">_xlfn.NORM.INV(RAND(),$P$2,SQRT($P$3))</f>
        <v>-9.5206270166741866E-3</v>
      </c>
    </row>
    <row r="772" spans="1:18" x14ac:dyDescent="0.35">
      <c r="A772" s="1">
        <v>44860</v>
      </c>
      <c r="B772">
        <v>277.77999999999997</v>
      </c>
      <c r="C772">
        <v>278.31</v>
      </c>
      <c r="D772">
        <v>283.83</v>
      </c>
      <c r="E772">
        <v>277.27999999999997</v>
      </c>
      <c r="F772" t="s">
        <v>489</v>
      </c>
      <c r="G772" s="2">
        <v>-2.2100000000000002E-2</v>
      </c>
      <c r="H772" s="2">
        <f t="shared" ref="H772:H835" si="41">LN(B772/B771)</f>
        <v>-2.2356049964909242E-2</v>
      </c>
      <c r="R772" s="3">
        <f t="shared" ca="1" si="40"/>
        <v>-1.345257007960385E-2</v>
      </c>
    </row>
    <row r="773" spans="1:18" x14ac:dyDescent="0.35">
      <c r="A773" s="1">
        <v>44861</v>
      </c>
      <c r="B773">
        <v>272.73</v>
      </c>
      <c r="C773">
        <v>276.64</v>
      </c>
      <c r="D773">
        <v>278.13</v>
      </c>
      <c r="E773">
        <v>272.2</v>
      </c>
      <c r="F773" t="s">
        <v>488</v>
      </c>
      <c r="G773" s="2">
        <v>-1.8200000000000001E-2</v>
      </c>
      <c r="H773" s="2">
        <f t="shared" si="41"/>
        <v>-1.8347138686196193E-2</v>
      </c>
      <c r="R773" s="3">
        <f t="shared" ca="1" si="40"/>
        <v>6.1188817400921578E-5</v>
      </c>
    </row>
    <row r="774" spans="1:18" x14ac:dyDescent="0.35">
      <c r="A774" s="1">
        <v>44862</v>
      </c>
      <c r="B774">
        <v>281.07</v>
      </c>
      <c r="C774">
        <v>272.08999999999997</v>
      </c>
      <c r="D774">
        <v>281.55</v>
      </c>
      <c r="E774">
        <v>271.92</v>
      </c>
      <c r="F774" t="s">
        <v>487</v>
      </c>
      <c r="G774" s="2">
        <v>3.0599999999999999E-2</v>
      </c>
      <c r="H774" s="2">
        <f t="shared" si="41"/>
        <v>3.0121453829329931E-2</v>
      </c>
      <c r="R774" s="3">
        <f t="shared" ca="1" si="40"/>
        <v>4.0344833645299817E-2</v>
      </c>
    </row>
    <row r="775" spans="1:18" x14ac:dyDescent="0.35">
      <c r="A775" s="1">
        <v>44865</v>
      </c>
      <c r="B775">
        <v>277.8</v>
      </c>
      <c r="C775">
        <v>278.77</v>
      </c>
      <c r="D775">
        <v>279.61</v>
      </c>
      <c r="E775">
        <v>275.85000000000002</v>
      </c>
      <c r="F775" t="s">
        <v>486</v>
      </c>
      <c r="G775" s="2">
        <v>-1.1599999999999999E-2</v>
      </c>
      <c r="H775" s="2">
        <f t="shared" si="41"/>
        <v>-1.1702318310963135E-2</v>
      </c>
      <c r="R775" s="3">
        <f t="shared" ca="1" si="40"/>
        <v>8.9207467894508747E-3</v>
      </c>
    </row>
    <row r="776" spans="1:18" x14ac:dyDescent="0.35">
      <c r="A776" s="1">
        <v>44866</v>
      </c>
      <c r="B776">
        <v>274.97000000000003</v>
      </c>
      <c r="C776">
        <v>281.35000000000002</v>
      </c>
      <c r="D776">
        <v>281.92</v>
      </c>
      <c r="E776">
        <v>274.60000000000002</v>
      </c>
      <c r="F776" t="s">
        <v>269</v>
      </c>
      <c r="G776" s="2">
        <v>-1.0200000000000001E-2</v>
      </c>
      <c r="H776" s="2">
        <f t="shared" si="41"/>
        <v>-1.0239429513608924E-2</v>
      </c>
      <c r="R776" s="3">
        <f t="shared" ca="1" si="40"/>
        <v>4.0851201763909559E-3</v>
      </c>
    </row>
    <row r="777" spans="1:18" x14ac:dyDescent="0.35">
      <c r="A777" s="1">
        <v>44867</v>
      </c>
      <c r="B777">
        <v>265.54000000000002</v>
      </c>
      <c r="C777">
        <v>274.94</v>
      </c>
      <c r="D777">
        <v>278.06</v>
      </c>
      <c r="E777">
        <v>265.47000000000003</v>
      </c>
      <c r="F777" t="s">
        <v>485</v>
      </c>
      <c r="G777" s="2">
        <v>-3.4299999999999997E-2</v>
      </c>
      <c r="H777" s="2">
        <f t="shared" si="41"/>
        <v>-3.4896512338878388E-2</v>
      </c>
      <c r="R777" s="3">
        <f t="shared" ca="1" si="40"/>
        <v>-2.7301599516939869E-3</v>
      </c>
    </row>
    <row r="778" spans="1:18" x14ac:dyDescent="0.35">
      <c r="A778" s="1">
        <v>44868</v>
      </c>
      <c r="B778">
        <v>260.35000000000002</v>
      </c>
      <c r="C778">
        <v>262.87</v>
      </c>
      <c r="D778">
        <v>264.36</v>
      </c>
      <c r="E778">
        <v>259.95999999999998</v>
      </c>
      <c r="F778" t="s">
        <v>484</v>
      </c>
      <c r="G778" s="2">
        <v>-1.95E-2</v>
      </c>
      <c r="H778" s="2">
        <f t="shared" si="41"/>
        <v>-1.9738608858847859E-2</v>
      </c>
      <c r="R778" s="3">
        <f t="shared" ca="1" si="40"/>
        <v>-2.0993779683554947E-3</v>
      </c>
    </row>
    <row r="779" spans="1:18" x14ac:dyDescent="0.35">
      <c r="A779" s="1">
        <v>44869</v>
      </c>
      <c r="B779">
        <v>264.54000000000002</v>
      </c>
      <c r="C779">
        <v>265.39</v>
      </c>
      <c r="D779">
        <v>266.47000000000003</v>
      </c>
      <c r="E779">
        <v>258.94</v>
      </c>
      <c r="F779" t="s">
        <v>483</v>
      </c>
      <c r="G779" s="2">
        <v>1.61E-2</v>
      </c>
      <c r="H779" s="2">
        <f t="shared" si="41"/>
        <v>1.5965588988993265E-2</v>
      </c>
      <c r="R779" s="3">
        <f t="shared" ca="1" si="40"/>
        <v>6.7872379942005671E-3</v>
      </c>
    </row>
    <row r="780" spans="1:18" x14ac:dyDescent="0.35">
      <c r="A780" s="1">
        <v>44872</v>
      </c>
      <c r="B780">
        <v>267.45</v>
      </c>
      <c r="C780">
        <v>265.61</v>
      </c>
      <c r="D780">
        <v>268</v>
      </c>
      <c r="E780">
        <v>263.43</v>
      </c>
      <c r="F780" t="s">
        <v>482</v>
      </c>
      <c r="G780" s="2">
        <v>1.0999999999999999E-2</v>
      </c>
      <c r="H780" s="2">
        <f t="shared" si="41"/>
        <v>1.0940164379357749E-2</v>
      </c>
      <c r="R780" s="3">
        <f t="shared" ca="1" si="40"/>
        <v>-8.1704405781886872E-3</v>
      </c>
    </row>
    <row r="781" spans="1:18" x14ac:dyDescent="0.35">
      <c r="A781" s="1">
        <v>44873</v>
      </c>
      <c r="B781">
        <v>269.39999999999998</v>
      </c>
      <c r="C781">
        <v>269</v>
      </c>
      <c r="D781">
        <v>272.70999999999998</v>
      </c>
      <c r="E781">
        <v>265.38</v>
      </c>
      <c r="F781" t="s">
        <v>481</v>
      </c>
      <c r="G781" s="2">
        <v>7.3000000000000001E-3</v>
      </c>
      <c r="H781" s="2">
        <f t="shared" si="41"/>
        <v>7.2646309990043552E-3</v>
      </c>
      <c r="R781" s="3">
        <f t="shared" ca="1" si="40"/>
        <v>1.0417179202378576E-2</v>
      </c>
    </row>
    <row r="782" spans="1:18" x14ac:dyDescent="0.35">
      <c r="A782" s="1">
        <v>44874</v>
      </c>
      <c r="B782">
        <v>263.18</v>
      </c>
      <c r="C782">
        <v>267.62</v>
      </c>
      <c r="D782">
        <v>268.42</v>
      </c>
      <c r="E782">
        <v>262.89</v>
      </c>
      <c r="F782" t="s">
        <v>480</v>
      </c>
      <c r="G782" s="2">
        <v>-2.3099999999999999E-2</v>
      </c>
      <c r="H782" s="2">
        <f t="shared" si="41"/>
        <v>-2.3359055254269016E-2</v>
      </c>
      <c r="R782" s="3">
        <f t="shared" ca="1" si="40"/>
        <v>-1.7542282779268618E-2</v>
      </c>
    </row>
    <row r="783" spans="1:18" x14ac:dyDescent="0.35">
      <c r="A783" s="1">
        <v>44875</v>
      </c>
      <c r="B783">
        <v>282.60000000000002</v>
      </c>
      <c r="C783">
        <v>275.87</v>
      </c>
      <c r="D783">
        <v>282.89999999999998</v>
      </c>
      <c r="E783">
        <v>273.70999999999998</v>
      </c>
      <c r="F783" t="s">
        <v>479</v>
      </c>
      <c r="G783" s="2">
        <v>7.3800000000000004E-2</v>
      </c>
      <c r="H783" s="2">
        <f t="shared" si="41"/>
        <v>7.1194261528432626E-2</v>
      </c>
      <c r="R783" s="3">
        <f t="shared" ca="1" si="40"/>
        <v>-2.6967932779551965E-2</v>
      </c>
    </row>
    <row r="784" spans="1:18" x14ac:dyDescent="0.35">
      <c r="A784" s="1">
        <v>44876</v>
      </c>
      <c r="B784">
        <v>287.81</v>
      </c>
      <c r="C784">
        <v>282.41000000000003</v>
      </c>
      <c r="D784">
        <v>288.49</v>
      </c>
      <c r="E784">
        <v>281.04000000000002</v>
      </c>
      <c r="F784" t="s">
        <v>478</v>
      </c>
      <c r="G784" s="2">
        <v>1.84E-2</v>
      </c>
      <c r="H784" s="2">
        <f t="shared" si="41"/>
        <v>1.8268069950832869E-2</v>
      </c>
      <c r="R784" s="3">
        <f t="shared" ca="1" si="40"/>
        <v>1.9258458340052607E-2</v>
      </c>
    </row>
    <row r="785" spans="1:18" x14ac:dyDescent="0.35">
      <c r="A785" s="1">
        <v>44879</v>
      </c>
      <c r="B785">
        <v>285.29000000000002</v>
      </c>
      <c r="C785">
        <v>285.70999999999998</v>
      </c>
      <c r="D785">
        <v>289.06</v>
      </c>
      <c r="E785">
        <v>284.29000000000002</v>
      </c>
      <c r="F785" t="s">
        <v>477</v>
      </c>
      <c r="G785" s="2">
        <v>-8.8000000000000005E-3</v>
      </c>
      <c r="H785" s="2">
        <f t="shared" si="41"/>
        <v>-8.7943334197945096E-3</v>
      </c>
      <c r="R785" s="3">
        <f t="shared" ca="1" si="40"/>
        <v>8.6250215169128234E-3</v>
      </c>
    </row>
    <row r="786" spans="1:18" x14ac:dyDescent="0.35">
      <c r="A786" s="1">
        <v>44880</v>
      </c>
      <c r="B786">
        <v>289.24</v>
      </c>
      <c r="C786">
        <v>292.06</v>
      </c>
      <c r="D786">
        <v>293.11</v>
      </c>
      <c r="E786">
        <v>285.82</v>
      </c>
      <c r="F786" t="s">
        <v>476</v>
      </c>
      <c r="G786" s="2">
        <v>1.38E-2</v>
      </c>
      <c r="H786" s="2">
        <f t="shared" si="41"/>
        <v>1.3750586525285593E-2</v>
      </c>
      <c r="R786" s="3">
        <f t="shared" ca="1" si="40"/>
        <v>2.5970677826678123E-2</v>
      </c>
    </row>
    <row r="787" spans="1:18" x14ac:dyDescent="0.35">
      <c r="A787" s="1">
        <v>44881</v>
      </c>
      <c r="B787">
        <v>285.29000000000002</v>
      </c>
      <c r="C787">
        <v>287.24</v>
      </c>
      <c r="D787">
        <v>289.33</v>
      </c>
      <c r="E787">
        <v>284.45</v>
      </c>
      <c r="F787" t="s">
        <v>475</v>
      </c>
      <c r="G787" s="2">
        <v>-1.3599999999999999E-2</v>
      </c>
      <c r="H787" s="2">
        <f t="shared" si="41"/>
        <v>-1.3750586525285565E-2</v>
      </c>
      <c r="R787" s="3">
        <f t="shared" ca="1" si="40"/>
        <v>8.9028709095080923E-3</v>
      </c>
    </row>
    <row r="788" spans="1:18" x14ac:dyDescent="0.35">
      <c r="A788" s="1">
        <v>44882</v>
      </c>
      <c r="B788">
        <v>284.66000000000003</v>
      </c>
      <c r="C788">
        <v>280.73</v>
      </c>
      <c r="D788">
        <v>286.17</v>
      </c>
      <c r="E788">
        <v>280.57</v>
      </c>
      <c r="F788" t="s">
        <v>474</v>
      </c>
      <c r="G788" s="2">
        <v>-2.2000000000000001E-3</v>
      </c>
      <c r="H788" s="2">
        <f t="shared" si="41"/>
        <v>-2.2107211389861539E-3</v>
      </c>
      <c r="R788" s="3">
        <f t="shared" ca="1" si="40"/>
        <v>1.587883818963735E-2</v>
      </c>
    </row>
    <row r="789" spans="1:18" x14ac:dyDescent="0.35">
      <c r="A789" s="1">
        <v>44883</v>
      </c>
      <c r="B789">
        <v>284.67</v>
      </c>
      <c r="C789">
        <v>287.74</v>
      </c>
      <c r="D789">
        <v>287.83999999999997</v>
      </c>
      <c r="E789">
        <v>282.17</v>
      </c>
      <c r="F789" t="s">
        <v>473</v>
      </c>
      <c r="G789" s="2">
        <v>0</v>
      </c>
      <c r="H789" s="2">
        <f t="shared" si="41"/>
        <v>3.5129011297580373E-5</v>
      </c>
      <c r="R789" s="3">
        <f t="shared" ca="1" si="40"/>
        <v>2.7097696346830252E-3</v>
      </c>
    </row>
    <row r="790" spans="1:18" x14ac:dyDescent="0.35">
      <c r="A790" s="1">
        <v>44886</v>
      </c>
      <c r="B790">
        <v>281.74</v>
      </c>
      <c r="C790">
        <v>283.25</v>
      </c>
      <c r="D790">
        <v>284.43</v>
      </c>
      <c r="E790">
        <v>280.89</v>
      </c>
      <c r="F790" t="s">
        <v>65</v>
      </c>
      <c r="G790" s="2">
        <v>-1.03E-2</v>
      </c>
      <c r="H790" s="2">
        <f t="shared" si="41"/>
        <v>-1.0345954821616082E-2</v>
      </c>
      <c r="R790" s="3">
        <f t="shared" ca="1" si="40"/>
        <v>-4.6387807638701714E-3</v>
      </c>
    </row>
    <row r="791" spans="1:18" x14ac:dyDescent="0.35">
      <c r="A791" s="1">
        <v>44887</v>
      </c>
      <c r="B791">
        <v>285.8</v>
      </c>
      <c r="C791">
        <v>282.49</v>
      </c>
      <c r="D791">
        <v>285.95999999999998</v>
      </c>
      <c r="E791">
        <v>280.31</v>
      </c>
      <c r="F791" t="s">
        <v>135</v>
      </c>
      <c r="G791" s="2">
        <v>1.44E-2</v>
      </c>
      <c r="H791" s="2">
        <f t="shared" si="41"/>
        <v>1.4307605663606147E-2</v>
      </c>
      <c r="R791" s="3">
        <f t="shared" ca="1" si="40"/>
        <v>1.3764738391313681E-5</v>
      </c>
    </row>
    <row r="792" spans="1:18" x14ac:dyDescent="0.35">
      <c r="A792" s="1">
        <v>44888</v>
      </c>
      <c r="B792">
        <v>288.67</v>
      </c>
      <c r="C792">
        <v>285.82</v>
      </c>
      <c r="D792">
        <v>289.31</v>
      </c>
      <c r="E792">
        <v>285.64</v>
      </c>
      <c r="F792" t="s">
        <v>456</v>
      </c>
      <c r="G792" s="2">
        <v>0.01</v>
      </c>
      <c r="H792" s="2">
        <f t="shared" si="41"/>
        <v>9.9919016759992853E-3</v>
      </c>
      <c r="R792" s="3">
        <f t="shared" ca="1" si="40"/>
        <v>8.6204331233725832E-3</v>
      </c>
    </row>
    <row r="793" spans="1:18" x14ac:dyDescent="0.35">
      <c r="A793" s="1">
        <v>44890</v>
      </c>
      <c r="B793">
        <v>286.77</v>
      </c>
      <c r="C793">
        <v>287.04000000000002</v>
      </c>
      <c r="D793">
        <v>287.76</v>
      </c>
      <c r="E793">
        <v>286.27</v>
      </c>
      <c r="F793" t="s">
        <v>472</v>
      </c>
      <c r="G793" s="2">
        <v>-6.6E-3</v>
      </c>
      <c r="H793" s="2">
        <f t="shared" si="41"/>
        <v>-6.6036664279854225E-3</v>
      </c>
      <c r="R793" s="3">
        <f t="shared" ca="1" si="40"/>
        <v>-4.973389480915012E-4</v>
      </c>
    </row>
    <row r="794" spans="1:18" x14ac:dyDescent="0.35">
      <c r="A794" s="1">
        <v>44893</v>
      </c>
      <c r="B794">
        <v>282.56</v>
      </c>
      <c r="C794">
        <v>284.75</v>
      </c>
      <c r="D794">
        <v>286.81</v>
      </c>
      <c r="E794">
        <v>281.61</v>
      </c>
      <c r="F794" t="s">
        <v>471</v>
      </c>
      <c r="G794" s="2">
        <v>-1.47E-2</v>
      </c>
      <c r="H794" s="2">
        <f t="shared" si="41"/>
        <v>-1.478958332818568E-2</v>
      </c>
      <c r="R794" s="3">
        <f t="shared" ca="1" si="40"/>
        <v>2.2411722607600876E-3</v>
      </c>
    </row>
    <row r="795" spans="1:18" x14ac:dyDescent="0.35">
      <c r="A795" s="1">
        <v>44894</v>
      </c>
      <c r="B795">
        <v>280.42</v>
      </c>
      <c r="C795">
        <v>282.79000000000002</v>
      </c>
      <c r="D795">
        <v>283.2</v>
      </c>
      <c r="E795">
        <v>279.02</v>
      </c>
      <c r="F795" t="s">
        <v>470</v>
      </c>
      <c r="G795" s="2">
        <v>-7.6E-3</v>
      </c>
      <c r="H795" s="2">
        <f t="shared" si="41"/>
        <v>-7.6024381226096546E-3</v>
      </c>
      <c r="R795" s="3">
        <f t="shared" ca="1" si="40"/>
        <v>-1.047221885977709E-2</v>
      </c>
    </row>
    <row r="796" spans="1:18" x14ac:dyDescent="0.35">
      <c r="A796" s="1">
        <v>44895</v>
      </c>
      <c r="B796">
        <v>293.20999999999998</v>
      </c>
      <c r="C796">
        <v>280.69</v>
      </c>
      <c r="D796">
        <v>293.32</v>
      </c>
      <c r="E796">
        <v>279.82</v>
      </c>
      <c r="F796" t="s">
        <v>469</v>
      </c>
      <c r="G796" s="2">
        <v>4.5600000000000002E-2</v>
      </c>
      <c r="H796" s="2">
        <f t="shared" si="41"/>
        <v>4.4600596549905822E-2</v>
      </c>
      <c r="R796" s="3">
        <f t="shared" ca="1" si="40"/>
        <v>2.9577840774242581E-2</v>
      </c>
    </row>
    <row r="797" spans="1:18" x14ac:dyDescent="0.35">
      <c r="A797" s="1">
        <v>44896</v>
      </c>
      <c r="B797">
        <v>293.57</v>
      </c>
      <c r="C797">
        <v>293.54000000000002</v>
      </c>
      <c r="D797">
        <v>295.58999999999997</v>
      </c>
      <c r="E797">
        <v>290.73</v>
      </c>
      <c r="F797" t="s">
        <v>468</v>
      </c>
      <c r="G797" s="2">
        <v>1.1999999999999999E-3</v>
      </c>
      <c r="H797" s="2">
        <f t="shared" si="41"/>
        <v>1.2270358402417321E-3</v>
      </c>
      <c r="R797" s="3">
        <f t="shared" ca="1" si="40"/>
        <v>-2.468472414598368E-3</v>
      </c>
    </row>
    <row r="798" spans="1:18" x14ac:dyDescent="0.35">
      <c r="A798" s="1">
        <v>44897</v>
      </c>
      <c r="B798">
        <v>292.39999999999998</v>
      </c>
      <c r="C798">
        <v>288.39</v>
      </c>
      <c r="D798">
        <v>293.3</v>
      </c>
      <c r="E798">
        <v>288.20999999999998</v>
      </c>
      <c r="F798" t="s">
        <v>467</v>
      </c>
      <c r="G798" s="2">
        <v>-4.0000000000000001E-3</v>
      </c>
      <c r="H798" s="2">
        <f t="shared" si="41"/>
        <v>-3.9933838075097436E-3</v>
      </c>
      <c r="R798" s="3">
        <f t="shared" ca="1" si="40"/>
        <v>3.8759886994195226E-3</v>
      </c>
    </row>
    <row r="799" spans="1:18" x14ac:dyDescent="0.35">
      <c r="A799" s="1">
        <v>44900</v>
      </c>
      <c r="B799">
        <v>287.49</v>
      </c>
      <c r="C799">
        <v>290.23</v>
      </c>
      <c r="D799">
        <v>291.52999999999997</v>
      </c>
      <c r="E799">
        <v>286</v>
      </c>
      <c r="F799" t="s">
        <v>466</v>
      </c>
      <c r="G799" s="2">
        <v>-1.6799999999999999E-2</v>
      </c>
      <c r="H799" s="2">
        <f t="shared" si="41"/>
        <v>-1.6934650851842804E-2</v>
      </c>
      <c r="R799" s="3">
        <f t="shared" ca="1" si="40"/>
        <v>-4.2402793813755731E-3</v>
      </c>
    </row>
    <row r="800" spans="1:18" x14ac:dyDescent="0.35">
      <c r="A800" s="1">
        <v>44901</v>
      </c>
      <c r="B800">
        <v>281.52999999999997</v>
      </c>
      <c r="C800">
        <v>287.33</v>
      </c>
      <c r="D800">
        <v>287.47000000000003</v>
      </c>
      <c r="E800">
        <v>280.11</v>
      </c>
      <c r="F800" t="s">
        <v>465</v>
      </c>
      <c r="G800" s="2">
        <v>-2.07E-2</v>
      </c>
      <c r="H800" s="2">
        <f t="shared" si="41"/>
        <v>-2.0949063186364102E-2</v>
      </c>
      <c r="R800" s="3">
        <f t="shared" ca="1" si="40"/>
        <v>7.7410647947887649E-3</v>
      </c>
    </row>
    <row r="801" spans="1:18" x14ac:dyDescent="0.35">
      <c r="A801" s="1">
        <v>44902</v>
      </c>
      <c r="B801">
        <v>280.38</v>
      </c>
      <c r="C801">
        <v>280.32</v>
      </c>
      <c r="D801">
        <v>282.42</v>
      </c>
      <c r="E801">
        <v>278.63</v>
      </c>
      <c r="F801" t="s">
        <v>464</v>
      </c>
      <c r="G801" s="2">
        <v>-4.1000000000000003E-3</v>
      </c>
      <c r="H801" s="2">
        <f t="shared" si="41"/>
        <v>-4.0931878970266837E-3</v>
      </c>
      <c r="R801" s="3">
        <f t="shared" ca="1" si="40"/>
        <v>2.3224374027248838E-2</v>
      </c>
    </row>
    <row r="802" spans="1:18" x14ac:dyDescent="0.35">
      <c r="A802" s="1">
        <v>44903</v>
      </c>
      <c r="B802">
        <v>283.7</v>
      </c>
      <c r="C802">
        <v>281.76</v>
      </c>
      <c r="D802">
        <v>284.69</v>
      </c>
      <c r="E802">
        <v>279.64</v>
      </c>
      <c r="F802" t="s">
        <v>463</v>
      </c>
      <c r="G802" s="2">
        <v>1.18E-2</v>
      </c>
      <c r="H802" s="2">
        <f t="shared" si="41"/>
        <v>1.1771515874415906E-2</v>
      </c>
      <c r="R802" s="3">
        <f t="shared" ca="1" si="40"/>
        <v>-3.5595254621649938E-3</v>
      </c>
    </row>
    <row r="803" spans="1:18" x14ac:dyDescent="0.35">
      <c r="A803" s="1">
        <v>44904</v>
      </c>
      <c r="B803">
        <v>281.89</v>
      </c>
      <c r="C803">
        <v>282.66000000000003</v>
      </c>
      <c r="D803">
        <v>285.49</v>
      </c>
      <c r="E803">
        <v>281.44</v>
      </c>
      <c r="F803" t="s">
        <v>310</v>
      </c>
      <c r="G803" s="2">
        <v>-6.4000000000000003E-3</v>
      </c>
      <c r="H803" s="2">
        <f t="shared" si="41"/>
        <v>-6.4004178961295276E-3</v>
      </c>
      <c r="R803" s="3">
        <f t="shared" ca="1" si="40"/>
        <v>-2.8288621630000715E-2</v>
      </c>
    </row>
    <row r="804" spans="1:18" x14ac:dyDescent="0.35">
      <c r="A804" s="1">
        <v>44907</v>
      </c>
      <c r="B804">
        <v>285.43</v>
      </c>
      <c r="C804">
        <v>282.07</v>
      </c>
      <c r="D804">
        <v>285.49</v>
      </c>
      <c r="E804">
        <v>281.01</v>
      </c>
      <c r="F804" t="s">
        <v>290</v>
      </c>
      <c r="G804" s="2">
        <v>1.26E-2</v>
      </c>
      <c r="H804" s="2">
        <f t="shared" si="41"/>
        <v>1.2479891226989441E-2</v>
      </c>
      <c r="R804" s="3">
        <f t="shared" ca="1" si="40"/>
        <v>2.025361369626294E-2</v>
      </c>
    </row>
    <row r="805" spans="1:18" x14ac:dyDescent="0.35">
      <c r="A805" s="1">
        <v>44908</v>
      </c>
      <c r="B805">
        <v>288.5</v>
      </c>
      <c r="C805">
        <v>296.49</v>
      </c>
      <c r="D805">
        <v>296.72000000000003</v>
      </c>
      <c r="E805">
        <v>285.76</v>
      </c>
      <c r="F805" t="s">
        <v>462</v>
      </c>
      <c r="G805" s="2">
        <v>1.0800000000000001E-2</v>
      </c>
      <c r="H805" s="2">
        <f t="shared" si="41"/>
        <v>1.069827080248861E-2</v>
      </c>
      <c r="R805" s="3">
        <f t="shared" ca="1" si="40"/>
        <v>-2.0638925483351046E-2</v>
      </c>
    </row>
    <row r="806" spans="1:18" x14ac:dyDescent="0.35">
      <c r="A806" s="1">
        <v>44909</v>
      </c>
      <c r="B806">
        <v>286.36</v>
      </c>
      <c r="C806">
        <v>287.89999999999998</v>
      </c>
      <c r="D806">
        <v>291.26</v>
      </c>
      <c r="E806">
        <v>283.04000000000002</v>
      </c>
      <c r="F806" t="s">
        <v>461</v>
      </c>
      <c r="G806" s="2">
        <v>-7.4000000000000003E-3</v>
      </c>
      <c r="H806" s="2">
        <f t="shared" si="41"/>
        <v>-7.4453254201698972E-3</v>
      </c>
      <c r="R806" s="3">
        <f t="shared" ca="1" si="40"/>
        <v>5.5696916631172279E-4</v>
      </c>
    </row>
    <row r="807" spans="1:18" x14ac:dyDescent="0.35">
      <c r="A807" s="1">
        <v>44910</v>
      </c>
      <c r="B807">
        <v>276.74</v>
      </c>
      <c r="C807">
        <v>282.18</v>
      </c>
      <c r="D807">
        <v>282.86</v>
      </c>
      <c r="E807">
        <v>275.52999999999997</v>
      </c>
      <c r="F807" t="s">
        <v>460</v>
      </c>
      <c r="G807" s="2">
        <v>-3.3599999999999998E-2</v>
      </c>
      <c r="H807" s="2">
        <f t="shared" si="41"/>
        <v>-3.4171323286745971E-2</v>
      </c>
      <c r="R807" s="3">
        <f t="shared" ca="1" si="40"/>
        <v>2.6609079338609957E-2</v>
      </c>
    </row>
    <row r="808" spans="1:18" x14ac:dyDescent="0.35">
      <c r="A808" s="1">
        <v>44911</v>
      </c>
      <c r="B808">
        <v>274.11</v>
      </c>
      <c r="C808">
        <v>276.05</v>
      </c>
      <c r="D808">
        <v>277.62</v>
      </c>
      <c r="E808">
        <v>272.47000000000003</v>
      </c>
      <c r="F808" t="s">
        <v>459</v>
      </c>
      <c r="G808" s="2">
        <v>-9.4999999999999998E-3</v>
      </c>
      <c r="H808" s="2">
        <f t="shared" si="41"/>
        <v>-9.5489515625994132E-3</v>
      </c>
      <c r="R808" s="3">
        <f t="shared" ca="1" si="40"/>
        <v>-4.3728017981933837E-3</v>
      </c>
    </row>
    <row r="809" spans="1:18" x14ac:dyDescent="0.35">
      <c r="A809" s="1">
        <v>44914</v>
      </c>
      <c r="B809">
        <v>269.61</v>
      </c>
      <c r="C809">
        <v>273.73</v>
      </c>
      <c r="D809">
        <v>273.82</v>
      </c>
      <c r="E809">
        <v>268.35000000000002</v>
      </c>
      <c r="F809" t="s">
        <v>458</v>
      </c>
      <c r="G809" s="2">
        <v>-1.6400000000000001E-2</v>
      </c>
      <c r="H809" s="2">
        <f t="shared" si="41"/>
        <v>-1.6553015340247175E-2</v>
      </c>
      <c r="R809" s="3">
        <f t="shared" ca="1" si="40"/>
        <v>-5.860876098120785E-3</v>
      </c>
    </row>
    <row r="810" spans="1:18" x14ac:dyDescent="0.35">
      <c r="A810" s="1">
        <v>44915</v>
      </c>
      <c r="B810">
        <v>269.39999999999998</v>
      </c>
      <c r="C810">
        <v>268.42</v>
      </c>
      <c r="D810">
        <v>271.18</v>
      </c>
      <c r="E810">
        <v>266.81</v>
      </c>
      <c r="F810" t="s">
        <v>457</v>
      </c>
      <c r="G810" s="2">
        <v>-8.0000000000000004E-4</v>
      </c>
      <c r="H810" s="2">
        <f t="shared" si="41"/>
        <v>-7.7920636212833096E-4</v>
      </c>
      <c r="R810" s="3">
        <f t="shared" ca="1" si="40"/>
        <v>2.3766046324565958E-3</v>
      </c>
    </row>
    <row r="811" spans="1:18" x14ac:dyDescent="0.35">
      <c r="A811" s="1">
        <v>44916</v>
      </c>
      <c r="B811">
        <v>273.31</v>
      </c>
      <c r="C811">
        <v>270.45999999999998</v>
      </c>
      <c r="D811">
        <v>274.64</v>
      </c>
      <c r="E811">
        <v>269.60000000000002</v>
      </c>
      <c r="F811" t="s">
        <v>456</v>
      </c>
      <c r="G811" s="2">
        <v>1.4500000000000001E-2</v>
      </c>
      <c r="H811" s="2">
        <f t="shared" si="41"/>
        <v>1.4409418116395267E-2</v>
      </c>
      <c r="R811" s="3">
        <f t="shared" ca="1" si="40"/>
        <v>2.2211445039988396E-3</v>
      </c>
    </row>
    <row r="812" spans="1:18" x14ac:dyDescent="0.35">
      <c r="A812" s="1">
        <v>44917</v>
      </c>
      <c r="B812">
        <v>266.62</v>
      </c>
      <c r="C812">
        <v>270.24</v>
      </c>
      <c r="D812">
        <v>270.37</v>
      </c>
      <c r="E812">
        <v>262.32</v>
      </c>
      <c r="F812" t="s">
        <v>455</v>
      </c>
      <c r="G812" s="2">
        <v>-2.4500000000000001E-2</v>
      </c>
      <c r="H812" s="2">
        <f t="shared" si="41"/>
        <v>-2.4782258407127788E-2</v>
      </c>
      <c r="R812" s="3">
        <f t="shared" ca="1" si="40"/>
        <v>2.3007959259514696E-2</v>
      </c>
    </row>
    <row r="813" spans="1:18" x14ac:dyDescent="0.35">
      <c r="A813" s="1">
        <v>44918</v>
      </c>
      <c r="B813">
        <v>267.22000000000003</v>
      </c>
      <c r="C813">
        <v>265.33</v>
      </c>
      <c r="D813">
        <v>267.89999999999998</v>
      </c>
      <c r="E813">
        <v>263.39</v>
      </c>
      <c r="F813" t="s">
        <v>454</v>
      </c>
      <c r="G813" s="2">
        <v>2.2000000000000001E-3</v>
      </c>
      <c r="H813" s="2">
        <f t="shared" si="41"/>
        <v>2.2478654752172023E-3</v>
      </c>
      <c r="R813" s="3">
        <f t="shared" ca="1" si="40"/>
        <v>-2.3863878990983894E-2</v>
      </c>
    </row>
    <row r="814" spans="1:18" x14ac:dyDescent="0.35">
      <c r="A814" s="1">
        <v>44922</v>
      </c>
      <c r="B814">
        <v>263.44</v>
      </c>
      <c r="C814">
        <v>266.60000000000002</v>
      </c>
      <c r="D814">
        <v>266.70999999999998</v>
      </c>
      <c r="E814">
        <v>262.89</v>
      </c>
      <c r="F814" t="s">
        <v>453</v>
      </c>
      <c r="G814" s="2">
        <v>-1.41E-2</v>
      </c>
      <c r="H814" s="2">
        <f t="shared" si="41"/>
        <v>-1.4246651092639215E-2</v>
      </c>
      <c r="R814" s="3">
        <f t="shared" ca="1" si="40"/>
        <v>1.4038123098179234E-3</v>
      </c>
    </row>
    <row r="815" spans="1:18" x14ac:dyDescent="0.35">
      <c r="A815" s="1">
        <v>44923</v>
      </c>
      <c r="B815">
        <v>259.95999999999998</v>
      </c>
      <c r="C815">
        <v>263.02999999999997</v>
      </c>
      <c r="D815">
        <v>265.33</v>
      </c>
      <c r="E815">
        <v>259.58999999999997</v>
      </c>
      <c r="F815" t="s">
        <v>452</v>
      </c>
      <c r="G815" s="2">
        <v>-1.32E-2</v>
      </c>
      <c r="H815" s="2">
        <f t="shared" si="41"/>
        <v>-1.3297865041960727E-2</v>
      </c>
      <c r="R815" s="3">
        <f t="shared" ca="1" si="40"/>
        <v>3.811362524346397E-3</v>
      </c>
    </row>
    <row r="816" spans="1:18" x14ac:dyDescent="0.35">
      <c r="A816" s="1">
        <v>44924</v>
      </c>
      <c r="B816">
        <v>266.3</v>
      </c>
      <c r="C816">
        <v>262.82</v>
      </c>
      <c r="D816">
        <v>267.26</v>
      </c>
      <c r="E816">
        <v>262.11</v>
      </c>
      <c r="F816" t="s">
        <v>451</v>
      </c>
      <c r="G816" s="2">
        <v>2.4400000000000002E-2</v>
      </c>
      <c r="H816" s="2">
        <f t="shared" si="41"/>
        <v>2.4095719793738538E-2</v>
      </c>
      <c r="R816" s="3">
        <f t="shared" ca="1" si="40"/>
        <v>1.0990598375085061E-2</v>
      </c>
    </row>
    <row r="817" spans="1:18" x14ac:dyDescent="0.35">
      <c r="A817" s="1">
        <v>44925</v>
      </c>
      <c r="B817">
        <v>266.14</v>
      </c>
      <c r="C817">
        <v>263.48</v>
      </c>
      <c r="D817">
        <v>266.27</v>
      </c>
      <c r="E817">
        <v>262.14999999999998</v>
      </c>
      <c r="F817" t="s">
        <v>450</v>
      </c>
      <c r="G817" s="2">
        <v>-5.9999999999999995E-4</v>
      </c>
      <c r="H817" s="2">
        <f t="shared" si="41"/>
        <v>-6.0100670429026376E-4</v>
      </c>
      <c r="R817" s="3">
        <f t="shared" ca="1" si="40"/>
        <v>6.8092296503443426E-3</v>
      </c>
    </row>
    <row r="818" spans="1:18" x14ac:dyDescent="0.35">
      <c r="A818" s="1">
        <v>44929</v>
      </c>
      <c r="B818">
        <v>264.33999999999997</v>
      </c>
      <c r="C818">
        <v>268.51</v>
      </c>
      <c r="D818">
        <v>270.01</v>
      </c>
      <c r="E818">
        <v>261.99</v>
      </c>
      <c r="F818" t="s">
        <v>449</v>
      </c>
      <c r="G818" s="2">
        <v>-6.7999999999999996E-3</v>
      </c>
      <c r="H818" s="2">
        <f t="shared" si="41"/>
        <v>-6.7863327859357479E-3</v>
      </c>
      <c r="R818" s="3">
        <f t="shared" ca="1" si="40"/>
        <v>1.421487916945597E-2</v>
      </c>
    </row>
    <row r="819" spans="1:18" x14ac:dyDescent="0.35">
      <c r="A819" s="1">
        <v>44930</v>
      </c>
      <c r="B819">
        <v>265.60000000000002</v>
      </c>
      <c r="C819">
        <v>266.5</v>
      </c>
      <c r="D819">
        <v>267.31</v>
      </c>
      <c r="E819">
        <v>262.39</v>
      </c>
      <c r="F819" t="s">
        <v>441</v>
      </c>
      <c r="G819" s="2">
        <v>4.7999999999999996E-3</v>
      </c>
      <c r="H819" s="2">
        <f t="shared" si="41"/>
        <v>4.7552642726182313E-3</v>
      </c>
      <c r="R819" s="3">
        <f t="shared" ca="1" si="40"/>
        <v>-1.3772771219528629E-2</v>
      </c>
    </row>
    <row r="820" spans="1:18" x14ac:dyDescent="0.35">
      <c r="A820" s="1">
        <v>44931</v>
      </c>
      <c r="B820">
        <v>261.44</v>
      </c>
      <c r="C820">
        <v>263.89999999999998</v>
      </c>
      <c r="D820">
        <v>264.07</v>
      </c>
      <c r="E820">
        <v>261.12</v>
      </c>
      <c r="F820" t="s">
        <v>448</v>
      </c>
      <c r="G820" s="2">
        <v>-1.5699999999999999E-2</v>
      </c>
      <c r="H820" s="2">
        <f t="shared" si="41"/>
        <v>-1.5786605930640765E-2</v>
      </c>
      <c r="R820" s="3">
        <f t="shared" ca="1" si="40"/>
        <v>-7.2601603151938986E-3</v>
      </c>
    </row>
    <row r="821" spans="1:18" x14ac:dyDescent="0.35">
      <c r="A821" s="1">
        <v>44932</v>
      </c>
      <c r="B821">
        <v>268.66000000000003</v>
      </c>
      <c r="C821">
        <v>263.20999999999998</v>
      </c>
      <c r="D821">
        <v>269.8</v>
      </c>
      <c r="E821">
        <v>260.2</v>
      </c>
      <c r="F821" t="s">
        <v>447</v>
      </c>
      <c r="G821" s="2">
        <v>2.76E-2</v>
      </c>
      <c r="H821" s="2">
        <f t="shared" si="41"/>
        <v>2.724182796322925E-2</v>
      </c>
      <c r="R821" s="3">
        <f t="shared" ca="1" si="40"/>
        <v>-2.5262792785892829E-2</v>
      </c>
    </row>
    <row r="822" spans="1:18" x14ac:dyDescent="0.35">
      <c r="A822" s="1">
        <v>44935</v>
      </c>
      <c r="B822">
        <v>270.39999999999998</v>
      </c>
      <c r="C822">
        <v>270.69</v>
      </c>
      <c r="D822">
        <v>275.14999999999998</v>
      </c>
      <c r="E822">
        <v>269.77999999999997</v>
      </c>
      <c r="F822" t="s">
        <v>218</v>
      </c>
      <c r="G822" s="2">
        <v>6.4999999999999997E-3</v>
      </c>
      <c r="H822" s="2">
        <f t="shared" si="41"/>
        <v>6.4557045339417368E-3</v>
      </c>
      <c r="R822" s="3">
        <f t="shared" ca="1" si="40"/>
        <v>1.4981744102629105E-2</v>
      </c>
    </row>
    <row r="823" spans="1:18" x14ac:dyDescent="0.35">
      <c r="A823" s="1">
        <v>44936</v>
      </c>
      <c r="B823">
        <v>272.69</v>
      </c>
      <c r="C823">
        <v>269.35000000000002</v>
      </c>
      <c r="D823">
        <v>272.8</v>
      </c>
      <c r="E823">
        <v>268.83</v>
      </c>
      <c r="F823" t="s">
        <v>446</v>
      </c>
      <c r="G823" s="2">
        <v>8.5000000000000006E-3</v>
      </c>
      <c r="H823" s="2">
        <f t="shared" si="41"/>
        <v>8.433274676660836E-3</v>
      </c>
      <c r="R823" s="3">
        <f t="shared" ca="1" si="40"/>
        <v>2.6108097118510559E-2</v>
      </c>
    </row>
    <row r="824" spans="1:18" x14ac:dyDescent="0.35">
      <c r="A824" s="1">
        <v>44937</v>
      </c>
      <c r="B824">
        <v>277.39999999999998</v>
      </c>
      <c r="C824">
        <v>273.77999999999997</v>
      </c>
      <c r="D824">
        <v>277.51</v>
      </c>
      <c r="E824">
        <v>272.98</v>
      </c>
      <c r="F824" t="s">
        <v>445</v>
      </c>
      <c r="G824" s="2">
        <v>1.7299999999999999E-2</v>
      </c>
      <c r="H824" s="2">
        <f t="shared" si="41"/>
        <v>1.7124889035261503E-2</v>
      </c>
      <c r="R824" s="3">
        <f t="shared" ca="1" si="40"/>
        <v>1.4415297509779067E-2</v>
      </c>
    </row>
    <row r="825" spans="1:18" x14ac:dyDescent="0.35">
      <c r="A825" s="1">
        <v>44938</v>
      </c>
      <c r="B825">
        <v>278.89999999999998</v>
      </c>
      <c r="C825">
        <v>277.97000000000003</v>
      </c>
      <c r="D825">
        <v>279.95</v>
      </c>
      <c r="E825">
        <v>273.60000000000002</v>
      </c>
      <c r="F825" t="s">
        <v>444</v>
      </c>
      <c r="G825" s="2">
        <v>5.4000000000000003E-3</v>
      </c>
      <c r="H825" s="2">
        <f t="shared" si="41"/>
        <v>5.3927867527119719E-3</v>
      </c>
      <c r="R825" s="3">
        <f t="shared" ca="1" si="40"/>
        <v>1.7711692214327408E-2</v>
      </c>
    </row>
    <row r="826" spans="1:18" x14ac:dyDescent="0.35">
      <c r="A826" s="1">
        <v>44939</v>
      </c>
      <c r="B826">
        <v>280.82</v>
      </c>
      <c r="C826">
        <v>276.35000000000002</v>
      </c>
      <c r="D826">
        <v>281.07</v>
      </c>
      <c r="E826">
        <v>276.02</v>
      </c>
      <c r="F826" t="s">
        <v>443</v>
      </c>
      <c r="G826" s="2">
        <v>6.8999999999999999E-3</v>
      </c>
      <c r="H826" s="2">
        <f t="shared" si="41"/>
        <v>6.8606000530528899E-3</v>
      </c>
      <c r="R826" s="3">
        <f t="shared" ca="1" si="40"/>
        <v>-9.869483511782658E-3</v>
      </c>
    </row>
    <row r="827" spans="1:18" x14ac:dyDescent="0.35">
      <c r="A827" s="1">
        <v>44943</v>
      </c>
      <c r="B827">
        <v>281.39</v>
      </c>
      <c r="C827">
        <v>280.62</v>
      </c>
      <c r="D827">
        <v>282.7</v>
      </c>
      <c r="E827">
        <v>279.43</v>
      </c>
      <c r="F827" t="s">
        <v>442</v>
      </c>
      <c r="G827" s="2">
        <v>2E-3</v>
      </c>
      <c r="H827" s="2">
        <f t="shared" si="41"/>
        <v>2.027712759651613E-3</v>
      </c>
      <c r="R827" s="3">
        <f t="shared" ca="1" si="40"/>
        <v>2.6339072529697839E-2</v>
      </c>
    </row>
    <row r="828" spans="1:18" x14ac:dyDescent="0.35">
      <c r="A828" s="1">
        <v>44944</v>
      </c>
      <c r="B828">
        <v>277.73</v>
      </c>
      <c r="C828">
        <v>282.95999999999998</v>
      </c>
      <c r="D828">
        <v>284.54000000000002</v>
      </c>
      <c r="E828">
        <v>277.52</v>
      </c>
      <c r="F828" t="s">
        <v>441</v>
      </c>
      <c r="G828" s="2">
        <v>-1.2999999999999999E-2</v>
      </c>
      <c r="H828" s="2">
        <f t="shared" si="41"/>
        <v>-1.309218871977137E-2</v>
      </c>
      <c r="R828" s="3">
        <f t="shared" ca="1" si="40"/>
        <v>1.8227980621621474E-2</v>
      </c>
    </row>
    <row r="829" spans="1:18" x14ac:dyDescent="0.35">
      <c r="A829" s="1">
        <v>44945</v>
      </c>
      <c r="B829">
        <v>275.01</v>
      </c>
      <c r="C829">
        <v>276.08</v>
      </c>
      <c r="D829">
        <v>277.23</v>
      </c>
      <c r="E829">
        <v>273.75</v>
      </c>
      <c r="F829" t="s">
        <v>440</v>
      </c>
      <c r="G829" s="2">
        <v>-9.7999999999999997E-3</v>
      </c>
      <c r="H829" s="2">
        <f t="shared" si="41"/>
        <v>-9.841958084582483E-3</v>
      </c>
      <c r="R829" s="3">
        <f t="shared" ca="1" si="40"/>
        <v>-1.7380075590511124E-3</v>
      </c>
    </row>
    <row r="830" spans="1:18" x14ac:dyDescent="0.35">
      <c r="A830" s="1">
        <v>44946</v>
      </c>
      <c r="B830">
        <v>282.52999999999997</v>
      </c>
      <c r="C830">
        <v>276.64</v>
      </c>
      <c r="D830">
        <v>282.87</v>
      </c>
      <c r="E830">
        <v>275.57</v>
      </c>
      <c r="F830" t="s">
        <v>439</v>
      </c>
      <c r="G830" s="2">
        <v>2.7400000000000001E-2</v>
      </c>
      <c r="H830" s="2">
        <f t="shared" si="41"/>
        <v>2.6977278996710222E-2</v>
      </c>
      <c r="R830" s="3">
        <f t="shared" ca="1" si="40"/>
        <v>-1.3821139781493252E-2</v>
      </c>
    </row>
    <row r="831" spans="1:18" x14ac:dyDescent="0.35">
      <c r="A831" s="1">
        <v>44949</v>
      </c>
      <c r="B831">
        <v>288.81</v>
      </c>
      <c r="C831">
        <v>283.39</v>
      </c>
      <c r="D831">
        <v>290.06</v>
      </c>
      <c r="E831">
        <v>282.58</v>
      </c>
      <c r="F831" t="s">
        <v>438</v>
      </c>
      <c r="G831" s="2">
        <v>2.2200000000000001E-2</v>
      </c>
      <c r="H831" s="2">
        <f t="shared" si="41"/>
        <v>2.1984292819480892E-2</v>
      </c>
      <c r="R831" s="3">
        <f t="shared" ca="1" si="40"/>
        <v>9.2014050779211341E-3</v>
      </c>
    </row>
    <row r="832" spans="1:18" x14ac:dyDescent="0.35">
      <c r="A832" s="1">
        <v>44950</v>
      </c>
      <c r="B832">
        <v>288.22000000000003</v>
      </c>
      <c r="C832">
        <v>287.16000000000003</v>
      </c>
      <c r="D832">
        <v>289.39999999999998</v>
      </c>
      <c r="E832">
        <v>286.63</v>
      </c>
      <c r="F832" t="s">
        <v>200</v>
      </c>
      <c r="G832" s="2">
        <v>-2E-3</v>
      </c>
      <c r="H832" s="2">
        <f t="shared" si="41"/>
        <v>-2.0449550477692402E-3</v>
      </c>
      <c r="R832" s="3">
        <f t="shared" ca="1" si="40"/>
        <v>8.3103979974196601E-4</v>
      </c>
    </row>
    <row r="833" spans="1:18" x14ac:dyDescent="0.35">
      <c r="A833" s="1">
        <v>44951</v>
      </c>
      <c r="B833">
        <v>287.58</v>
      </c>
      <c r="C833">
        <v>283.62</v>
      </c>
      <c r="D833">
        <v>288.20999999999998</v>
      </c>
      <c r="E833">
        <v>281.02999999999997</v>
      </c>
      <c r="F833" t="s">
        <v>437</v>
      </c>
      <c r="G833" s="2">
        <v>-2.2000000000000001E-3</v>
      </c>
      <c r="H833" s="2">
        <f t="shared" si="41"/>
        <v>-2.222995010620748E-3</v>
      </c>
      <c r="R833" s="3">
        <f t="shared" ca="1" si="40"/>
        <v>-1.3842184425162695E-2</v>
      </c>
    </row>
    <row r="834" spans="1:18" x14ac:dyDescent="0.35">
      <c r="A834" s="1">
        <v>44952</v>
      </c>
      <c r="B834">
        <v>293.19</v>
      </c>
      <c r="C834">
        <v>291.07</v>
      </c>
      <c r="D834">
        <v>293.37</v>
      </c>
      <c r="E834">
        <v>288.37</v>
      </c>
      <c r="F834" t="s">
        <v>436</v>
      </c>
      <c r="G834" s="2">
        <v>1.95E-2</v>
      </c>
      <c r="H834" s="2">
        <f t="shared" si="41"/>
        <v>1.9319780619259277E-2</v>
      </c>
      <c r="R834" s="3">
        <f t="shared" ca="1" si="40"/>
        <v>7.8335242931971863E-4</v>
      </c>
    </row>
    <row r="835" spans="1:18" x14ac:dyDescent="0.35">
      <c r="A835" s="1">
        <v>44953</v>
      </c>
      <c r="B835">
        <v>296.10000000000002</v>
      </c>
      <c r="C835">
        <v>291.85000000000002</v>
      </c>
      <c r="D835">
        <v>298.10000000000002</v>
      </c>
      <c r="E835">
        <v>291.73</v>
      </c>
      <c r="F835" t="s">
        <v>435</v>
      </c>
      <c r="G835" s="2">
        <v>0.01</v>
      </c>
      <c r="H835" s="2">
        <f t="shared" si="41"/>
        <v>9.8763720886915554E-3</v>
      </c>
      <c r="R835" s="3">
        <f t="shared" ref="R835:R898" ca="1" si="42">_xlfn.NORM.INV(RAND(),$P$2,SQRT($P$3))</f>
        <v>-1.611841245151378E-2</v>
      </c>
    </row>
    <row r="836" spans="1:18" x14ac:dyDescent="0.35">
      <c r="A836" s="1">
        <v>44956</v>
      </c>
      <c r="B836">
        <v>290.12</v>
      </c>
      <c r="C836">
        <v>292.77999999999997</v>
      </c>
      <c r="D836">
        <v>294.23</v>
      </c>
      <c r="E836">
        <v>289.74</v>
      </c>
      <c r="F836" t="s">
        <v>434</v>
      </c>
      <c r="G836" s="2">
        <v>-2.0199999999999999E-2</v>
      </c>
      <c r="H836" s="2">
        <f t="shared" ref="H836:H899" si="43">LN(B836/B835)</f>
        <v>-2.040260461233397E-2</v>
      </c>
      <c r="R836" s="3">
        <f t="shared" ca="1" si="42"/>
        <v>-8.8170257757501282E-3</v>
      </c>
    </row>
    <row r="837" spans="1:18" x14ac:dyDescent="0.35">
      <c r="A837" s="1">
        <v>44957</v>
      </c>
      <c r="B837">
        <v>294.47000000000003</v>
      </c>
      <c r="C837">
        <v>290.16000000000003</v>
      </c>
      <c r="D837">
        <v>294.57</v>
      </c>
      <c r="E837">
        <v>290.05</v>
      </c>
      <c r="F837" t="s">
        <v>433</v>
      </c>
      <c r="G837" s="2">
        <v>1.4999999999999999E-2</v>
      </c>
      <c r="H837" s="2">
        <f t="shared" si="43"/>
        <v>1.4882499835420213E-2</v>
      </c>
      <c r="R837" s="3">
        <f t="shared" ca="1" si="42"/>
        <v>-1.243668759544019E-2</v>
      </c>
    </row>
    <row r="838" spans="1:18" x14ac:dyDescent="0.35">
      <c r="A838" s="1">
        <v>44958</v>
      </c>
      <c r="B838">
        <v>300.76</v>
      </c>
      <c r="C838">
        <v>294.26</v>
      </c>
      <c r="D838">
        <v>303.27</v>
      </c>
      <c r="E838">
        <v>292.14999999999998</v>
      </c>
      <c r="F838" t="s">
        <v>432</v>
      </c>
      <c r="G838" s="2">
        <v>2.1399999999999999E-2</v>
      </c>
      <c r="H838" s="2">
        <f t="shared" si="43"/>
        <v>2.1135474179194334E-2</v>
      </c>
      <c r="R838" s="3">
        <f t="shared" ca="1" si="42"/>
        <v>1.5386198688687333E-2</v>
      </c>
    </row>
    <row r="839" spans="1:18" x14ac:dyDescent="0.35">
      <c r="A839" s="1">
        <v>44959</v>
      </c>
      <c r="B839">
        <v>311.56</v>
      </c>
      <c r="C839">
        <v>307.41000000000003</v>
      </c>
      <c r="D839">
        <v>313.52</v>
      </c>
      <c r="E839">
        <v>306.57</v>
      </c>
      <c r="F839" t="s">
        <v>431</v>
      </c>
      <c r="G839" s="2">
        <v>3.5900000000000001E-2</v>
      </c>
      <c r="H839" s="2">
        <f t="shared" si="43"/>
        <v>3.5279331541921713E-2</v>
      </c>
      <c r="R839" s="3">
        <f t="shared" ca="1" si="42"/>
        <v>-2.2952683521421963E-2</v>
      </c>
    </row>
    <row r="840" spans="1:18" x14ac:dyDescent="0.35">
      <c r="A840" s="1">
        <v>44960</v>
      </c>
      <c r="B840">
        <v>306.02</v>
      </c>
      <c r="C840">
        <v>304.77999999999997</v>
      </c>
      <c r="D840">
        <v>312.23</v>
      </c>
      <c r="E840">
        <v>304.38</v>
      </c>
      <c r="F840" t="s">
        <v>430</v>
      </c>
      <c r="G840" s="2">
        <v>-1.78E-2</v>
      </c>
      <c r="H840" s="2">
        <f t="shared" si="43"/>
        <v>-1.7941476758080437E-2</v>
      </c>
      <c r="R840" s="3">
        <f t="shared" ca="1" si="42"/>
        <v>-2.204578563215364E-2</v>
      </c>
    </row>
    <row r="841" spans="1:18" x14ac:dyDescent="0.35">
      <c r="A841" s="1">
        <v>44963</v>
      </c>
      <c r="B841">
        <v>303.43</v>
      </c>
      <c r="C841">
        <v>303.35000000000002</v>
      </c>
      <c r="D841">
        <v>305.75</v>
      </c>
      <c r="E841">
        <v>302.06</v>
      </c>
      <c r="F841" t="s">
        <v>429</v>
      </c>
      <c r="G841" s="2">
        <v>-8.5000000000000006E-3</v>
      </c>
      <c r="H841" s="2">
        <f t="shared" si="43"/>
        <v>-8.4995179003057517E-3</v>
      </c>
      <c r="R841" s="3">
        <f t="shared" ca="1" si="42"/>
        <v>1.7594038848829919E-2</v>
      </c>
    </row>
    <row r="842" spans="1:18" x14ac:dyDescent="0.35">
      <c r="A842" s="1">
        <v>44964</v>
      </c>
      <c r="B842">
        <v>309.72000000000003</v>
      </c>
      <c r="C842">
        <v>303.3</v>
      </c>
      <c r="D842">
        <v>310.87</v>
      </c>
      <c r="E842">
        <v>302.16000000000003</v>
      </c>
      <c r="F842" t="s">
        <v>428</v>
      </c>
      <c r="G842" s="2">
        <v>2.07E-2</v>
      </c>
      <c r="H842" s="2">
        <f t="shared" si="43"/>
        <v>2.0517722125161276E-2</v>
      </c>
      <c r="R842" s="3">
        <f t="shared" ca="1" si="42"/>
        <v>1.751703820384037E-2</v>
      </c>
    </row>
    <row r="843" spans="1:18" x14ac:dyDescent="0.35">
      <c r="A843" s="1">
        <v>44965</v>
      </c>
      <c r="B843">
        <v>304.20999999999998</v>
      </c>
      <c r="C843">
        <v>308.38</v>
      </c>
      <c r="D843">
        <v>309.33999999999997</v>
      </c>
      <c r="E843">
        <v>303.51</v>
      </c>
      <c r="F843" t="s">
        <v>427</v>
      </c>
      <c r="G843" s="2">
        <v>-1.78E-2</v>
      </c>
      <c r="H843" s="2">
        <f t="shared" si="43"/>
        <v>-1.7950411123843074E-2</v>
      </c>
      <c r="R843" s="3">
        <f t="shared" ca="1" si="42"/>
        <v>-1.6221685882649418E-2</v>
      </c>
    </row>
    <row r="844" spans="1:18" x14ac:dyDescent="0.35">
      <c r="A844" s="1">
        <v>44966</v>
      </c>
      <c r="B844">
        <v>301.52</v>
      </c>
      <c r="C844">
        <v>308.68</v>
      </c>
      <c r="D844">
        <v>308.83</v>
      </c>
      <c r="E844">
        <v>300.04000000000002</v>
      </c>
      <c r="F844" t="s">
        <v>426</v>
      </c>
      <c r="G844" s="2">
        <v>-8.8000000000000005E-3</v>
      </c>
      <c r="H844" s="2">
        <f t="shared" si="43"/>
        <v>-8.8819034357998667E-3</v>
      </c>
      <c r="R844" s="3">
        <f t="shared" ca="1" si="42"/>
        <v>3.3963736712301011E-2</v>
      </c>
    </row>
    <row r="845" spans="1:18" x14ac:dyDescent="0.35">
      <c r="A845" s="1">
        <v>44967</v>
      </c>
      <c r="B845">
        <v>299.54000000000002</v>
      </c>
      <c r="C845">
        <v>299.32</v>
      </c>
      <c r="D845">
        <v>301.41000000000003</v>
      </c>
      <c r="E845">
        <v>297.08999999999997</v>
      </c>
      <c r="F845" t="s">
        <v>425</v>
      </c>
      <c r="G845" s="2">
        <v>-6.6E-3</v>
      </c>
      <c r="H845" s="2">
        <f t="shared" si="43"/>
        <v>-6.5883843946303519E-3</v>
      </c>
      <c r="R845" s="3">
        <f t="shared" ca="1" si="42"/>
        <v>4.7291573233166429E-3</v>
      </c>
    </row>
    <row r="846" spans="1:18" x14ac:dyDescent="0.35">
      <c r="A846" s="1">
        <v>44970</v>
      </c>
      <c r="B846">
        <v>304.33999999999997</v>
      </c>
      <c r="C846">
        <v>300.97000000000003</v>
      </c>
      <c r="D846">
        <v>304.94</v>
      </c>
      <c r="E846">
        <v>299.77</v>
      </c>
      <c r="F846" t="s">
        <v>424</v>
      </c>
      <c r="G846" s="2">
        <v>1.6E-2</v>
      </c>
      <c r="H846" s="2">
        <f t="shared" si="43"/>
        <v>1.5897532927718873E-2</v>
      </c>
      <c r="R846" s="3">
        <f t="shared" ca="1" si="42"/>
        <v>-2.1185320609458942E-2</v>
      </c>
    </row>
    <row r="847" spans="1:18" x14ac:dyDescent="0.35">
      <c r="A847" s="1">
        <v>44971</v>
      </c>
      <c r="B847">
        <v>306.58999999999997</v>
      </c>
      <c r="C847">
        <v>302.73</v>
      </c>
      <c r="D847">
        <v>307.56</v>
      </c>
      <c r="E847">
        <v>300.75</v>
      </c>
      <c r="F847" t="s">
        <v>423</v>
      </c>
      <c r="G847" s="2">
        <v>7.4000000000000003E-3</v>
      </c>
      <c r="H847" s="2">
        <f t="shared" si="43"/>
        <v>7.3658526277986108E-3</v>
      </c>
      <c r="R847" s="3">
        <f t="shared" ca="1" si="42"/>
        <v>2.6500011870835723E-2</v>
      </c>
    </row>
    <row r="848" spans="1:18" x14ac:dyDescent="0.35">
      <c r="A848" s="1">
        <v>44972</v>
      </c>
      <c r="B848">
        <v>308.94</v>
      </c>
      <c r="C848">
        <v>304.74</v>
      </c>
      <c r="D848">
        <v>309.11</v>
      </c>
      <c r="E848">
        <v>304.04000000000002</v>
      </c>
      <c r="F848" t="s">
        <v>422</v>
      </c>
      <c r="G848" s="2">
        <v>7.7000000000000002E-3</v>
      </c>
      <c r="H848" s="2">
        <f t="shared" si="43"/>
        <v>7.6357331663381711E-3</v>
      </c>
      <c r="R848" s="3">
        <f t="shared" ca="1" si="42"/>
        <v>-3.2612614559577764E-3</v>
      </c>
    </row>
    <row r="849" spans="1:18" x14ac:dyDescent="0.35">
      <c r="A849" s="1">
        <v>44973</v>
      </c>
      <c r="B849">
        <v>303.14</v>
      </c>
      <c r="C849">
        <v>304.22000000000003</v>
      </c>
      <c r="D849">
        <v>308.27</v>
      </c>
      <c r="E849">
        <v>302.99</v>
      </c>
      <c r="F849" t="s">
        <v>421</v>
      </c>
      <c r="G849" s="2">
        <v>-1.8800000000000001E-2</v>
      </c>
      <c r="H849" s="2">
        <f t="shared" si="43"/>
        <v>-1.895233828259418E-2</v>
      </c>
      <c r="R849" s="3">
        <f t="shared" ca="1" si="42"/>
        <v>-6.0426813028622156E-3</v>
      </c>
    </row>
    <row r="850" spans="1:18" x14ac:dyDescent="0.35">
      <c r="A850" s="1">
        <v>44974</v>
      </c>
      <c r="B850">
        <v>301</v>
      </c>
      <c r="C850">
        <v>300.91000000000003</v>
      </c>
      <c r="D850">
        <v>301.77</v>
      </c>
      <c r="E850">
        <v>297.94</v>
      </c>
      <c r="F850" t="s">
        <v>420</v>
      </c>
      <c r="G850" s="2">
        <v>-7.1000000000000004E-3</v>
      </c>
      <c r="H850" s="2">
        <f t="shared" si="43"/>
        <v>-7.0844802546350229E-3</v>
      </c>
      <c r="R850" s="3">
        <f t="shared" ca="1" si="42"/>
        <v>3.5640261231939521E-3</v>
      </c>
    </row>
    <row r="851" spans="1:18" x14ac:dyDescent="0.35">
      <c r="A851" s="1">
        <v>44978</v>
      </c>
      <c r="B851">
        <v>293.88</v>
      </c>
      <c r="C851">
        <v>297.10000000000002</v>
      </c>
      <c r="D851">
        <v>298.57</v>
      </c>
      <c r="E851">
        <v>293.74</v>
      </c>
      <c r="F851" t="s">
        <v>419</v>
      </c>
      <c r="G851" s="2">
        <v>-2.3699999999999999E-2</v>
      </c>
      <c r="H851" s="2">
        <f t="shared" si="43"/>
        <v>-2.3938743996799079E-2</v>
      </c>
      <c r="R851" s="3">
        <f t="shared" ca="1" si="42"/>
        <v>1.5181292843988265E-2</v>
      </c>
    </row>
    <row r="852" spans="1:18" x14ac:dyDescent="0.35">
      <c r="A852" s="1">
        <v>44979</v>
      </c>
      <c r="B852">
        <v>294.10000000000002</v>
      </c>
      <c r="C852">
        <v>294.47000000000003</v>
      </c>
      <c r="D852">
        <v>296.2</v>
      </c>
      <c r="E852">
        <v>292.41000000000003</v>
      </c>
      <c r="F852" t="s">
        <v>418</v>
      </c>
      <c r="G852" s="2">
        <v>6.9999999999999999E-4</v>
      </c>
      <c r="H852" s="2">
        <f t="shared" si="43"/>
        <v>7.4832480787269113E-4</v>
      </c>
      <c r="R852" s="3">
        <f t="shared" ca="1" si="42"/>
        <v>-7.3124119687060143E-3</v>
      </c>
    </row>
    <row r="853" spans="1:18" x14ac:dyDescent="0.35">
      <c r="A853" s="1">
        <v>44980</v>
      </c>
      <c r="B853">
        <v>296.66000000000003</v>
      </c>
      <c r="C853">
        <v>297.81</v>
      </c>
      <c r="D853">
        <v>297.97000000000003</v>
      </c>
      <c r="E853">
        <v>292.39999999999998</v>
      </c>
      <c r="F853" t="s">
        <v>417</v>
      </c>
      <c r="G853" s="2">
        <v>8.6999999999999994E-3</v>
      </c>
      <c r="H853" s="2">
        <f t="shared" si="43"/>
        <v>8.6668563355169169E-3</v>
      </c>
      <c r="R853" s="3">
        <f t="shared" ca="1" si="42"/>
        <v>1.7798012716095074E-2</v>
      </c>
    </row>
    <row r="854" spans="1:18" x14ac:dyDescent="0.35">
      <c r="A854" s="1">
        <v>44981</v>
      </c>
      <c r="B854">
        <v>291.7</v>
      </c>
      <c r="C854">
        <v>291.61</v>
      </c>
      <c r="D854">
        <v>292.82</v>
      </c>
      <c r="E854">
        <v>289.89999999999998</v>
      </c>
      <c r="F854" t="s">
        <v>416</v>
      </c>
      <c r="G854" s="2">
        <v>-1.67E-2</v>
      </c>
      <c r="H854" s="2">
        <f t="shared" si="43"/>
        <v>-1.6860825021790694E-2</v>
      </c>
      <c r="R854" s="3">
        <f t="shared" ca="1" si="42"/>
        <v>1.6986855477136918E-3</v>
      </c>
    </row>
    <row r="855" spans="1:18" x14ac:dyDescent="0.35">
      <c r="A855" s="1">
        <v>44984</v>
      </c>
      <c r="B855">
        <v>293.79000000000002</v>
      </c>
      <c r="C855">
        <v>294.92</v>
      </c>
      <c r="D855">
        <v>296.33</v>
      </c>
      <c r="E855">
        <v>293.19</v>
      </c>
      <c r="F855" t="s">
        <v>415</v>
      </c>
      <c r="G855" s="2">
        <v>7.1999999999999998E-3</v>
      </c>
      <c r="H855" s="2">
        <f t="shared" si="43"/>
        <v>7.1393495271372199E-3</v>
      </c>
      <c r="R855" s="3">
        <f t="shared" ca="1" si="42"/>
        <v>-5.6386872827616265E-3</v>
      </c>
    </row>
    <row r="856" spans="1:18" x14ac:dyDescent="0.35">
      <c r="A856" s="1">
        <v>44985</v>
      </c>
      <c r="B856">
        <v>293.41000000000003</v>
      </c>
      <c r="C856">
        <v>293.14999999999998</v>
      </c>
      <c r="D856">
        <v>295.97000000000003</v>
      </c>
      <c r="E856">
        <v>292.81</v>
      </c>
      <c r="F856" t="s">
        <v>414</v>
      </c>
      <c r="G856" s="2">
        <v>-1.2999999999999999E-3</v>
      </c>
      <c r="H856" s="2">
        <f t="shared" si="43"/>
        <v>-1.2942781098317416E-3</v>
      </c>
      <c r="R856" s="3">
        <f t="shared" ca="1" si="42"/>
        <v>-1.0302205465840557E-2</v>
      </c>
    </row>
    <row r="857" spans="1:18" x14ac:dyDescent="0.35">
      <c r="A857" s="1">
        <v>44986</v>
      </c>
      <c r="B857">
        <v>291.05</v>
      </c>
      <c r="C857">
        <v>293.11</v>
      </c>
      <c r="D857">
        <v>293.77999999999997</v>
      </c>
      <c r="E857">
        <v>290.05</v>
      </c>
      <c r="F857" t="s">
        <v>413</v>
      </c>
      <c r="G857" s="2">
        <v>-8.0000000000000002E-3</v>
      </c>
      <c r="H857" s="2">
        <f t="shared" si="43"/>
        <v>-8.0758745732366112E-3</v>
      </c>
      <c r="R857" s="3">
        <f t="shared" ca="1" si="42"/>
        <v>1.8544770230202783E-2</v>
      </c>
    </row>
    <row r="858" spans="1:18" x14ac:dyDescent="0.35">
      <c r="A858" s="1">
        <v>44987</v>
      </c>
      <c r="B858">
        <v>293.45999999999998</v>
      </c>
      <c r="C858">
        <v>288.51</v>
      </c>
      <c r="D858">
        <v>294.27999999999997</v>
      </c>
      <c r="E858">
        <v>288.22000000000003</v>
      </c>
      <c r="F858" t="s">
        <v>412</v>
      </c>
      <c r="G858" s="2">
        <v>8.3000000000000001E-3</v>
      </c>
      <c r="H858" s="2">
        <f t="shared" si="43"/>
        <v>8.2462700615761261E-3</v>
      </c>
      <c r="R858" s="3">
        <f t="shared" ca="1" si="42"/>
        <v>7.7948841998853342E-3</v>
      </c>
    </row>
    <row r="859" spans="1:18" x14ac:dyDescent="0.35">
      <c r="A859" s="1">
        <v>44988</v>
      </c>
      <c r="B859">
        <v>299.52</v>
      </c>
      <c r="C859">
        <v>295.23</v>
      </c>
      <c r="D859">
        <v>299.76</v>
      </c>
      <c r="E859">
        <v>294.72000000000003</v>
      </c>
      <c r="F859" t="s">
        <v>411</v>
      </c>
      <c r="G859" s="2">
        <v>2.07E-2</v>
      </c>
      <c r="H859" s="2">
        <f t="shared" si="43"/>
        <v>2.0439849509906467E-2</v>
      </c>
      <c r="R859" s="3">
        <f t="shared" ca="1" si="42"/>
        <v>6.8846747464442332E-3</v>
      </c>
    </row>
    <row r="860" spans="1:18" x14ac:dyDescent="0.35">
      <c r="A860" s="1">
        <v>44991</v>
      </c>
      <c r="B860">
        <v>299.86</v>
      </c>
      <c r="C860">
        <v>300.77999999999997</v>
      </c>
      <c r="D860">
        <v>303.83999999999997</v>
      </c>
      <c r="E860">
        <v>299.66000000000003</v>
      </c>
      <c r="F860" t="s">
        <v>410</v>
      </c>
      <c r="G860" s="2">
        <v>1.1000000000000001E-3</v>
      </c>
      <c r="H860" s="2">
        <f t="shared" si="43"/>
        <v>1.1345057775300079E-3</v>
      </c>
      <c r="R860" s="3">
        <f t="shared" ca="1" si="42"/>
        <v>2.0131393335627995E-2</v>
      </c>
    </row>
    <row r="861" spans="1:18" x14ac:dyDescent="0.35">
      <c r="A861" s="1">
        <v>44992</v>
      </c>
      <c r="B861">
        <v>296.18</v>
      </c>
      <c r="C861">
        <v>299.91000000000003</v>
      </c>
      <c r="D861">
        <v>300.85000000000002</v>
      </c>
      <c r="E861">
        <v>295.56</v>
      </c>
      <c r="F861" t="s">
        <v>409</v>
      </c>
      <c r="G861" s="2">
        <v>-1.23E-2</v>
      </c>
      <c r="H861" s="2">
        <f t="shared" si="43"/>
        <v>-1.234832145739983E-2</v>
      </c>
      <c r="R861" s="3">
        <f t="shared" ca="1" si="42"/>
        <v>-8.5737984157197751E-3</v>
      </c>
    </row>
    <row r="862" spans="1:18" x14ac:dyDescent="0.35">
      <c r="A862" s="1">
        <v>44993</v>
      </c>
      <c r="B862">
        <v>297.66000000000003</v>
      </c>
      <c r="C862">
        <v>296.61</v>
      </c>
      <c r="D862">
        <v>298.27</v>
      </c>
      <c r="E862">
        <v>294.73</v>
      </c>
      <c r="F862" t="s">
        <v>408</v>
      </c>
      <c r="G862" s="2">
        <v>5.0000000000000001E-3</v>
      </c>
      <c r="H862" s="2">
        <f t="shared" si="43"/>
        <v>4.9845179316552121E-3</v>
      </c>
      <c r="R862" s="3">
        <f t="shared" ca="1" si="42"/>
        <v>6.4565573744393614E-3</v>
      </c>
    </row>
    <row r="863" spans="1:18" x14ac:dyDescent="0.35">
      <c r="A863" s="1">
        <v>44994</v>
      </c>
      <c r="B863">
        <v>292.51</v>
      </c>
      <c r="C863">
        <v>298.17</v>
      </c>
      <c r="D863">
        <v>300.82</v>
      </c>
      <c r="E863">
        <v>291.68</v>
      </c>
      <c r="F863" t="s">
        <v>407</v>
      </c>
      <c r="G863" s="2">
        <v>-1.7299999999999999E-2</v>
      </c>
      <c r="H863" s="2">
        <f t="shared" si="43"/>
        <v>-1.7453041419310887E-2</v>
      </c>
      <c r="R863" s="3">
        <f t="shared" ca="1" si="42"/>
        <v>-2.3685780432311742E-2</v>
      </c>
    </row>
    <row r="864" spans="1:18" x14ac:dyDescent="0.35">
      <c r="A864" s="1">
        <v>44995</v>
      </c>
      <c r="B864">
        <v>288.39999999999998</v>
      </c>
      <c r="C864">
        <v>292.68</v>
      </c>
      <c r="D864">
        <v>294.2</v>
      </c>
      <c r="E864">
        <v>287.23</v>
      </c>
      <c r="F864" t="s">
        <v>406</v>
      </c>
      <c r="G864" s="2">
        <v>-1.4E-2</v>
      </c>
      <c r="H864" s="2">
        <f t="shared" si="43"/>
        <v>-1.4150448710907705E-2</v>
      </c>
      <c r="R864" s="3">
        <f t="shared" ca="1" si="42"/>
        <v>3.7839513836932778E-2</v>
      </c>
    </row>
    <row r="865" spans="1:18" x14ac:dyDescent="0.35">
      <c r="A865" s="1">
        <v>44998</v>
      </c>
      <c r="B865">
        <v>290.54000000000002</v>
      </c>
      <c r="C865">
        <v>286.58</v>
      </c>
      <c r="D865">
        <v>294.32</v>
      </c>
      <c r="E865">
        <v>285.04000000000002</v>
      </c>
      <c r="F865" t="s">
        <v>405</v>
      </c>
      <c r="G865" s="2">
        <v>7.4000000000000003E-3</v>
      </c>
      <c r="H865" s="2">
        <f t="shared" si="43"/>
        <v>7.3928550339436945E-3</v>
      </c>
      <c r="R865" s="3">
        <f t="shared" ca="1" si="42"/>
        <v>1.9040952128293449E-2</v>
      </c>
    </row>
    <row r="866" spans="1:18" x14ac:dyDescent="0.35">
      <c r="A866" s="1">
        <v>44999</v>
      </c>
      <c r="B866">
        <v>297.20999999999998</v>
      </c>
      <c r="C866">
        <v>294.16000000000003</v>
      </c>
      <c r="D866">
        <v>297.77</v>
      </c>
      <c r="E866">
        <v>293.3</v>
      </c>
      <c r="F866" t="s">
        <v>404</v>
      </c>
      <c r="G866" s="2">
        <v>2.3E-2</v>
      </c>
      <c r="H866" s="2">
        <f t="shared" si="43"/>
        <v>2.2697699208310957E-2</v>
      </c>
      <c r="R866" s="3">
        <f t="shared" ca="1" si="42"/>
        <v>1.950172187537396E-2</v>
      </c>
    </row>
    <row r="867" spans="1:18" x14ac:dyDescent="0.35">
      <c r="A867" s="1">
        <v>45000</v>
      </c>
      <c r="B867">
        <v>298.77</v>
      </c>
      <c r="C867">
        <v>294.56</v>
      </c>
      <c r="D867">
        <v>299.11</v>
      </c>
      <c r="E867">
        <v>293.08999999999997</v>
      </c>
      <c r="F867" t="s">
        <v>403</v>
      </c>
      <c r="G867" s="2">
        <v>5.1999999999999998E-3</v>
      </c>
      <c r="H867" s="2">
        <f t="shared" si="43"/>
        <v>5.2350869586093082E-3</v>
      </c>
      <c r="R867" s="3">
        <f t="shared" ca="1" si="42"/>
        <v>-1.1016826290993374E-3</v>
      </c>
    </row>
    <row r="868" spans="1:18" x14ac:dyDescent="0.35">
      <c r="A868" s="1">
        <v>45001</v>
      </c>
      <c r="B868">
        <v>306.64999999999998</v>
      </c>
      <c r="C868">
        <v>297.83999999999997</v>
      </c>
      <c r="D868">
        <v>307.02</v>
      </c>
      <c r="E868">
        <v>297.02999999999997</v>
      </c>
      <c r="F868" t="s">
        <v>402</v>
      </c>
      <c r="G868" s="2">
        <v>2.64E-2</v>
      </c>
      <c r="H868" s="2">
        <f t="shared" si="43"/>
        <v>2.6032985460334893E-2</v>
      </c>
      <c r="R868" s="3">
        <f t="shared" ca="1" si="42"/>
        <v>-9.3167129784774445E-3</v>
      </c>
    </row>
    <row r="869" spans="1:18" x14ac:dyDescent="0.35">
      <c r="A869" s="1">
        <v>45002</v>
      </c>
      <c r="B869">
        <v>305.2</v>
      </c>
      <c r="C869">
        <v>306.56</v>
      </c>
      <c r="D869">
        <v>308.99</v>
      </c>
      <c r="E869">
        <v>303.20999999999998</v>
      </c>
      <c r="F869" t="s">
        <v>401</v>
      </c>
      <c r="G869" s="2">
        <v>-4.7000000000000002E-3</v>
      </c>
      <c r="H869" s="2">
        <f t="shared" si="43"/>
        <v>-4.7397326616907039E-3</v>
      </c>
      <c r="R869" s="3">
        <f t="shared" ca="1" si="42"/>
        <v>1.8569705872722102E-2</v>
      </c>
    </row>
    <row r="870" spans="1:18" x14ac:dyDescent="0.35">
      <c r="A870" s="1">
        <v>45005</v>
      </c>
      <c r="B870">
        <v>305.81</v>
      </c>
      <c r="C870">
        <v>304.10000000000002</v>
      </c>
      <c r="D870">
        <v>306.14</v>
      </c>
      <c r="E870">
        <v>301.85000000000002</v>
      </c>
      <c r="F870" t="s">
        <v>400</v>
      </c>
      <c r="G870" s="2">
        <v>2E-3</v>
      </c>
      <c r="H870" s="2">
        <f t="shared" si="43"/>
        <v>1.9966946618280904E-3</v>
      </c>
      <c r="R870" s="3">
        <f t="shared" ca="1" si="42"/>
        <v>2.676868646184789E-2</v>
      </c>
    </row>
    <row r="871" spans="1:18" x14ac:dyDescent="0.35">
      <c r="A871" s="1">
        <v>45006</v>
      </c>
      <c r="B871">
        <v>310.18</v>
      </c>
      <c r="C871">
        <v>307.77999999999997</v>
      </c>
      <c r="D871">
        <v>310.64</v>
      </c>
      <c r="E871">
        <v>306.23</v>
      </c>
      <c r="F871" t="s">
        <v>399</v>
      </c>
      <c r="G871" s="2">
        <v>1.43E-2</v>
      </c>
      <c r="H871" s="2">
        <f t="shared" si="43"/>
        <v>1.4188780059176714E-2</v>
      </c>
      <c r="R871" s="3">
        <f t="shared" ca="1" si="42"/>
        <v>1.8142391646130566E-2</v>
      </c>
    </row>
    <row r="872" spans="1:18" x14ac:dyDescent="0.35">
      <c r="A872" s="1">
        <v>45007</v>
      </c>
      <c r="B872">
        <v>305.95999999999998</v>
      </c>
      <c r="C872">
        <v>310.11</v>
      </c>
      <c r="D872">
        <v>315.08</v>
      </c>
      <c r="E872">
        <v>305.79000000000002</v>
      </c>
      <c r="F872" t="s">
        <v>398</v>
      </c>
      <c r="G872" s="2">
        <v>-1.3599999999999999E-2</v>
      </c>
      <c r="H872" s="2">
        <f t="shared" si="43"/>
        <v>-1.3698399677641557E-2</v>
      </c>
      <c r="R872" s="3">
        <f t="shared" ca="1" si="42"/>
        <v>3.9537413679813935E-2</v>
      </c>
    </row>
    <row r="873" spans="1:18" x14ac:dyDescent="0.35">
      <c r="A873" s="1">
        <v>45008</v>
      </c>
      <c r="B873">
        <v>309.58999999999997</v>
      </c>
      <c r="C873">
        <v>309.76</v>
      </c>
      <c r="D873">
        <v>313.99</v>
      </c>
      <c r="E873">
        <v>306.85000000000002</v>
      </c>
      <c r="F873" t="s">
        <v>397</v>
      </c>
      <c r="G873" s="2">
        <v>1.1900000000000001E-2</v>
      </c>
      <c r="H873" s="2">
        <f t="shared" si="43"/>
        <v>1.1794466998656846E-2</v>
      </c>
      <c r="R873" s="3">
        <f t="shared" ca="1" si="42"/>
        <v>-9.2788042518259835E-3</v>
      </c>
    </row>
    <row r="874" spans="1:18" x14ac:dyDescent="0.35">
      <c r="A874" s="1">
        <v>45009</v>
      </c>
      <c r="B874">
        <v>310.73</v>
      </c>
      <c r="C874">
        <v>309.16000000000003</v>
      </c>
      <c r="D874">
        <v>310.83</v>
      </c>
      <c r="E874">
        <v>306.79000000000002</v>
      </c>
      <c r="F874" t="s">
        <v>396</v>
      </c>
      <c r="G874" s="2">
        <v>3.7000000000000002E-3</v>
      </c>
      <c r="H874" s="2">
        <f t="shared" si="43"/>
        <v>3.6755264489351761E-3</v>
      </c>
      <c r="R874" s="3">
        <f t="shared" ca="1" si="42"/>
        <v>-2.4602001460188529E-3</v>
      </c>
    </row>
    <row r="875" spans="1:18" x14ac:dyDescent="0.35">
      <c r="A875" s="1">
        <v>45012</v>
      </c>
      <c r="B875">
        <v>308.60000000000002</v>
      </c>
      <c r="C875">
        <v>311.44</v>
      </c>
      <c r="D875">
        <v>312.54000000000002</v>
      </c>
      <c r="E875">
        <v>307.73</v>
      </c>
      <c r="F875" t="s">
        <v>395</v>
      </c>
      <c r="G875" s="2">
        <v>-6.8999999999999999E-3</v>
      </c>
      <c r="H875" s="2">
        <f t="shared" si="43"/>
        <v>-6.8784279721966525E-3</v>
      </c>
      <c r="R875" s="3">
        <f t="shared" ca="1" si="42"/>
        <v>-1.6214336853636747E-2</v>
      </c>
    </row>
    <row r="876" spans="1:18" x14ac:dyDescent="0.35">
      <c r="A876" s="1">
        <v>45013</v>
      </c>
      <c r="B876">
        <v>306.95999999999998</v>
      </c>
      <c r="C876">
        <v>308.01</v>
      </c>
      <c r="D876">
        <v>308.04000000000002</v>
      </c>
      <c r="E876">
        <v>304.61</v>
      </c>
      <c r="F876" t="s">
        <v>394</v>
      </c>
      <c r="G876" s="2">
        <v>-5.3E-3</v>
      </c>
      <c r="H876" s="2">
        <f t="shared" si="43"/>
        <v>-5.3284939903637061E-3</v>
      </c>
      <c r="R876" s="3">
        <f t="shared" ca="1" si="42"/>
        <v>1.0156230499475921E-2</v>
      </c>
    </row>
    <row r="877" spans="1:18" x14ac:dyDescent="0.35">
      <c r="A877" s="1">
        <v>45014</v>
      </c>
      <c r="B877">
        <v>312.56</v>
      </c>
      <c r="C877">
        <v>310.72000000000003</v>
      </c>
      <c r="D877">
        <v>313.19</v>
      </c>
      <c r="E877">
        <v>309.89</v>
      </c>
      <c r="F877" t="s">
        <v>393</v>
      </c>
      <c r="G877" s="2">
        <v>1.8200000000000001E-2</v>
      </c>
      <c r="H877" s="2">
        <f t="shared" si="43"/>
        <v>1.8079004808118242E-2</v>
      </c>
      <c r="R877" s="3">
        <f t="shared" ca="1" si="42"/>
        <v>-1.7547983098318655E-2</v>
      </c>
    </row>
    <row r="878" spans="1:18" x14ac:dyDescent="0.35">
      <c r="A878" s="1">
        <v>45015</v>
      </c>
      <c r="B878">
        <v>315.51</v>
      </c>
      <c r="C878">
        <v>315.07</v>
      </c>
      <c r="D878">
        <v>316.14999999999998</v>
      </c>
      <c r="E878">
        <v>312.64</v>
      </c>
      <c r="F878" t="s">
        <v>392</v>
      </c>
      <c r="G878" s="2">
        <v>9.4999999999999998E-3</v>
      </c>
      <c r="H878" s="2">
        <f t="shared" si="43"/>
        <v>9.3939264532315169E-3</v>
      </c>
      <c r="R878" s="3">
        <f t="shared" ca="1" si="42"/>
        <v>7.7847731490432153E-3</v>
      </c>
    </row>
    <row r="879" spans="1:18" x14ac:dyDescent="0.35">
      <c r="A879" s="1">
        <v>45016</v>
      </c>
      <c r="B879">
        <v>320.76</v>
      </c>
      <c r="C879">
        <v>315.74</v>
      </c>
      <c r="D879">
        <v>321</v>
      </c>
      <c r="E879">
        <v>315.43</v>
      </c>
      <c r="F879" t="s">
        <v>391</v>
      </c>
      <c r="G879" s="2">
        <v>1.66E-2</v>
      </c>
      <c r="H879" s="2">
        <f t="shared" si="43"/>
        <v>1.6502802738781092E-2</v>
      </c>
      <c r="R879" s="3">
        <f t="shared" ca="1" si="42"/>
        <v>-1.4700529326060998E-2</v>
      </c>
    </row>
    <row r="880" spans="1:18" x14ac:dyDescent="0.35">
      <c r="A880" s="1">
        <v>45019</v>
      </c>
      <c r="B880">
        <v>319.98</v>
      </c>
      <c r="C880">
        <v>318.60000000000002</v>
      </c>
      <c r="D880">
        <v>320.25</v>
      </c>
      <c r="E880">
        <v>317.25</v>
      </c>
      <c r="F880" t="s">
        <v>327</v>
      </c>
      <c r="G880" s="2">
        <v>-2.3999999999999998E-3</v>
      </c>
      <c r="H880" s="2">
        <f t="shared" si="43"/>
        <v>-2.4346860982620293E-3</v>
      </c>
      <c r="R880" s="3">
        <f t="shared" ca="1" si="42"/>
        <v>-2.6877876418777695E-2</v>
      </c>
    </row>
    <row r="881" spans="1:18" x14ac:dyDescent="0.35">
      <c r="A881" s="1">
        <v>45020</v>
      </c>
      <c r="B881">
        <v>318.89999999999998</v>
      </c>
      <c r="C881">
        <v>320.43</v>
      </c>
      <c r="D881">
        <v>321.45999999999998</v>
      </c>
      <c r="E881">
        <v>317.66000000000003</v>
      </c>
      <c r="F881" t="s">
        <v>390</v>
      </c>
      <c r="G881" s="2">
        <v>-3.3999999999999998E-3</v>
      </c>
      <c r="H881" s="2">
        <f t="shared" si="43"/>
        <v>-3.3809198245539867E-3</v>
      </c>
      <c r="R881" s="3">
        <f t="shared" ca="1" si="42"/>
        <v>-2.438139980553331E-3</v>
      </c>
    </row>
    <row r="882" spans="1:18" x14ac:dyDescent="0.35">
      <c r="A882" s="1">
        <v>45021</v>
      </c>
      <c r="B882">
        <v>315.75</v>
      </c>
      <c r="C882">
        <v>317.93</v>
      </c>
      <c r="D882">
        <v>318.89</v>
      </c>
      <c r="E882">
        <v>313.91000000000003</v>
      </c>
      <c r="F882" t="s">
        <v>389</v>
      </c>
      <c r="G882" s="2">
        <v>-9.9000000000000008E-3</v>
      </c>
      <c r="H882" s="2">
        <f t="shared" si="43"/>
        <v>-9.9268127854113212E-3</v>
      </c>
      <c r="R882" s="3">
        <f t="shared" ca="1" si="42"/>
        <v>-4.5056363604147867E-4</v>
      </c>
    </row>
    <row r="883" spans="1:18" x14ac:dyDescent="0.35">
      <c r="A883" s="1">
        <v>45022</v>
      </c>
      <c r="B883">
        <v>317.88</v>
      </c>
      <c r="C883">
        <v>314.08</v>
      </c>
      <c r="D883">
        <v>318.38</v>
      </c>
      <c r="E883">
        <v>312.66000000000003</v>
      </c>
      <c r="F883" t="s">
        <v>388</v>
      </c>
      <c r="G883" s="2">
        <v>6.7000000000000002E-3</v>
      </c>
      <c r="H883" s="2">
        <f t="shared" si="43"/>
        <v>6.7231918413780825E-3</v>
      </c>
      <c r="R883" s="3">
        <f t="shared" ca="1" si="42"/>
        <v>2.725456225803382E-2</v>
      </c>
    </row>
    <row r="884" spans="1:18" x14ac:dyDescent="0.35">
      <c r="A884" s="1">
        <v>45026</v>
      </c>
      <c r="B884">
        <v>317.7</v>
      </c>
      <c r="C884">
        <v>314.89999999999998</v>
      </c>
      <c r="D884">
        <v>317.75</v>
      </c>
      <c r="E884">
        <v>313.08999999999997</v>
      </c>
      <c r="F884" t="s">
        <v>387</v>
      </c>
      <c r="G884" s="2">
        <v>-5.9999999999999995E-4</v>
      </c>
      <c r="H884" s="2">
        <f t="shared" si="43"/>
        <v>-5.6641179650824657E-4</v>
      </c>
      <c r="R884" s="3">
        <f t="shared" ca="1" si="42"/>
        <v>-3.1940141915857848E-3</v>
      </c>
    </row>
    <row r="885" spans="1:18" x14ac:dyDescent="0.35">
      <c r="A885" s="1">
        <v>45027</v>
      </c>
      <c r="B885">
        <v>315.66000000000003</v>
      </c>
      <c r="C885">
        <v>317.66000000000003</v>
      </c>
      <c r="D885">
        <v>317.72000000000003</v>
      </c>
      <c r="E885">
        <v>315.14</v>
      </c>
      <c r="F885" t="s">
        <v>386</v>
      </c>
      <c r="G885" s="2">
        <v>-6.4000000000000003E-3</v>
      </c>
      <c r="H885" s="2">
        <f t="shared" si="43"/>
        <v>-6.4418563046995123E-3</v>
      </c>
      <c r="R885" s="3">
        <f t="shared" ca="1" si="42"/>
        <v>8.6115395876340331E-3</v>
      </c>
    </row>
    <row r="886" spans="1:18" x14ac:dyDescent="0.35">
      <c r="A886" s="1">
        <v>45028</v>
      </c>
      <c r="B886">
        <v>312.88</v>
      </c>
      <c r="C886">
        <v>317.64999999999998</v>
      </c>
      <c r="D886">
        <v>318.25</v>
      </c>
      <c r="E886">
        <v>312.39999999999998</v>
      </c>
      <c r="F886" t="s">
        <v>385</v>
      </c>
      <c r="G886" s="2">
        <v>-8.8000000000000005E-3</v>
      </c>
      <c r="H886" s="2">
        <f t="shared" si="43"/>
        <v>-8.8459545235122262E-3</v>
      </c>
      <c r="R886" s="3">
        <f t="shared" ca="1" si="42"/>
        <v>5.4228393727545924E-3</v>
      </c>
    </row>
    <row r="887" spans="1:18" x14ac:dyDescent="0.35">
      <c r="A887" s="1">
        <v>45029</v>
      </c>
      <c r="B887">
        <v>319</v>
      </c>
      <c r="C887">
        <v>314.66000000000003</v>
      </c>
      <c r="D887">
        <v>319.48</v>
      </c>
      <c r="E887">
        <v>313.47000000000003</v>
      </c>
      <c r="F887" t="s">
        <v>384</v>
      </c>
      <c r="G887" s="2">
        <v>1.9599999999999999E-2</v>
      </c>
      <c r="H887" s="2">
        <f t="shared" si="43"/>
        <v>1.9371372337585912E-2</v>
      </c>
      <c r="R887" s="3">
        <f t="shared" ca="1" si="42"/>
        <v>3.6126172353158237E-2</v>
      </c>
    </row>
    <row r="888" spans="1:18" x14ac:dyDescent="0.35">
      <c r="A888" s="1">
        <v>45030</v>
      </c>
      <c r="B888">
        <v>318.39999999999998</v>
      </c>
      <c r="C888">
        <v>317.42</v>
      </c>
      <c r="D888">
        <v>320.19</v>
      </c>
      <c r="E888">
        <v>315.44</v>
      </c>
      <c r="F888" t="s">
        <v>383</v>
      </c>
      <c r="G888" s="2">
        <v>-1.9E-3</v>
      </c>
      <c r="H888" s="2">
        <f t="shared" si="43"/>
        <v>-1.8826488146166764E-3</v>
      </c>
      <c r="R888" s="3">
        <f t="shared" ca="1" si="42"/>
        <v>2.2019461941293648E-2</v>
      </c>
    </row>
    <row r="889" spans="1:18" x14ac:dyDescent="0.35">
      <c r="A889" s="1">
        <v>45033</v>
      </c>
      <c r="B889">
        <v>318.67</v>
      </c>
      <c r="C889">
        <v>317.98</v>
      </c>
      <c r="D889">
        <v>319.02999999999997</v>
      </c>
      <c r="E889">
        <v>315.87</v>
      </c>
      <c r="F889" t="s">
        <v>382</v>
      </c>
      <c r="G889" s="2">
        <v>8.0000000000000004E-4</v>
      </c>
      <c r="H889" s="2">
        <f t="shared" si="43"/>
        <v>8.4763060940176618E-4</v>
      </c>
      <c r="R889" s="3">
        <f t="shared" ca="1" si="42"/>
        <v>-1.7521842146290051E-3</v>
      </c>
    </row>
    <row r="890" spans="1:18" x14ac:dyDescent="0.35">
      <c r="A890" s="1">
        <v>45034</v>
      </c>
      <c r="B890">
        <v>318.69</v>
      </c>
      <c r="C890">
        <v>320.82</v>
      </c>
      <c r="D890">
        <v>321.25</v>
      </c>
      <c r="E890">
        <v>317.47000000000003</v>
      </c>
      <c r="F890" t="s">
        <v>381</v>
      </c>
      <c r="G890" s="2">
        <v>1E-4</v>
      </c>
      <c r="H890" s="2">
        <f t="shared" si="43"/>
        <v>6.2758880402117892E-5</v>
      </c>
      <c r="R890" s="3">
        <f t="shared" ca="1" si="42"/>
        <v>1.0093019327626924E-2</v>
      </c>
    </row>
    <row r="891" spans="1:18" x14ac:dyDescent="0.35">
      <c r="A891" s="1">
        <v>45035</v>
      </c>
      <c r="B891">
        <v>318.54000000000002</v>
      </c>
      <c r="C891">
        <v>316.24</v>
      </c>
      <c r="D891">
        <v>319.62</v>
      </c>
      <c r="E891">
        <v>316.11</v>
      </c>
      <c r="F891" t="s">
        <v>380</v>
      </c>
      <c r="G891" s="2">
        <v>-5.0000000000000001E-4</v>
      </c>
      <c r="H891" s="2">
        <f t="shared" si="43"/>
        <v>-4.7078763639653043E-4</v>
      </c>
      <c r="R891" s="3">
        <f t="shared" ca="1" si="42"/>
        <v>-6.2378797456964716E-3</v>
      </c>
    </row>
    <row r="892" spans="1:18" x14ac:dyDescent="0.35">
      <c r="A892" s="1">
        <v>45036</v>
      </c>
      <c r="B892">
        <v>316.11</v>
      </c>
      <c r="C892">
        <v>315.52</v>
      </c>
      <c r="D892">
        <v>319.10000000000002</v>
      </c>
      <c r="E892">
        <v>314.8</v>
      </c>
      <c r="F892" t="s">
        <v>379</v>
      </c>
      <c r="G892" s="2">
        <v>-7.6E-3</v>
      </c>
      <c r="H892" s="2">
        <f t="shared" si="43"/>
        <v>-7.6578015440892525E-3</v>
      </c>
      <c r="R892" s="3">
        <f t="shared" ca="1" si="42"/>
        <v>-4.0437305131068073E-2</v>
      </c>
    </row>
    <row r="893" spans="1:18" x14ac:dyDescent="0.35">
      <c r="A893" s="1">
        <v>45037</v>
      </c>
      <c r="B893">
        <v>316.44</v>
      </c>
      <c r="C893">
        <v>315.74</v>
      </c>
      <c r="D893">
        <v>317.23</v>
      </c>
      <c r="E893">
        <v>313.94</v>
      </c>
      <c r="F893" t="s">
        <v>378</v>
      </c>
      <c r="G893" s="2">
        <v>1E-3</v>
      </c>
      <c r="H893" s="2">
        <f t="shared" si="43"/>
        <v>1.0433958736495881E-3</v>
      </c>
      <c r="R893" s="3">
        <f t="shared" ca="1" si="42"/>
        <v>-8.6548330755915372E-3</v>
      </c>
    </row>
    <row r="894" spans="1:18" x14ac:dyDescent="0.35">
      <c r="A894" s="1">
        <v>45040</v>
      </c>
      <c r="B894">
        <v>315.77999999999997</v>
      </c>
      <c r="C894">
        <v>316.20999999999998</v>
      </c>
      <c r="D894">
        <v>317.57</v>
      </c>
      <c r="E894">
        <v>313.58</v>
      </c>
      <c r="F894" t="s">
        <v>377</v>
      </c>
      <c r="G894" s="2">
        <v>-2.0999999999999999E-3</v>
      </c>
      <c r="H894" s="2">
        <f t="shared" si="43"/>
        <v>-2.0878815594530817E-3</v>
      </c>
      <c r="R894" s="3">
        <f t="shared" ca="1" si="42"/>
        <v>-9.3231715472262436E-4</v>
      </c>
    </row>
    <row r="895" spans="1:18" x14ac:dyDescent="0.35">
      <c r="A895" s="1">
        <v>45041</v>
      </c>
      <c r="B895">
        <v>309.83</v>
      </c>
      <c r="C895">
        <v>314.13</v>
      </c>
      <c r="D895">
        <v>314.8</v>
      </c>
      <c r="E895">
        <v>309.73</v>
      </c>
      <c r="F895" t="s">
        <v>376</v>
      </c>
      <c r="G895" s="2">
        <v>-1.89E-2</v>
      </c>
      <c r="H895" s="2">
        <f t="shared" si="43"/>
        <v>-1.9022008630523279E-2</v>
      </c>
      <c r="R895" s="3">
        <f t="shared" ca="1" si="42"/>
        <v>-2.0404302802756475E-2</v>
      </c>
    </row>
    <row r="896" spans="1:18" x14ac:dyDescent="0.35">
      <c r="A896" s="1">
        <v>45042</v>
      </c>
      <c r="B896">
        <v>311.70999999999998</v>
      </c>
      <c r="C896">
        <v>313.27999999999997</v>
      </c>
      <c r="D896">
        <v>314.77</v>
      </c>
      <c r="E896">
        <v>311.18</v>
      </c>
      <c r="F896" t="s">
        <v>375</v>
      </c>
      <c r="G896" s="2">
        <v>6.1000000000000004E-3</v>
      </c>
      <c r="H896" s="2">
        <f t="shared" si="43"/>
        <v>6.0495084257049534E-3</v>
      </c>
      <c r="R896" s="3">
        <f t="shared" ca="1" si="42"/>
        <v>-2.2156295407271102E-2</v>
      </c>
    </row>
    <row r="897" spans="1:18" x14ac:dyDescent="0.35">
      <c r="A897" s="1">
        <v>45043</v>
      </c>
      <c r="B897">
        <v>320.18</v>
      </c>
      <c r="C897">
        <v>315.52999999999997</v>
      </c>
      <c r="D897">
        <v>320.69</v>
      </c>
      <c r="E897">
        <v>314.88</v>
      </c>
      <c r="F897" t="s">
        <v>374</v>
      </c>
      <c r="G897" s="2">
        <v>2.7199999999999998E-2</v>
      </c>
      <c r="H897" s="2">
        <f t="shared" si="43"/>
        <v>2.6810069261024163E-2</v>
      </c>
      <c r="R897" s="3">
        <f t="shared" ca="1" si="42"/>
        <v>-1.188271614036852E-2</v>
      </c>
    </row>
    <row r="898" spans="1:18" x14ac:dyDescent="0.35">
      <c r="A898" s="1">
        <v>45044</v>
      </c>
      <c r="B898">
        <v>322.39</v>
      </c>
      <c r="C898">
        <v>319.94</v>
      </c>
      <c r="D898">
        <v>322.48</v>
      </c>
      <c r="E898">
        <v>318.79000000000002</v>
      </c>
      <c r="F898" t="s">
        <v>373</v>
      </c>
      <c r="G898" s="2">
        <v>6.8999999999999999E-3</v>
      </c>
      <c r="H898" s="2">
        <f t="shared" si="43"/>
        <v>6.878655131749103E-3</v>
      </c>
      <c r="R898" s="3">
        <f t="shared" ca="1" si="42"/>
        <v>6.1288358588602954E-3</v>
      </c>
    </row>
    <row r="899" spans="1:18" x14ac:dyDescent="0.35">
      <c r="A899" s="1">
        <v>45047</v>
      </c>
      <c r="B899">
        <v>322.02</v>
      </c>
      <c r="C899">
        <v>321.92</v>
      </c>
      <c r="D899">
        <v>323.45999999999998</v>
      </c>
      <c r="E899">
        <v>320.92</v>
      </c>
      <c r="F899" t="s">
        <v>372</v>
      </c>
      <c r="G899" s="2">
        <v>-1.1000000000000001E-3</v>
      </c>
      <c r="H899" s="2">
        <f t="shared" si="43"/>
        <v>-1.1483373649051373E-3</v>
      </c>
      <c r="R899" s="3">
        <f t="shared" ref="R899:R962" ca="1" si="44">_xlfn.NORM.INV(RAND(),$P$2,SQRT($P$3))</f>
        <v>-2.4216695778392053E-3</v>
      </c>
    </row>
    <row r="900" spans="1:18" x14ac:dyDescent="0.35">
      <c r="A900" s="1">
        <v>45048</v>
      </c>
      <c r="B900">
        <v>319.20999999999998</v>
      </c>
      <c r="C900">
        <v>321.95</v>
      </c>
      <c r="D900">
        <v>322.27999999999997</v>
      </c>
      <c r="E900">
        <v>317.44</v>
      </c>
      <c r="F900" t="s">
        <v>371</v>
      </c>
      <c r="G900" s="2">
        <v>-8.6999999999999994E-3</v>
      </c>
      <c r="H900" s="2">
        <f t="shared" ref="H900:H963" si="45">LN(B900/B899)</f>
        <v>-8.7644620110583979E-3</v>
      </c>
      <c r="R900" s="3">
        <f t="shared" ca="1" si="44"/>
        <v>7.9101196562241585E-3</v>
      </c>
    </row>
    <row r="901" spans="1:18" x14ac:dyDescent="0.35">
      <c r="A901" s="1">
        <v>45049</v>
      </c>
      <c r="B901">
        <v>317.12</v>
      </c>
      <c r="C901">
        <v>319.58</v>
      </c>
      <c r="D901">
        <v>322.3</v>
      </c>
      <c r="E901">
        <v>317.01</v>
      </c>
      <c r="F901" t="s">
        <v>370</v>
      </c>
      <c r="G901" s="2">
        <v>-6.4999999999999997E-3</v>
      </c>
      <c r="H901" s="2">
        <f t="shared" si="45"/>
        <v>-6.5689422641108195E-3</v>
      </c>
      <c r="R901" s="3">
        <f t="shared" ca="1" si="44"/>
        <v>1.3172306028985665E-3</v>
      </c>
    </row>
    <row r="902" spans="1:18" x14ac:dyDescent="0.35">
      <c r="A902" s="1">
        <v>45050</v>
      </c>
      <c r="B902">
        <v>316</v>
      </c>
      <c r="C902">
        <v>316.89</v>
      </c>
      <c r="D902">
        <v>318.06</v>
      </c>
      <c r="E902">
        <v>314.95</v>
      </c>
      <c r="F902" t="s">
        <v>369</v>
      </c>
      <c r="G902" s="2">
        <v>-3.5000000000000001E-3</v>
      </c>
      <c r="H902" s="2">
        <f t="shared" si="45"/>
        <v>-3.5380375547110908E-3</v>
      </c>
      <c r="R902" s="3">
        <f t="shared" ca="1" si="44"/>
        <v>-5.866301473457354E-3</v>
      </c>
    </row>
    <row r="903" spans="1:18" x14ac:dyDescent="0.35">
      <c r="A903" s="1">
        <v>45051</v>
      </c>
      <c r="B903">
        <v>322.72000000000003</v>
      </c>
      <c r="C903">
        <v>318.3</v>
      </c>
      <c r="D903">
        <v>323.58999999999997</v>
      </c>
      <c r="E903">
        <v>316.05</v>
      </c>
      <c r="F903" t="s">
        <v>368</v>
      </c>
      <c r="G903" s="2">
        <v>2.1299999999999999E-2</v>
      </c>
      <c r="H903" s="2">
        <f t="shared" si="45"/>
        <v>2.1042860618989554E-2</v>
      </c>
      <c r="R903" s="3">
        <f t="shared" ca="1" si="44"/>
        <v>-7.9636784854735746E-3</v>
      </c>
    </row>
    <row r="904" spans="1:18" x14ac:dyDescent="0.35">
      <c r="A904" s="1">
        <v>45054</v>
      </c>
      <c r="B904">
        <v>323.52</v>
      </c>
      <c r="C904">
        <v>322.25</v>
      </c>
      <c r="D904">
        <v>323.87</v>
      </c>
      <c r="E904">
        <v>321.14999999999998</v>
      </c>
      <c r="F904" t="s">
        <v>367</v>
      </c>
      <c r="G904" s="2">
        <v>2.5000000000000001E-3</v>
      </c>
      <c r="H904" s="2">
        <f t="shared" si="45"/>
        <v>2.4758616262047692E-3</v>
      </c>
      <c r="R904" s="3">
        <f t="shared" ca="1" si="44"/>
        <v>3.4178337396010001E-3</v>
      </c>
    </row>
    <row r="905" spans="1:18" x14ac:dyDescent="0.35">
      <c r="A905" s="1">
        <v>45055</v>
      </c>
      <c r="B905">
        <v>321.47000000000003</v>
      </c>
      <c r="C905">
        <v>321.83</v>
      </c>
      <c r="D905">
        <v>322.70999999999998</v>
      </c>
      <c r="E905">
        <v>321.14999999999998</v>
      </c>
      <c r="F905" t="s">
        <v>366</v>
      </c>
      <c r="G905" s="2">
        <v>-6.3E-3</v>
      </c>
      <c r="H905" s="2">
        <f t="shared" si="45"/>
        <v>-6.3567091055242789E-3</v>
      </c>
      <c r="R905" s="3">
        <f t="shared" ca="1" si="44"/>
        <v>9.8040233680845544E-3</v>
      </c>
    </row>
    <row r="906" spans="1:18" x14ac:dyDescent="0.35">
      <c r="A906" s="1">
        <v>45056</v>
      </c>
      <c r="B906">
        <v>324.97000000000003</v>
      </c>
      <c r="C906">
        <v>323.95</v>
      </c>
      <c r="D906">
        <v>325.83999999999997</v>
      </c>
      <c r="E906">
        <v>321.43</v>
      </c>
      <c r="F906" t="s">
        <v>365</v>
      </c>
      <c r="G906" s="2">
        <v>1.09E-2</v>
      </c>
      <c r="H906" s="2">
        <f t="shared" si="45"/>
        <v>1.0828643650230408E-2</v>
      </c>
      <c r="R906" s="3">
        <f t="shared" ca="1" si="44"/>
        <v>2.2483874454768057E-3</v>
      </c>
    </row>
    <row r="907" spans="1:18" x14ac:dyDescent="0.35">
      <c r="A907" s="1">
        <v>45057</v>
      </c>
      <c r="B907">
        <v>326.02999999999997</v>
      </c>
      <c r="C907">
        <v>325.52999999999997</v>
      </c>
      <c r="D907">
        <v>326.58</v>
      </c>
      <c r="E907">
        <v>323.95</v>
      </c>
      <c r="F907" t="s">
        <v>364</v>
      </c>
      <c r="G907" s="2">
        <v>3.3E-3</v>
      </c>
      <c r="H907" s="2">
        <f t="shared" si="45"/>
        <v>3.2565312957739149E-3</v>
      </c>
      <c r="R907" s="3">
        <f t="shared" ca="1" si="44"/>
        <v>4.0048884107738384E-3</v>
      </c>
    </row>
    <row r="908" spans="1:18" x14ac:dyDescent="0.35">
      <c r="A908" s="1">
        <v>45058</v>
      </c>
      <c r="B908">
        <v>324.86</v>
      </c>
      <c r="C908">
        <v>326.57</v>
      </c>
      <c r="D908">
        <v>327</v>
      </c>
      <c r="E908">
        <v>322.77</v>
      </c>
      <c r="F908" t="s">
        <v>363</v>
      </c>
      <c r="G908" s="2">
        <v>-3.5999999999999999E-3</v>
      </c>
      <c r="H908" s="2">
        <f t="shared" si="45"/>
        <v>-3.5950813813368332E-3</v>
      </c>
      <c r="R908" s="3">
        <f t="shared" ca="1" si="44"/>
        <v>1.8646740333991725E-2</v>
      </c>
    </row>
    <row r="909" spans="1:18" x14ac:dyDescent="0.35">
      <c r="A909" s="1">
        <v>45061</v>
      </c>
      <c r="B909">
        <v>326.62</v>
      </c>
      <c r="C909">
        <v>325.33999999999997</v>
      </c>
      <c r="D909">
        <v>326.86</v>
      </c>
      <c r="E909">
        <v>323.79000000000002</v>
      </c>
      <c r="F909" t="s">
        <v>362</v>
      </c>
      <c r="G909" s="2">
        <v>5.4000000000000003E-3</v>
      </c>
      <c r="H909" s="2">
        <f t="shared" si="45"/>
        <v>5.4030953573473723E-3</v>
      </c>
      <c r="R909" s="3">
        <f t="shared" ca="1" si="44"/>
        <v>-1.1478130157161266E-2</v>
      </c>
    </row>
    <row r="910" spans="1:18" x14ac:dyDescent="0.35">
      <c r="A910" s="1">
        <v>45062</v>
      </c>
      <c r="B910">
        <v>326.99</v>
      </c>
      <c r="C910">
        <v>325.89</v>
      </c>
      <c r="D910">
        <v>328.73</v>
      </c>
      <c r="E910">
        <v>325.85000000000002</v>
      </c>
      <c r="F910" t="s">
        <v>361</v>
      </c>
      <c r="G910" s="2">
        <v>1.1000000000000001E-3</v>
      </c>
      <c r="H910" s="2">
        <f t="shared" si="45"/>
        <v>1.1321737412913651E-3</v>
      </c>
      <c r="R910" s="3">
        <f t="shared" ca="1" si="44"/>
        <v>-1.1537120652359891E-2</v>
      </c>
    </row>
    <row r="911" spans="1:18" x14ac:dyDescent="0.35">
      <c r="A911" s="1">
        <v>45063</v>
      </c>
      <c r="B911">
        <v>330.95</v>
      </c>
      <c r="C911">
        <v>328.07</v>
      </c>
      <c r="D911">
        <v>331.54</v>
      </c>
      <c r="E911">
        <v>326.87</v>
      </c>
      <c r="F911" t="s">
        <v>360</v>
      </c>
      <c r="G911" s="2">
        <v>1.21E-2</v>
      </c>
      <c r="H911" s="2">
        <f t="shared" si="45"/>
        <v>1.2037717175043145E-2</v>
      </c>
      <c r="R911" s="3">
        <f t="shared" ca="1" si="44"/>
        <v>-1.1236069608207458E-2</v>
      </c>
    </row>
    <row r="912" spans="1:18" x14ac:dyDescent="0.35">
      <c r="A912" s="1">
        <v>45064</v>
      </c>
      <c r="B912">
        <v>337.09</v>
      </c>
      <c r="C912">
        <v>331.35</v>
      </c>
      <c r="D912">
        <v>337.31</v>
      </c>
      <c r="E912">
        <v>331.33</v>
      </c>
      <c r="F912" t="s">
        <v>359</v>
      </c>
      <c r="G912" s="2">
        <v>1.8599999999999998E-2</v>
      </c>
      <c r="H912" s="2">
        <f t="shared" si="45"/>
        <v>1.8382650447177969E-2</v>
      </c>
      <c r="R912" s="3">
        <f t="shared" ca="1" si="44"/>
        <v>-9.646216621694844E-3</v>
      </c>
    </row>
    <row r="913" spans="1:18" x14ac:dyDescent="0.35">
      <c r="A913" s="1">
        <v>45065</v>
      </c>
      <c r="B913">
        <v>336.33</v>
      </c>
      <c r="C913">
        <v>337.31</v>
      </c>
      <c r="D913">
        <v>338.03</v>
      </c>
      <c r="E913">
        <v>335.25</v>
      </c>
      <c r="F913" t="s">
        <v>358</v>
      </c>
      <c r="G913" s="2">
        <v>-2.3E-3</v>
      </c>
      <c r="H913" s="2">
        <f t="shared" si="45"/>
        <v>-2.2571361784978201E-3</v>
      </c>
      <c r="R913" s="3">
        <f t="shared" ca="1" si="44"/>
        <v>-1.9944930656249082E-2</v>
      </c>
    </row>
    <row r="914" spans="1:18" x14ac:dyDescent="0.35">
      <c r="A914" s="1">
        <v>45068</v>
      </c>
      <c r="B914">
        <v>337.46</v>
      </c>
      <c r="C914">
        <v>336.07</v>
      </c>
      <c r="D914">
        <v>338.49</v>
      </c>
      <c r="E914">
        <v>336.06</v>
      </c>
      <c r="F914" t="s">
        <v>357</v>
      </c>
      <c r="G914" s="2">
        <v>3.3999999999999998E-3</v>
      </c>
      <c r="H914" s="2">
        <f t="shared" si="45"/>
        <v>3.3541639365795746E-3</v>
      </c>
      <c r="R914" s="3">
        <f t="shared" ca="1" si="44"/>
        <v>2.0770111356438688E-2</v>
      </c>
    </row>
    <row r="915" spans="1:18" x14ac:dyDescent="0.35">
      <c r="A915" s="1">
        <v>45069</v>
      </c>
      <c r="B915">
        <v>333.18</v>
      </c>
      <c r="C915">
        <v>335.71</v>
      </c>
      <c r="D915">
        <v>336.88</v>
      </c>
      <c r="E915">
        <v>332.83</v>
      </c>
      <c r="F915" t="s">
        <v>356</v>
      </c>
      <c r="G915" s="2">
        <v>-1.2699999999999999E-2</v>
      </c>
      <c r="H915" s="2">
        <f t="shared" si="45"/>
        <v>-1.2764100288620454E-2</v>
      </c>
      <c r="R915" s="3">
        <f t="shared" ca="1" si="44"/>
        <v>-1.74587000405785E-2</v>
      </c>
    </row>
    <row r="916" spans="1:18" x14ac:dyDescent="0.35">
      <c r="A916" s="1">
        <v>45070</v>
      </c>
      <c r="B916">
        <v>331.48</v>
      </c>
      <c r="C916">
        <v>331.2</v>
      </c>
      <c r="D916">
        <v>332.73</v>
      </c>
      <c r="E916">
        <v>329.39</v>
      </c>
      <c r="F916" t="s">
        <v>355</v>
      </c>
      <c r="G916" s="2">
        <v>-5.1000000000000004E-3</v>
      </c>
      <c r="H916" s="2">
        <f t="shared" si="45"/>
        <v>-5.115408500729079E-3</v>
      </c>
      <c r="R916" s="3">
        <f t="shared" ca="1" si="44"/>
        <v>9.1139281584015127E-3</v>
      </c>
    </row>
    <row r="917" spans="1:18" x14ac:dyDescent="0.35">
      <c r="A917" s="1">
        <v>45071</v>
      </c>
      <c r="B917">
        <v>339.54</v>
      </c>
      <c r="C917">
        <v>338.96</v>
      </c>
      <c r="D917">
        <v>340.83</v>
      </c>
      <c r="E917">
        <v>336.49</v>
      </c>
      <c r="F917" t="s">
        <v>354</v>
      </c>
      <c r="G917" s="2">
        <v>2.4299999999999999E-2</v>
      </c>
      <c r="H917" s="2">
        <f t="shared" si="45"/>
        <v>2.402428440164571E-2</v>
      </c>
      <c r="R917" s="3">
        <f t="shared" ca="1" si="44"/>
        <v>2.2694349926158573E-2</v>
      </c>
    </row>
    <row r="918" spans="1:18" x14ac:dyDescent="0.35">
      <c r="A918" s="1">
        <v>45072</v>
      </c>
      <c r="B918">
        <v>348.22</v>
      </c>
      <c r="C918">
        <v>340.58</v>
      </c>
      <c r="D918">
        <v>349.06</v>
      </c>
      <c r="E918">
        <v>340.48</v>
      </c>
      <c r="F918" t="s">
        <v>353</v>
      </c>
      <c r="G918" s="2">
        <v>2.5600000000000001E-2</v>
      </c>
      <c r="H918" s="2">
        <f t="shared" si="45"/>
        <v>2.524270355596504E-2</v>
      </c>
      <c r="R918" s="3">
        <f t="shared" ca="1" si="44"/>
        <v>-1.6227236601939213E-2</v>
      </c>
    </row>
    <row r="919" spans="1:18" x14ac:dyDescent="0.35">
      <c r="A919" s="1">
        <v>45076</v>
      </c>
      <c r="B919">
        <v>349.8</v>
      </c>
      <c r="C919">
        <v>352.52</v>
      </c>
      <c r="D919">
        <v>353.74</v>
      </c>
      <c r="E919">
        <v>348.35</v>
      </c>
      <c r="F919" t="s">
        <v>352</v>
      </c>
      <c r="G919" s="2">
        <v>4.4999999999999997E-3</v>
      </c>
      <c r="H919" s="2">
        <f t="shared" si="45"/>
        <v>4.5270986460491996E-3</v>
      </c>
      <c r="R919" s="3">
        <f t="shared" ca="1" si="44"/>
        <v>2.4211427206222783E-2</v>
      </c>
    </row>
    <row r="920" spans="1:18" x14ac:dyDescent="0.35">
      <c r="A920" s="1">
        <v>45077</v>
      </c>
      <c r="B920">
        <v>347.81</v>
      </c>
      <c r="C920">
        <v>348.19</v>
      </c>
      <c r="D920">
        <v>350.42</v>
      </c>
      <c r="E920">
        <v>346.33</v>
      </c>
      <c r="F920" t="s">
        <v>351</v>
      </c>
      <c r="G920" s="2">
        <v>-5.7000000000000002E-3</v>
      </c>
      <c r="H920" s="2">
        <f t="shared" si="45"/>
        <v>-5.7052089212426271E-3</v>
      </c>
      <c r="R920" s="3">
        <f t="shared" ca="1" si="44"/>
        <v>-8.1314180730945318E-3</v>
      </c>
    </row>
    <row r="921" spans="1:18" x14ac:dyDescent="0.35">
      <c r="A921" s="1">
        <v>45078</v>
      </c>
      <c r="B921">
        <v>351.83</v>
      </c>
      <c r="C921">
        <v>347.55</v>
      </c>
      <c r="D921">
        <v>353.17</v>
      </c>
      <c r="E921">
        <v>346.48</v>
      </c>
      <c r="F921" t="s">
        <v>350</v>
      </c>
      <c r="G921" s="2">
        <v>1.1599999999999999E-2</v>
      </c>
      <c r="H921" s="2">
        <f t="shared" si="45"/>
        <v>1.1491750729274315E-2</v>
      </c>
      <c r="R921" s="3">
        <f t="shared" ca="1" si="44"/>
        <v>1.5397905788023246E-2</v>
      </c>
    </row>
    <row r="922" spans="1:18" x14ac:dyDescent="0.35">
      <c r="A922" s="1">
        <v>45079</v>
      </c>
      <c r="B922">
        <v>354.46</v>
      </c>
      <c r="C922">
        <v>353.61</v>
      </c>
      <c r="D922">
        <v>355.64</v>
      </c>
      <c r="E922">
        <v>351.83</v>
      </c>
      <c r="F922" t="s">
        <v>349</v>
      </c>
      <c r="G922" s="2">
        <v>7.4999999999999997E-3</v>
      </c>
      <c r="H922" s="2">
        <f t="shared" si="45"/>
        <v>7.4474002344601794E-3</v>
      </c>
      <c r="R922" s="3">
        <f t="shared" ca="1" si="44"/>
        <v>-6.1673512186666887E-3</v>
      </c>
    </row>
    <row r="923" spans="1:18" x14ac:dyDescent="0.35">
      <c r="A923" s="1">
        <v>45082</v>
      </c>
      <c r="B923">
        <v>354.71</v>
      </c>
      <c r="C923">
        <v>354.24</v>
      </c>
      <c r="D923">
        <v>357.31</v>
      </c>
      <c r="E923">
        <v>353.66</v>
      </c>
      <c r="F923" t="s">
        <v>348</v>
      </c>
      <c r="G923" s="2">
        <v>6.9999999999999999E-4</v>
      </c>
      <c r="H923" s="2">
        <f t="shared" si="45"/>
        <v>7.050495941908349E-4</v>
      </c>
      <c r="R923" s="3">
        <f t="shared" ca="1" si="44"/>
        <v>-1.0304321261286416E-2</v>
      </c>
    </row>
    <row r="924" spans="1:18" x14ac:dyDescent="0.35">
      <c r="A924" s="1">
        <v>45083</v>
      </c>
      <c r="B924">
        <v>354.65</v>
      </c>
      <c r="C924">
        <v>354.09</v>
      </c>
      <c r="D924">
        <v>355.63</v>
      </c>
      <c r="E924">
        <v>352.74</v>
      </c>
      <c r="F924" t="s">
        <v>285</v>
      </c>
      <c r="G924" s="2">
        <v>-2.0000000000000001E-4</v>
      </c>
      <c r="H924" s="2">
        <f t="shared" si="45"/>
        <v>-1.6916657308864216E-4</v>
      </c>
      <c r="R924" s="3">
        <f t="shared" ca="1" si="44"/>
        <v>-1.8368236734599723E-3</v>
      </c>
    </row>
    <row r="925" spans="1:18" x14ac:dyDescent="0.35">
      <c r="A925" s="1">
        <v>45084</v>
      </c>
      <c r="B925">
        <v>348.64</v>
      </c>
      <c r="C925">
        <v>354.94</v>
      </c>
      <c r="D925">
        <v>356.93</v>
      </c>
      <c r="E925">
        <v>348</v>
      </c>
      <c r="F925" t="s">
        <v>347</v>
      </c>
      <c r="G925" s="2">
        <v>-1.7000000000000001E-2</v>
      </c>
      <c r="H925" s="2">
        <f t="shared" si="45"/>
        <v>-1.7091516451786023E-2</v>
      </c>
      <c r="R925" s="3">
        <f t="shared" ca="1" si="44"/>
        <v>-1.5878423223616479E-2</v>
      </c>
    </row>
    <row r="926" spans="1:18" x14ac:dyDescent="0.35">
      <c r="A926" s="1">
        <v>45085</v>
      </c>
      <c r="B926">
        <v>352.96</v>
      </c>
      <c r="C926">
        <v>348.94</v>
      </c>
      <c r="D926">
        <v>353.43</v>
      </c>
      <c r="E926">
        <v>348.71</v>
      </c>
      <c r="F926" t="s">
        <v>346</v>
      </c>
      <c r="G926" s="2">
        <v>1.24E-2</v>
      </c>
      <c r="H926" s="2">
        <f t="shared" si="45"/>
        <v>1.2314864868827905E-2</v>
      </c>
      <c r="R926" s="3">
        <f t="shared" ca="1" si="44"/>
        <v>2.2210657481533332E-2</v>
      </c>
    </row>
    <row r="927" spans="1:18" x14ac:dyDescent="0.35">
      <c r="A927" s="1">
        <v>45086</v>
      </c>
      <c r="B927">
        <v>354.31</v>
      </c>
      <c r="C927">
        <v>354.44</v>
      </c>
      <c r="D927">
        <v>357.47</v>
      </c>
      <c r="E927">
        <v>352.84</v>
      </c>
      <c r="F927" t="s">
        <v>345</v>
      </c>
      <c r="G927" s="2">
        <v>3.8E-3</v>
      </c>
      <c r="H927" s="2">
        <f t="shared" si="45"/>
        <v>3.8175000763404155E-3</v>
      </c>
      <c r="R927" s="3">
        <f t="shared" ca="1" si="44"/>
        <v>4.9588722262942251E-3</v>
      </c>
    </row>
    <row r="928" spans="1:18" x14ac:dyDescent="0.35">
      <c r="A928" s="1">
        <v>45089</v>
      </c>
      <c r="B928">
        <v>360.3</v>
      </c>
      <c r="C928">
        <v>356</v>
      </c>
      <c r="D928">
        <v>360.4</v>
      </c>
      <c r="E928">
        <v>355.01</v>
      </c>
      <c r="F928" t="s">
        <v>344</v>
      </c>
      <c r="G928" s="2">
        <v>1.6899999999999998E-2</v>
      </c>
      <c r="H928" s="2">
        <f t="shared" si="45"/>
        <v>1.6764781612569567E-2</v>
      </c>
      <c r="R928" s="3">
        <f t="shared" ca="1" si="44"/>
        <v>-5.7197708726833526E-3</v>
      </c>
    </row>
    <row r="929" spans="1:18" x14ac:dyDescent="0.35">
      <c r="A929" s="1">
        <v>45090</v>
      </c>
      <c r="B929">
        <v>363.07</v>
      </c>
      <c r="C929">
        <v>363.1</v>
      </c>
      <c r="D929">
        <v>363.92</v>
      </c>
      <c r="E929">
        <v>359.84</v>
      </c>
      <c r="F929" t="s">
        <v>343</v>
      </c>
      <c r="G929" s="2">
        <v>7.7000000000000002E-3</v>
      </c>
      <c r="H929" s="2">
        <f t="shared" si="45"/>
        <v>7.6586353856137853E-3</v>
      </c>
      <c r="R929" s="3">
        <f t="shared" ca="1" si="44"/>
        <v>1.4540147326261769E-2</v>
      </c>
    </row>
    <row r="930" spans="1:18" x14ac:dyDescent="0.35">
      <c r="A930" s="1">
        <v>45091</v>
      </c>
      <c r="B930">
        <v>365.71</v>
      </c>
      <c r="C930">
        <v>363.08</v>
      </c>
      <c r="D930">
        <v>366</v>
      </c>
      <c r="E930">
        <v>360.23</v>
      </c>
      <c r="F930" t="s">
        <v>342</v>
      </c>
      <c r="G930" s="2">
        <v>7.3000000000000001E-3</v>
      </c>
      <c r="H930" s="2">
        <f t="shared" si="45"/>
        <v>7.2450164599683941E-3</v>
      </c>
      <c r="R930" s="3">
        <f t="shared" ca="1" si="44"/>
        <v>1.2820856890628834E-3</v>
      </c>
    </row>
    <row r="931" spans="1:18" x14ac:dyDescent="0.35">
      <c r="A931" s="1">
        <v>45092</v>
      </c>
      <c r="B931">
        <v>370.07</v>
      </c>
      <c r="C931">
        <v>364.42</v>
      </c>
      <c r="D931">
        <v>371.57</v>
      </c>
      <c r="E931">
        <v>363.79</v>
      </c>
      <c r="F931" t="s">
        <v>341</v>
      </c>
      <c r="G931" s="2">
        <v>1.1900000000000001E-2</v>
      </c>
      <c r="H931" s="2">
        <f t="shared" si="45"/>
        <v>1.1851507333811743E-2</v>
      </c>
      <c r="R931" s="3">
        <f t="shared" ca="1" si="44"/>
        <v>-3.1441936664737782E-2</v>
      </c>
    </row>
    <row r="932" spans="1:18" x14ac:dyDescent="0.35">
      <c r="A932" s="1">
        <v>45093</v>
      </c>
      <c r="B932">
        <v>367.74</v>
      </c>
      <c r="C932">
        <v>372.52</v>
      </c>
      <c r="D932">
        <v>372.65</v>
      </c>
      <c r="E932">
        <v>367.29</v>
      </c>
      <c r="F932" t="s">
        <v>340</v>
      </c>
      <c r="G932" s="2">
        <v>-6.3E-3</v>
      </c>
      <c r="H932" s="2">
        <f t="shared" si="45"/>
        <v>-6.3160102077461254E-3</v>
      </c>
      <c r="R932" s="3">
        <f t="shared" ca="1" si="44"/>
        <v>-1.6527390641681284E-2</v>
      </c>
    </row>
    <row r="933" spans="1:18" x14ac:dyDescent="0.35">
      <c r="A933" s="1">
        <v>45097</v>
      </c>
      <c r="B933">
        <v>366.71</v>
      </c>
      <c r="C933">
        <v>365.76</v>
      </c>
      <c r="D933">
        <v>368.13</v>
      </c>
      <c r="E933">
        <v>363.7</v>
      </c>
      <c r="F933" t="s">
        <v>339</v>
      </c>
      <c r="G933" s="2">
        <v>-2.8E-3</v>
      </c>
      <c r="H933" s="2">
        <f t="shared" si="45"/>
        <v>-2.8048217720823454E-3</v>
      </c>
      <c r="R933" s="3">
        <f t="shared" ca="1" si="44"/>
        <v>-1.987740393933184E-2</v>
      </c>
    </row>
    <row r="934" spans="1:18" x14ac:dyDescent="0.35">
      <c r="A934" s="1">
        <v>45098</v>
      </c>
      <c r="B934">
        <v>361.71</v>
      </c>
      <c r="C934">
        <v>365.55</v>
      </c>
      <c r="D934">
        <v>365.99</v>
      </c>
      <c r="E934">
        <v>360.77</v>
      </c>
      <c r="F934" t="s">
        <v>338</v>
      </c>
      <c r="G934" s="2">
        <v>-1.3599999999999999E-2</v>
      </c>
      <c r="H934" s="2">
        <f t="shared" si="45"/>
        <v>-1.3728559156284037E-2</v>
      </c>
      <c r="R934" s="3">
        <f t="shared" ca="1" si="44"/>
        <v>-3.7370583294870328E-2</v>
      </c>
    </row>
    <row r="935" spans="1:18" x14ac:dyDescent="0.35">
      <c r="A935" s="1">
        <v>45099</v>
      </c>
      <c r="B935">
        <v>365.98</v>
      </c>
      <c r="C935">
        <v>360.44</v>
      </c>
      <c r="D935">
        <v>366.14</v>
      </c>
      <c r="E935">
        <v>360.03</v>
      </c>
      <c r="F935" t="s">
        <v>337</v>
      </c>
      <c r="G935" s="2">
        <v>1.18E-2</v>
      </c>
      <c r="H935" s="2">
        <f t="shared" si="45"/>
        <v>1.1735901302212083E-2</v>
      </c>
      <c r="R935" s="3">
        <f t="shared" ca="1" si="44"/>
        <v>-2.1018059471858936E-2</v>
      </c>
    </row>
    <row r="936" spans="1:18" x14ac:dyDescent="0.35">
      <c r="A936" s="1">
        <v>45100</v>
      </c>
      <c r="B936">
        <v>362.35</v>
      </c>
      <c r="C936">
        <v>362.02</v>
      </c>
      <c r="D936">
        <v>364.69</v>
      </c>
      <c r="E936">
        <v>360.63</v>
      </c>
      <c r="F936" t="s">
        <v>336</v>
      </c>
      <c r="G936" s="2">
        <v>-9.9000000000000008E-3</v>
      </c>
      <c r="H936" s="2">
        <f t="shared" si="45"/>
        <v>-9.9680915442506915E-3</v>
      </c>
      <c r="R936" s="3">
        <f t="shared" ca="1" si="44"/>
        <v>-2.3897394004862325E-2</v>
      </c>
    </row>
    <row r="937" spans="1:18" x14ac:dyDescent="0.35">
      <c r="A937" s="1">
        <v>45103</v>
      </c>
      <c r="B937">
        <v>357.49</v>
      </c>
      <c r="C937">
        <v>361.81</v>
      </c>
      <c r="D937">
        <v>364.65</v>
      </c>
      <c r="E937">
        <v>357.4</v>
      </c>
      <c r="F937" t="s">
        <v>335</v>
      </c>
      <c r="G937" s="2">
        <v>-1.34E-2</v>
      </c>
      <c r="H937" s="2">
        <f t="shared" si="45"/>
        <v>-1.3503205840424621E-2</v>
      </c>
      <c r="R937" s="3">
        <f t="shared" ca="1" si="44"/>
        <v>-8.4523100318219212E-3</v>
      </c>
    </row>
    <row r="938" spans="1:18" x14ac:dyDescent="0.35">
      <c r="A938" s="1">
        <v>45104</v>
      </c>
      <c r="B938">
        <v>363.64</v>
      </c>
      <c r="C938">
        <v>359.06</v>
      </c>
      <c r="D938">
        <v>364.38</v>
      </c>
      <c r="E938">
        <v>358.32</v>
      </c>
      <c r="F938" t="s">
        <v>334</v>
      </c>
      <c r="G938" s="2">
        <v>1.72E-2</v>
      </c>
      <c r="H938" s="2">
        <f t="shared" si="45"/>
        <v>1.7056977538791627E-2</v>
      </c>
      <c r="R938" s="3">
        <f t="shared" ca="1" si="44"/>
        <v>1.7067414145496406E-3</v>
      </c>
    </row>
    <row r="939" spans="1:18" x14ac:dyDescent="0.35">
      <c r="A939" s="1">
        <v>45105</v>
      </c>
      <c r="B939">
        <v>364.35</v>
      </c>
      <c r="C939">
        <v>361.79</v>
      </c>
      <c r="D939">
        <v>366.33</v>
      </c>
      <c r="E939">
        <v>361.71</v>
      </c>
      <c r="F939" t="s">
        <v>333</v>
      </c>
      <c r="G939" s="2">
        <v>2E-3</v>
      </c>
      <c r="H939" s="2">
        <f t="shared" si="45"/>
        <v>1.9505768626338488E-3</v>
      </c>
      <c r="R939" s="3">
        <f t="shared" ca="1" si="44"/>
        <v>-1.3812656575491978E-2</v>
      </c>
    </row>
    <row r="940" spans="1:18" x14ac:dyDescent="0.35">
      <c r="A940" s="1">
        <v>45106</v>
      </c>
      <c r="B940">
        <v>363.62</v>
      </c>
      <c r="C940">
        <v>364.05</v>
      </c>
      <c r="D940">
        <v>364.7</v>
      </c>
      <c r="E940">
        <v>361.95</v>
      </c>
      <c r="F940" t="s">
        <v>332</v>
      </c>
      <c r="G940" s="2">
        <v>-2E-3</v>
      </c>
      <c r="H940" s="2">
        <f t="shared" si="45"/>
        <v>-2.0055778251644586E-3</v>
      </c>
      <c r="R940" s="3">
        <f t="shared" ca="1" si="44"/>
        <v>1.0910523074382028E-2</v>
      </c>
    </row>
    <row r="941" spans="1:18" x14ac:dyDescent="0.35">
      <c r="A941" s="1">
        <v>45107</v>
      </c>
      <c r="B941">
        <v>369.23</v>
      </c>
      <c r="C941">
        <v>367.36</v>
      </c>
      <c r="D941">
        <v>370.3</v>
      </c>
      <c r="E941">
        <v>367.04</v>
      </c>
      <c r="F941" t="s">
        <v>331</v>
      </c>
      <c r="G941" s="2">
        <v>1.54E-2</v>
      </c>
      <c r="H941" s="2">
        <f t="shared" si="45"/>
        <v>1.5310389807815442E-2</v>
      </c>
      <c r="R941" s="3">
        <f t="shared" ca="1" si="44"/>
        <v>-1.732254314799507E-2</v>
      </c>
    </row>
    <row r="942" spans="1:18" x14ac:dyDescent="0.35">
      <c r="A942" s="1">
        <v>45110</v>
      </c>
      <c r="B942">
        <v>370.1</v>
      </c>
      <c r="C942">
        <v>369.88</v>
      </c>
      <c r="D942">
        <v>370.74</v>
      </c>
      <c r="E942">
        <v>368.78</v>
      </c>
      <c r="F942" t="s">
        <v>330</v>
      </c>
      <c r="G942" s="2">
        <v>2.3999999999999998E-3</v>
      </c>
      <c r="H942" s="2">
        <f t="shared" si="45"/>
        <v>2.3534832931682978E-3</v>
      </c>
      <c r="R942" s="3">
        <f t="shared" ca="1" si="44"/>
        <v>2.2984759865790075E-2</v>
      </c>
    </row>
    <row r="943" spans="1:18" x14ac:dyDescent="0.35">
      <c r="A943" s="1">
        <v>45112</v>
      </c>
      <c r="B943">
        <v>370.09</v>
      </c>
      <c r="C943">
        <v>368.5</v>
      </c>
      <c r="D943">
        <v>371.81</v>
      </c>
      <c r="E943">
        <v>368.47</v>
      </c>
      <c r="F943" t="s">
        <v>329</v>
      </c>
      <c r="G943" s="2">
        <v>0</v>
      </c>
      <c r="H943" s="2">
        <f t="shared" si="45"/>
        <v>-2.702008943822004E-5</v>
      </c>
      <c r="R943" s="3">
        <f t="shared" ca="1" si="44"/>
        <v>1.2431756177771536E-2</v>
      </c>
    </row>
    <row r="944" spans="1:18" x14ac:dyDescent="0.35">
      <c r="A944" s="1">
        <v>45113</v>
      </c>
      <c r="B944">
        <v>367.27</v>
      </c>
      <c r="C944">
        <v>366.32</v>
      </c>
      <c r="D944">
        <v>367.72</v>
      </c>
      <c r="E944">
        <v>364.33</v>
      </c>
      <c r="F944" t="s">
        <v>328</v>
      </c>
      <c r="G944" s="2">
        <v>-7.6E-3</v>
      </c>
      <c r="H944" s="2">
        <f t="shared" si="45"/>
        <v>-7.6489469159921305E-3</v>
      </c>
      <c r="R944" s="3">
        <f t="shared" ca="1" si="44"/>
        <v>-1.0297197117132549E-2</v>
      </c>
    </row>
    <row r="945" spans="1:18" x14ac:dyDescent="0.35">
      <c r="A945" s="1">
        <v>45114</v>
      </c>
      <c r="B945">
        <v>366.05</v>
      </c>
      <c r="C945">
        <v>367.04</v>
      </c>
      <c r="D945">
        <v>370.29</v>
      </c>
      <c r="E945">
        <v>365.82</v>
      </c>
      <c r="F945" t="s">
        <v>327</v>
      </c>
      <c r="G945" s="2">
        <v>-3.3E-3</v>
      </c>
      <c r="H945" s="2">
        <f t="shared" si="45"/>
        <v>-3.3273362940282759E-3</v>
      </c>
      <c r="R945" s="3">
        <f t="shared" ca="1" si="44"/>
        <v>5.7311000522726942E-3</v>
      </c>
    </row>
    <row r="946" spans="1:18" x14ac:dyDescent="0.35">
      <c r="A946" s="1">
        <v>45117</v>
      </c>
      <c r="B946">
        <v>366.17</v>
      </c>
      <c r="C946">
        <v>365.77</v>
      </c>
      <c r="D946">
        <v>366.86</v>
      </c>
      <c r="E946">
        <v>363.22</v>
      </c>
      <c r="F946" t="s">
        <v>326</v>
      </c>
      <c r="G946" s="2">
        <v>2.9999999999999997E-4</v>
      </c>
      <c r="H946" s="2">
        <f t="shared" si="45"/>
        <v>3.2777034518124168E-4</v>
      </c>
      <c r="R946" s="3">
        <f t="shared" ca="1" si="44"/>
        <v>-2.9442111958595508E-3</v>
      </c>
    </row>
    <row r="947" spans="1:18" x14ac:dyDescent="0.35">
      <c r="A947" s="1">
        <v>45118</v>
      </c>
      <c r="B947">
        <v>367.98</v>
      </c>
      <c r="C947">
        <v>366.6</v>
      </c>
      <c r="D947">
        <v>368.44</v>
      </c>
      <c r="E947">
        <v>364.43</v>
      </c>
      <c r="F947" t="s">
        <v>325</v>
      </c>
      <c r="G947" s="2">
        <v>4.8999999999999998E-3</v>
      </c>
      <c r="H947" s="2">
        <f t="shared" si="45"/>
        <v>4.9308824281143609E-3</v>
      </c>
      <c r="R947" s="3">
        <f t="shared" ca="1" si="44"/>
        <v>-1.238190144241145E-2</v>
      </c>
    </row>
    <row r="948" spans="1:18" x14ac:dyDescent="0.35">
      <c r="A948" s="1">
        <v>45119</v>
      </c>
      <c r="B948">
        <v>372.62</v>
      </c>
      <c r="C948">
        <v>372.14</v>
      </c>
      <c r="D948">
        <v>373.99</v>
      </c>
      <c r="E948">
        <v>370.11</v>
      </c>
      <c r="F948" t="s">
        <v>309</v>
      </c>
      <c r="G948" s="2">
        <v>1.26E-2</v>
      </c>
      <c r="H948" s="2">
        <f t="shared" si="45"/>
        <v>1.2530544726260461E-2</v>
      </c>
      <c r="R948" s="3">
        <f t="shared" ca="1" si="44"/>
        <v>1.6295928598256708E-3</v>
      </c>
    </row>
    <row r="949" spans="1:18" x14ac:dyDescent="0.35">
      <c r="A949" s="1">
        <v>45120</v>
      </c>
      <c r="B949">
        <v>378.95</v>
      </c>
      <c r="C949">
        <v>375.85</v>
      </c>
      <c r="D949">
        <v>379.79</v>
      </c>
      <c r="E949">
        <v>375.26</v>
      </c>
      <c r="F949" t="s">
        <v>324</v>
      </c>
      <c r="G949" s="2">
        <v>1.7000000000000001E-2</v>
      </c>
      <c r="H949" s="2">
        <f t="shared" si="45"/>
        <v>1.6845136665830339E-2</v>
      </c>
      <c r="R949" s="3">
        <f t="shared" ca="1" si="44"/>
        <v>-1.2459644530576556E-2</v>
      </c>
    </row>
    <row r="950" spans="1:18" x14ac:dyDescent="0.35">
      <c r="A950" s="1">
        <v>45121</v>
      </c>
      <c r="B950">
        <v>378.87</v>
      </c>
      <c r="C950">
        <v>379.39</v>
      </c>
      <c r="D950">
        <v>382.66</v>
      </c>
      <c r="E950">
        <v>377.98</v>
      </c>
      <c r="F950" t="s">
        <v>323</v>
      </c>
      <c r="G950" s="2">
        <v>-2.0000000000000001E-4</v>
      </c>
      <c r="H950" s="2">
        <f t="shared" si="45"/>
        <v>-2.1113193184968412E-4</v>
      </c>
      <c r="R950" s="3">
        <f t="shared" ca="1" si="44"/>
        <v>-1.5813370648792957E-2</v>
      </c>
    </row>
    <row r="951" spans="1:18" x14ac:dyDescent="0.35">
      <c r="A951" s="1">
        <v>45124</v>
      </c>
      <c r="B951">
        <v>382.41</v>
      </c>
      <c r="C951">
        <v>379.6</v>
      </c>
      <c r="D951">
        <v>383.3</v>
      </c>
      <c r="E951">
        <v>379.11</v>
      </c>
      <c r="F951" t="s">
        <v>322</v>
      </c>
      <c r="G951" s="2">
        <v>9.2999999999999992E-3</v>
      </c>
      <c r="H951" s="2">
        <f t="shared" si="45"/>
        <v>9.3001931367512249E-3</v>
      </c>
      <c r="R951" s="3">
        <f t="shared" ca="1" si="44"/>
        <v>1.0387264884809519E-2</v>
      </c>
    </row>
    <row r="952" spans="1:18" x14ac:dyDescent="0.35">
      <c r="A952" s="1">
        <v>45125</v>
      </c>
      <c r="B952">
        <v>385.54</v>
      </c>
      <c r="C952">
        <v>381.76</v>
      </c>
      <c r="D952">
        <v>386.93</v>
      </c>
      <c r="E952">
        <v>379.8</v>
      </c>
      <c r="F952" t="s">
        <v>321</v>
      </c>
      <c r="G952" s="2">
        <v>8.2000000000000007E-3</v>
      </c>
      <c r="H952" s="2">
        <f t="shared" si="45"/>
        <v>8.1516175065056498E-3</v>
      </c>
      <c r="R952" s="3">
        <f t="shared" ca="1" si="44"/>
        <v>1.3682776723426032E-2</v>
      </c>
    </row>
    <row r="953" spans="1:18" x14ac:dyDescent="0.35">
      <c r="A953" s="1">
        <v>45126</v>
      </c>
      <c r="B953">
        <v>385.45</v>
      </c>
      <c r="C953">
        <v>386.62</v>
      </c>
      <c r="D953">
        <v>387.78</v>
      </c>
      <c r="E953">
        <v>384.1</v>
      </c>
      <c r="F953" t="s">
        <v>320</v>
      </c>
      <c r="G953" s="2">
        <v>-2.0000000000000001E-4</v>
      </c>
      <c r="H953" s="2">
        <f t="shared" si="45"/>
        <v>-2.3346606417424122E-4</v>
      </c>
      <c r="R953" s="3">
        <f t="shared" ca="1" si="44"/>
        <v>2.0600826516317224E-2</v>
      </c>
    </row>
    <row r="954" spans="1:18" x14ac:dyDescent="0.35">
      <c r="A954" s="1">
        <v>45127</v>
      </c>
      <c r="B954">
        <v>376.56</v>
      </c>
      <c r="C954">
        <v>382.41</v>
      </c>
      <c r="D954">
        <v>383.89</v>
      </c>
      <c r="E954">
        <v>375.52</v>
      </c>
      <c r="F954" t="s">
        <v>319</v>
      </c>
      <c r="G954" s="2">
        <v>-2.3099999999999999E-2</v>
      </c>
      <c r="H954" s="2">
        <f t="shared" si="45"/>
        <v>-2.3334085812384352E-2</v>
      </c>
      <c r="R954" s="3">
        <f t="shared" ca="1" si="44"/>
        <v>1.3226703976837404E-2</v>
      </c>
    </row>
    <row r="955" spans="1:18" x14ac:dyDescent="0.35">
      <c r="A955" s="1">
        <v>45128</v>
      </c>
      <c r="B955">
        <v>375.43</v>
      </c>
      <c r="C955">
        <v>378.98</v>
      </c>
      <c r="D955">
        <v>379.72</v>
      </c>
      <c r="E955">
        <v>374.99</v>
      </c>
      <c r="F955" t="s">
        <v>318</v>
      </c>
      <c r="G955" s="2">
        <v>-3.0000000000000001E-3</v>
      </c>
      <c r="H955" s="2">
        <f t="shared" si="45"/>
        <v>-3.0053613759006368E-3</v>
      </c>
      <c r="R955" s="3">
        <f t="shared" ca="1" si="44"/>
        <v>1.1744145211915458E-2</v>
      </c>
    </row>
    <row r="956" spans="1:18" x14ac:dyDescent="0.35">
      <c r="A956" s="1">
        <v>45131</v>
      </c>
      <c r="B956">
        <v>376.03</v>
      </c>
      <c r="C956">
        <v>376.42</v>
      </c>
      <c r="D956">
        <v>377.38</v>
      </c>
      <c r="E956">
        <v>374.14</v>
      </c>
      <c r="F956" t="s">
        <v>317</v>
      </c>
      <c r="G956" s="2">
        <v>1.6000000000000001E-3</v>
      </c>
      <c r="H956" s="2">
        <f t="shared" si="45"/>
        <v>1.5968917241186654E-3</v>
      </c>
      <c r="R956" s="3">
        <f t="shared" ca="1" si="44"/>
        <v>-2.0823771282949557E-2</v>
      </c>
    </row>
    <row r="957" spans="1:18" x14ac:dyDescent="0.35">
      <c r="A957" s="1">
        <v>45132</v>
      </c>
      <c r="B957">
        <v>378.58</v>
      </c>
      <c r="C957">
        <v>376.75</v>
      </c>
      <c r="D957">
        <v>380.27</v>
      </c>
      <c r="E957">
        <v>376.73</v>
      </c>
      <c r="F957" t="s">
        <v>316</v>
      </c>
      <c r="G957" s="2">
        <v>6.7999999999999996E-3</v>
      </c>
      <c r="H957" s="2">
        <f t="shared" si="45"/>
        <v>6.7584837369685678E-3</v>
      </c>
      <c r="R957" s="3">
        <f t="shared" ca="1" si="44"/>
        <v>-2.0588600290022904E-2</v>
      </c>
    </row>
    <row r="958" spans="1:18" x14ac:dyDescent="0.35">
      <c r="A958" s="1">
        <v>45133</v>
      </c>
      <c r="B958">
        <v>377.32</v>
      </c>
      <c r="C958">
        <v>377.52</v>
      </c>
      <c r="D958">
        <v>379.04</v>
      </c>
      <c r="E958">
        <v>374.98</v>
      </c>
      <c r="F958" t="s">
        <v>257</v>
      </c>
      <c r="G958" s="2">
        <v>-3.3E-3</v>
      </c>
      <c r="H958" s="2">
        <f t="shared" si="45"/>
        <v>-3.3337773964210054E-3</v>
      </c>
      <c r="R958" s="3">
        <f t="shared" ca="1" si="44"/>
        <v>5.3665909361991582E-3</v>
      </c>
    </row>
    <row r="959" spans="1:18" x14ac:dyDescent="0.35">
      <c r="A959" s="1">
        <v>45134</v>
      </c>
      <c r="B959">
        <v>376.42</v>
      </c>
      <c r="C959">
        <v>382.87</v>
      </c>
      <c r="D959">
        <v>384.51</v>
      </c>
      <c r="E959">
        <v>375.11</v>
      </c>
      <c r="F959" t="s">
        <v>315</v>
      </c>
      <c r="G959" s="2">
        <v>-2.3999999999999998E-3</v>
      </c>
      <c r="H959" s="2">
        <f t="shared" si="45"/>
        <v>-2.3880925192344554E-3</v>
      </c>
      <c r="R959" s="3">
        <f t="shared" ca="1" si="44"/>
        <v>2.2926492509274379E-2</v>
      </c>
    </row>
    <row r="960" spans="1:18" x14ac:dyDescent="0.35">
      <c r="A960" s="1">
        <v>45135</v>
      </c>
      <c r="B960">
        <v>383.28</v>
      </c>
      <c r="C960">
        <v>380.54</v>
      </c>
      <c r="D960">
        <v>384.32</v>
      </c>
      <c r="E960">
        <v>380.02</v>
      </c>
      <c r="F960" t="s">
        <v>314</v>
      </c>
      <c r="G960" s="2">
        <v>1.8200000000000001E-2</v>
      </c>
      <c r="H960" s="2">
        <f t="shared" si="45"/>
        <v>1.8060251312448664E-2</v>
      </c>
      <c r="R960" s="3">
        <f t="shared" ca="1" si="44"/>
        <v>1.0277958602958949E-2</v>
      </c>
    </row>
    <row r="961" spans="1:18" x14ac:dyDescent="0.35">
      <c r="A961" s="1">
        <v>45138</v>
      </c>
      <c r="B961">
        <v>383.48</v>
      </c>
      <c r="C961">
        <v>383.59</v>
      </c>
      <c r="D961">
        <v>384.68</v>
      </c>
      <c r="E961">
        <v>382.14</v>
      </c>
      <c r="F961" t="s">
        <v>313</v>
      </c>
      <c r="G961" s="2">
        <v>5.0000000000000001E-4</v>
      </c>
      <c r="H961" s="2">
        <f t="shared" si="45"/>
        <v>5.2167563392928969E-4</v>
      </c>
      <c r="R961" s="3">
        <f t="shared" ca="1" si="44"/>
        <v>-1.9187937036390698E-2</v>
      </c>
    </row>
    <row r="962" spans="1:18" x14ac:dyDescent="0.35">
      <c r="A962" s="1">
        <v>45139</v>
      </c>
      <c r="B962">
        <v>382.59</v>
      </c>
      <c r="C962">
        <v>382.11</v>
      </c>
      <c r="D962">
        <v>383.36</v>
      </c>
      <c r="E962">
        <v>380.49</v>
      </c>
      <c r="F962" t="s">
        <v>312</v>
      </c>
      <c r="G962" s="2">
        <v>-2.3E-3</v>
      </c>
      <c r="H962" s="2">
        <f t="shared" si="45"/>
        <v>-2.3235485018778209E-3</v>
      </c>
      <c r="R962" s="3">
        <f t="shared" ca="1" si="44"/>
        <v>-3.5883354499863573E-2</v>
      </c>
    </row>
    <row r="963" spans="1:18" x14ac:dyDescent="0.35">
      <c r="A963" s="1">
        <v>45140</v>
      </c>
      <c r="B963">
        <v>374.19</v>
      </c>
      <c r="C963">
        <v>379.06</v>
      </c>
      <c r="D963">
        <v>379.06</v>
      </c>
      <c r="E963">
        <v>372.93</v>
      </c>
      <c r="F963" t="s">
        <v>311</v>
      </c>
      <c r="G963" s="2">
        <v>-2.1899999999999999E-2</v>
      </c>
      <c r="H963" s="2">
        <f t="shared" si="45"/>
        <v>-2.2200229901190617E-2</v>
      </c>
      <c r="R963" s="3">
        <f t="shared" ref="R963:R1026" ca="1" si="46">_xlfn.NORM.INV(RAND(),$P$2,SQRT($P$3))</f>
        <v>-2.5195884809571408E-2</v>
      </c>
    </row>
    <row r="964" spans="1:18" x14ac:dyDescent="0.35">
      <c r="A964" s="1">
        <v>45141</v>
      </c>
      <c r="B964">
        <v>373.59</v>
      </c>
      <c r="C964">
        <v>371.74</v>
      </c>
      <c r="D964">
        <v>375.75</v>
      </c>
      <c r="E964">
        <v>371.57</v>
      </c>
      <c r="F964" t="s">
        <v>310</v>
      </c>
      <c r="G964" s="2">
        <v>-1.6000000000000001E-3</v>
      </c>
      <c r="H964" s="2">
        <f t="shared" ref="H964:H1027" si="47">LN(B964/B963)</f>
        <v>-1.6047504045607315E-3</v>
      </c>
      <c r="R964" s="3">
        <f t="shared" ca="1" si="46"/>
        <v>1.2720660444261699E-2</v>
      </c>
    </row>
    <row r="965" spans="1:18" x14ac:dyDescent="0.35">
      <c r="A965" s="1">
        <v>45142</v>
      </c>
      <c r="B965">
        <v>371.84</v>
      </c>
      <c r="C965">
        <v>375.55</v>
      </c>
      <c r="D965">
        <v>377.9</v>
      </c>
      <c r="E965">
        <v>371.33</v>
      </c>
      <c r="F965" t="s">
        <v>309</v>
      </c>
      <c r="G965" s="2">
        <v>-4.7000000000000002E-3</v>
      </c>
      <c r="H965" s="2">
        <f t="shared" si="47"/>
        <v>-4.6952851776750843E-3</v>
      </c>
      <c r="R965" s="3">
        <f t="shared" ca="1" si="46"/>
        <v>2.4731285130404644E-2</v>
      </c>
    </row>
    <row r="966" spans="1:18" x14ac:dyDescent="0.35">
      <c r="A966" s="1">
        <v>45145</v>
      </c>
      <c r="B966">
        <v>374.99</v>
      </c>
      <c r="C966">
        <v>373.68</v>
      </c>
      <c r="D966">
        <v>375.09</v>
      </c>
      <c r="E966">
        <v>371.32</v>
      </c>
      <c r="F966" t="s">
        <v>308</v>
      </c>
      <c r="G966" s="2">
        <v>8.5000000000000006E-3</v>
      </c>
      <c r="H966" s="2">
        <f t="shared" si="47"/>
        <v>8.4357047246906309E-3</v>
      </c>
      <c r="R966" s="3">
        <f t="shared" ca="1" si="46"/>
        <v>1.5641023720030844E-2</v>
      </c>
    </row>
    <row r="967" spans="1:18" x14ac:dyDescent="0.35">
      <c r="A967" s="1">
        <v>45146</v>
      </c>
      <c r="B967">
        <v>371.8</v>
      </c>
      <c r="C967">
        <v>372.44</v>
      </c>
      <c r="D967">
        <v>372.46</v>
      </c>
      <c r="E967">
        <v>368.63</v>
      </c>
      <c r="F967" t="s">
        <v>307</v>
      </c>
      <c r="G967" s="2">
        <v>-8.5000000000000006E-3</v>
      </c>
      <c r="H967" s="2">
        <f t="shared" si="47"/>
        <v>-8.543283660838669E-3</v>
      </c>
      <c r="R967" s="3">
        <f t="shared" ca="1" si="46"/>
        <v>-9.7986493682994842E-3</v>
      </c>
    </row>
    <row r="968" spans="1:18" x14ac:dyDescent="0.35">
      <c r="A968" s="1">
        <v>45147</v>
      </c>
      <c r="B968">
        <v>367.72</v>
      </c>
      <c r="C968">
        <v>372.09</v>
      </c>
      <c r="D968">
        <v>372.25</v>
      </c>
      <c r="E968">
        <v>366.95</v>
      </c>
      <c r="F968" t="s">
        <v>306</v>
      </c>
      <c r="G968" s="2">
        <v>-1.0999999999999999E-2</v>
      </c>
      <c r="H968" s="2">
        <f t="shared" si="47"/>
        <v>-1.1034296291789756E-2</v>
      </c>
      <c r="R968" s="3">
        <f t="shared" ca="1" si="46"/>
        <v>-1.2613512660098565E-2</v>
      </c>
    </row>
    <row r="969" spans="1:18" x14ac:dyDescent="0.35">
      <c r="A969" s="1">
        <v>45148</v>
      </c>
      <c r="B969">
        <v>368.4</v>
      </c>
      <c r="C969">
        <v>370.78</v>
      </c>
      <c r="D969">
        <v>374.16</v>
      </c>
      <c r="E969">
        <v>366.84</v>
      </c>
      <c r="F969" t="s">
        <v>305</v>
      </c>
      <c r="G969" s="2">
        <v>1.8E-3</v>
      </c>
      <c r="H969" s="2">
        <f t="shared" si="47"/>
        <v>1.8475253855977998E-3</v>
      </c>
      <c r="R969" s="3">
        <f t="shared" ca="1" si="46"/>
        <v>2.2653422689375147E-2</v>
      </c>
    </row>
    <row r="970" spans="1:18" x14ac:dyDescent="0.35">
      <c r="A970" s="1">
        <v>45149</v>
      </c>
      <c r="B970">
        <v>366.05</v>
      </c>
      <c r="C970">
        <v>365.8</v>
      </c>
      <c r="D970">
        <v>367.81</v>
      </c>
      <c r="E970">
        <v>364.5</v>
      </c>
      <c r="F970" t="s">
        <v>304</v>
      </c>
      <c r="G970" s="2">
        <v>-6.4000000000000003E-3</v>
      </c>
      <c r="H970" s="2">
        <f t="shared" si="47"/>
        <v>-6.3993682885000423E-3</v>
      </c>
      <c r="R970" s="3">
        <f t="shared" ca="1" si="46"/>
        <v>8.5389104109873885E-3</v>
      </c>
    </row>
    <row r="971" spans="1:18" x14ac:dyDescent="0.35">
      <c r="A971" s="1">
        <v>45152</v>
      </c>
      <c r="B971">
        <v>370.16</v>
      </c>
      <c r="C971">
        <v>365.24</v>
      </c>
      <c r="D971">
        <v>370.28</v>
      </c>
      <c r="E971">
        <v>364.51</v>
      </c>
      <c r="F971" t="s">
        <v>303</v>
      </c>
      <c r="G971" s="2">
        <v>1.12E-2</v>
      </c>
      <c r="H971" s="2">
        <f t="shared" si="47"/>
        <v>1.1165408506092416E-2</v>
      </c>
      <c r="R971" s="3">
        <f t="shared" ca="1" si="46"/>
        <v>3.3170634814218412E-2</v>
      </c>
    </row>
    <row r="972" spans="1:18" x14ac:dyDescent="0.35">
      <c r="A972" s="1">
        <v>45153</v>
      </c>
      <c r="B972">
        <v>366.23</v>
      </c>
      <c r="C972">
        <v>369.17</v>
      </c>
      <c r="D972">
        <v>369.97</v>
      </c>
      <c r="E972">
        <v>365.55</v>
      </c>
      <c r="F972" t="s">
        <v>302</v>
      </c>
      <c r="G972" s="2">
        <v>-1.06E-2</v>
      </c>
      <c r="H972" s="2">
        <f t="shared" si="47"/>
        <v>-1.0673793267043813E-2</v>
      </c>
      <c r="R972" s="3">
        <f t="shared" ca="1" si="46"/>
        <v>-5.1113357378329742E-3</v>
      </c>
    </row>
    <row r="973" spans="1:18" x14ac:dyDescent="0.35">
      <c r="A973" s="1">
        <v>45154</v>
      </c>
      <c r="B973">
        <v>362.35</v>
      </c>
      <c r="C973">
        <v>365.68</v>
      </c>
      <c r="D973">
        <v>367.24</v>
      </c>
      <c r="E973">
        <v>362.25</v>
      </c>
      <c r="F973" t="s">
        <v>301</v>
      </c>
      <c r="G973" s="2">
        <v>-1.06E-2</v>
      </c>
      <c r="H973" s="2">
        <f t="shared" si="47"/>
        <v>-1.0650955776409976E-2</v>
      </c>
      <c r="R973" s="3">
        <f t="shared" ca="1" si="46"/>
        <v>-1.1356893300645288E-2</v>
      </c>
    </row>
    <row r="974" spans="1:18" x14ac:dyDescent="0.35">
      <c r="A974" s="1">
        <v>45155</v>
      </c>
      <c r="B974">
        <v>358.39</v>
      </c>
      <c r="C974">
        <v>363.77</v>
      </c>
      <c r="D974">
        <v>364.12</v>
      </c>
      <c r="E974">
        <v>357.97</v>
      </c>
      <c r="F974" t="s">
        <v>300</v>
      </c>
      <c r="G974" s="2">
        <v>-1.09E-2</v>
      </c>
      <c r="H974" s="2">
        <f t="shared" si="47"/>
        <v>-1.0988816629491416E-2</v>
      </c>
      <c r="R974" s="3">
        <f t="shared" ca="1" si="46"/>
        <v>1.7204573314268438E-2</v>
      </c>
    </row>
    <row r="975" spans="1:18" x14ac:dyDescent="0.35">
      <c r="A975" s="1">
        <v>45156</v>
      </c>
      <c r="B975">
        <v>357.94</v>
      </c>
      <c r="C975">
        <v>355.07</v>
      </c>
      <c r="D975">
        <v>359.22</v>
      </c>
      <c r="E975">
        <v>354.52</v>
      </c>
      <c r="F975" t="s">
        <v>299</v>
      </c>
      <c r="G975" s="2">
        <v>-1.2999999999999999E-3</v>
      </c>
      <c r="H975" s="2">
        <f t="shared" si="47"/>
        <v>-1.2564043365367887E-3</v>
      </c>
      <c r="R975" s="3">
        <f t="shared" ca="1" si="46"/>
        <v>-4.4905093482345128E-4</v>
      </c>
    </row>
    <row r="976" spans="1:18" x14ac:dyDescent="0.35">
      <c r="A976" s="1">
        <v>45159</v>
      </c>
      <c r="B976">
        <v>363.71</v>
      </c>
      <c r="C976">
        <v>359.43</v>
      </c>
      <c r="D976">
        <v>364.4</v>
      </c>
      <c r="E976">
        <v>358.96</v>
      </c>
      <c r="F976" t="s">
        <v>298</v>
      </c>
      <c r="G976" s="2">
        <v>1.61E-2</v>
      </c>
      <c r="H976" s="2">
        <f t="shared" si="47"/>
        <v>1.5991472214037305E-2</v>
      </c>
      <c r="R976" s="3">
        <f t="shared" ca="1" si="46"/>
        <v>1.4823079315820303E-2</v>
      </c>
    </row>
    <row r="977" spans="1:18" x14ac:dyDescent="0.35">
      <c r="A977" s="1">
        <v>45160</v>
      </c>
      <c r="B977">
        <v>363.19</v>
      </c>
      <c r="C977">
        <v>366.36</v>
      </c>
      <c r="D977">
        <v>366.37</v>
      </c>
      <c r="E977">
        <v>362.49</v>
      </c>
      <c r="F977" t="s">
        <v>297</v>
      </c>
      <c r="G977" s="2">
        <v>-1.4E-3</v>
      </c>
      <c r="H977" s="2">
        <f t="shared" si="47"/>
        <v>-1.4307334948500607E-3</v>
      </c>
      <c r="R977" s="3">
        <f t="shared" ca="1" si="46"/>
        <v>1.9293055476667246E-3</v>
      </c>
    </row>
    <row r="978" spans="1:18" x14ac:dyDescent="0.35">
      <c r="A978" s="1">
        <v>45161</v>
      </c>
      <c r="B978">
        <v>368.92</v>
      </c>
      <c r="C978">
        <v>364.39</v>
      </c>
      <c r="D978">
        <v>370.03</v>
      </c>
      <c r="E978">
        <v>364.17</v>
      </c>
      <c r="F978" t="s">
        <v>296</v>
      </c>
      <c r="G978" s="2">
        <v>1.5800000000000002E-2</v>
      </c>
      <c r="H978" s="2">
        <f t="shared" si="47"/>
        <v>1.5653705059068625E-2</v>
      </c>
      <c r="R978" s="3">
        <f t="shared" ca="1" si="46"/>
        <v>5.7545019940685414E-3</v>
      </c>
    </row>
    <row r="979" spans="1:18" x14ac:dyDescent="0.35">
      <c r="A979" s="1">
        <v>45162</v>
      </c>
      <c r="B979">
        <v>361.03</v>
      </c>
      <c r="C979">
        <v>372.44</v>
      </c>
      <c r="D979">
        <v>372.54</v>
      </c>
      <c r="E979">
        <v>360.82</v>
      </c>
      <c r="F979" t="s">
        <v>295</v>
      </c>
      <c r="G979" s="2">
        <v>-2.1399999999999999E-2</v>
      </c>
      <c r="H979" s="2">
        <f t="shared" si="47"/>
        <v>-2.1618760994383427E-2</v>
      </c>
      <c r="R979" s="3">
        <f t="shared" ca="1" si="46"/>
        <v>7.2370677559689296E-3</v>
      </c>
    </row>
    <row r="980" spans="1:18" x14ac:dyDescent="0.35">
      <c r="A980" s="1">
        <v>45163</v>
      </c>
      <c r="B980">
        <v>363.83</v>
      </c>
      <c r="C980">
        <v>361.88</v>
      </c>
      <c r="D980">
        <v>365.55</v>
      </c>
      <c r="E980">
        <v>358.39</v>
      </c>
      <c r="F980" t="s">
        <v>294</v>
      </c>
      <c r="G980" s="2">
        <v>7.7999999999999996E-3</v>
      </c>
      <c r="H980" s="2">
        <f t="shared" si="47"/>
        <v>7.7256682027085338E-3</v>
      </c>
      <c r="R980" s="3">
        <f t="shared" ca="1" si="46"/>
        <v>3.495622761230264E-3</v>
      </c>
    </row>
    <row r="981" spans="1:18" x14ac:dyDescent="0.35">
      <c r="A981" s="1">
        <v>45166</v>
      </c>
      <c r="B981">
        <v>366.57</v>
      </c>
      <c r="C981">
        <v>366.8</v>
      </c>
      <c r="D981">
        <v>367.52</v>
      </c>
      <c r="E981">
        <v>364.06</v>
      </c>
      <c r="F981" t="s">
        <v>293</v>
      </c>
      <c r="G981" s="2">
        <v>7.4999999999999997E-3</v>
      </c>
      <c r="H981" s="2">
        <f t="shared" si="47"/>
        <v>7.5027734206972972E-3</v>
      </c>
      <c r="R981" s="3">
        <f t="shared" ca="1" si="46"/>
        <v>2.9510551713434884E-2</v>
      </c>
    </row>
    <row r="982" spans="1:18" x14ac:dyDescent="0.35">
      <c r="A982" s="1">
        <v>45167</v>
      </c>
      <c r="B982">
        <v>374.57</v>
      </c>
      <c r="C982">
        <v>366.37</v>
      </c>
      <c r="D982">
        <v>374.93</v>
      </c>
      <c r="E982">
        <v>366.04</v>
      </c>
      <c r="F982" t="s">
        <v>292</v>
      </c>
      <c r="G982" s="2">
        <v>2.18E-2</v>
      </c>
      <c r="H982" s="2">
        <f t="shared" si="47"/>
        <v>2.1589202381985882E-2</v>
      </c>
      <c r="R982" s="3">
        <f t="shared" ca="1" si="46"/>
        <v>7.761238306494991E-3</v>
      </c>
    </row>
    <row r="983" spans="1:18" x14ac:dyDescent="0.35">
      <c r="A983" s="1">
        <v>45168</v>
      </c>
      <c r="B983">
        <v>376.66</v>
      </c>
      <c r="C983">
        <v>374.68</v>
      </c>
      <c r="D983">
        <v>377.25</v>
      </c>
      <c r="E983">
        <v>373.66</v>
      </c>
      <c r="F983" t="s">
        <v>291</v>
      </c>
      <c r="G983" s="2">
        <v>5.5999999999999999E-3</v>
      </c>
      <c r="H983" s="2">
        <f t="shared" si="47"/>
        <v>5.5642223880746416E-3</v>
      </c>
      <c r="R983" s="3">
        <f t="shared" ca="1" si="46"/>
        <v>-1.4786588754149562E-2</v>
      </c>
    </row>
    <row r="984" spans="1:18" x14ac:dyDescent="0.35">
      <c r="A984" s="1">
        <v>45169</v>
      </c>
      <c r="B984">
        <v>377.79</v>
      </c>
      <c r="C984">
        <v>376.74</v>
      </c>
      <c r="D984">
        <v>379.52</v>
      </c>
      <c r="E984">
        <v>376.67</v>
      </c>
      <c r="F984" t="s">
        <v>290</v>
      </c>
      <c r="G984" s="2">
        <v>3.0000000000000001E-3</v>
      </c>
      <c r="H984" s="2">
        <f t="shared" si="47"/>
        <v>2.9955619192636716E-3</v>
      </c>
      <c r="R984" s="3">
        <f t="shared" ca="1" si="46"/>
        <v>5.3663571027116217E-3</v>
      </c>
    </row>
    <row r="985" spans="1:18" x14ac:dyDescent="0.35">
      <c r="A985" s="1">
        <v>45170</v>
      </c>
      <c r="B985">
        <v>377.39</v>
      </c>
      <c r="C985">
        <v>380.2</v>
      </c>
      <c r="D985">
        <v>380.63</v>
      </c>
      <c r="E985">
        <v>375.88</v>
      </c>
      <c r="F985" t="s">
        <v>289</v>
      </c>
      <c r="G985" s="2">
        <v>-1.1000000000000001E-3</v>
      </c>
      <c r="H985" s="2">
        <f t="shared" si="47"/>
        <v>-1.0593501877896108E-3</v>
      </c>
      <c r="R985" s="3">
        <f t="shared" ca="1" si="46"/>
        <v>6.3056974144352369E-3</v>
      </c>
    </row>
    <row r="986" spans="1:18" x14ac:dyDescent="0.35">
      <c r="A986" s="1">
        <v>45174</v>
      </c>
      <c r="B986">
        <v>377.87</v>
      </c>
      <c r="C986">
        <v>376.57</v>
      </c>
      <c r="D986">
        <v>379.11</v>
      </c>
      <c r="E986">
        <v>375.63</v>
      </c>
      <c r="F986" t="s">
        <v>288</v>
      </c>
      <c r="G986" s="2">
        <v>1.2999999999999999E-3</v>
      </c>
      <c r="H986" s="2">
        <f t="shared" si="47"/>
        <v>1.2710856251526505E-3</v>
      </c>
      <c r="R986" s="3">
        <f t="shared" ca="1" si="46"/>
        <v>-2.6100682462005306E-2</v>
      </c>
    </row>
    <row r="987" spans="1:18" x14ac:dyDescent="0.35">
      <c r="A987" s="1">
        <v>45175</v>
      </c>
      <c r="B987">
        <v>374.54</v>
      </c>
      <c r="C987">
        <v>377.08</v>
      </c>
      <c r="D987">
        <v>377.43</v>
      </c>
      <c r="E987">
        <v>372.5</v>
      </c>
      <c r="F987" t="s">
        <v>161</v>
      </c>
      <c r="G987" s="2">
        <v>-8.8000000000000005E-3</v>
      </c>
      <c r="H987" s="2">
        <f t="shared" si="47"/>
        <v>-8.8516147908654016E-3</v>
      </c>
      <c r="R987" s="3">
        <f t="shared" ca="1" si="46"/>
        <v>7.6968560366180803E-3</v>
      </c>
    </row>
    <row r="988" spans="1:18" x14ac:dyDescent="0.35">
      <c r="A988" s="1">
        <v>45176</v>
      </c>
      <c r="B988">
        <v>371.86</v>
      </c>
      <c r="C988">
        <v>370.02</v>
      </c>
      <c r="D988">
        <v>372.65</v>
      </c>
      <c r="E988">
        <v>368.96</v>
      </c>
      <c r="F988" t="s">
        <v>287</v>
      </c>
      <c r="G988" s="2">
        <v>-7.1999999999999998E-3</v>
      </c>
      <c r="H988" s="2">
        <f t="shared" si="47"/>
        <v>-7.181166980445736E-3</v>
      </c>
      <c r="R988" s="3">
        <f t="shared" ca="1" si="46"/>
        <v>-1.29552183489119E-2</v>
      </c>
    </row>
    <row r="989" spans="1:18" x14ac:dyDescent="0.35">
      <c r="A989" s="1">
        <v>45177</v>
      </c>
      <c r="B989">
        <v>372.38</v>
      </c>
      <c r="C989">
        <v>371.81</v>
      </c>
      <c r="D989">
        <v>374.65</v>
      </c>
      <c r="E989">
        <v>371.4</v>
      </c>
      <c r="F989" t="s">
        <v>190</v>
      </c>
      <c r="G989" s="2">
        <v>1.4E-3</v>
      </c>
      <c r="H989" s="2">
        <f t="shared" si="47"/>
        <v>1.397398915989526E-3</v>
      </c>
      <c r="R989" s="3">
        <f t="shared" ca="1" si="46"/>
        <v>1.2771727082292676E-2</v>
      </c>
    </row>
    <row r="990" spans="1:18" x14ac:dyDescent="0.35">
      <c r="A990" s="1">
        <v>45180</v>
      </c>
      <c r="B990">
        <v>376.77</v>
      </c>
      <c r="C990">
        <v>375.46</v>
      </c>
      <c r="D990">
        <v>377.29</v>
      </c>
      <c r="E990">
        <v>373.46</v>
      </c>
      <c r="F990" t="s">
        <v>286</v>
      </c>
      <c r="G990" s="2">
        <v>1.18E-2</v>
      </c>
      <c r="H990" s="2">
        <f t="shared" si="47"/>
        <v>1.1720083430238802E-2</v>
      </c>
      <c r="R990" s="3">
        <f t="shared" ca="1" si="46"/>
        <v>6.4967904526061135E-4</v>
      </c>
    </row>
    <row r="991" spans="1:18" x14ac:dyDescent="0.35">
      <c r="A991" s="1">
        <v>45181</v>
      </c>
      <c r="B991">
        <v>372.59</v>
      </c>
      <c r="C991">
        <v>375.07</v>
      </c>
      <c r="D991">
        <v>376.75</v>
      </c>
      <c r="E991">
        <v>372.3</v>
      </c>
      <c r="F991" t="s">
        <v>285</v>
      </c>
      <c r="G991" s="2">
        <v>-1.11E-2</v>
      </c>
      <c r="H991" s="2">
        <f t="shared" si="47"/>
        <v>-1.1156302323449696E-2</v>
      </c>
      <c r="R991" s="3">
        <f t="shared" ca="1" si="46"/>
        <v>7.6622252489925199E-4</v>
      </c>
    </row>
    <row r="992" spans="1:18" x14ac:dyDescent="0.35">
      <c r="A992" s="1">
        <v>45182</v>
      </c>
      <c r="B992">
        <v>374.01</v>
      </c>
      <c r="C992">
        <v>372.83</v>
      </c>
      <c r="D992">
        <v>375.64</v>
      </c>
      <c r="E992">
        <v>371.68</v>
      </c>
      <c r="F992" t="s">
        <v>284</v>
      </c>
      <c r="G992" s="2">
        <v>3.8E-3</v>
      </c>
      <c r="H992" s="2">
        <f t="shared" si="47"/>
        <v>3.8039156502980608E-3</v>
      </c>
      <c r="R992" s="3">
        <f t="shared" ca="1" si="46"/>
        <v>6.8365234696418364E-3</v>
      </c>
    </row>
    <row r="993" spans="1:18" x14ac:dyDescent="0.35">
      <c r="A993" s="1">
        <v>45183</v>
      </c>
      <c r="B993">
        <v>377.07</v>
      </c>
      <c r="C993">
        <v>375.79</v>
      </c>
      <c r="D993">
        <v>378.07</v>
      </c>
      <c r="E993">
        <v>373.69</v>
      </c>
      <c r="F993" t="s">
        <v>283</v>
      </c>
      <c r="G993" s="2">
        <v>8.2000000000000007E-3</v>
      </c>
      <c r="H993" s="2">
        <f t="shared" si="47"/>
        <v>8.1483115798626181E-3</v>
      </c>
      <c r="R993" s="3">
        <f t="shared" ca="1" si="46"/>
        <v>-7.6250726715460621E-4</v>
      </c>
    </row>
    <row r="994" spans="1:18" x14ac:dyDescent="0.35">
      <c r="A994" s="1">
        <v>45184</v>
      </c>
      <c r="B994">
        <v>370.62</v>
      </c>
      <c r="C994">
        <v>375.71</v>
      </c>
      <c r="D994">
        <v>376.12</v>
      </c>
      <c r="E994">
        <v>369.67</v>
      </c>
      <c r="F994" t="s">
        <v>282</v>
      </c>
      <c r="G994" s="2">
        <v>-1.7100000000000001E-2</v>
      </c>
      <c r="H994" s="2">
        <f t="shared" si="47"/>
        <v>-1.7253567668993022E-2</v>
      </c>
      <c r="R994" s="3">
        <f t="shared" ca="1" si="46"/>
        <v>-1.2291053062312396E-2</v>
      </c>
    </row>
    <row r="995" spans="1:18" x14ac:dyDescent="0.35">
      <c r="A995" s="1">
        <v>45187</v>
      </c>
      <c r="B995">
        <v>370.47</v>
      </c>
      <c r="C995">
        <v>369.13</v>
      </c>
      <c r="D995">
        <v>371.59</v>
      </c>
      <c r="E995">
        <v>368.84</v>
      </c>
      <c r="F995" t="s">
        <v>281</v>
      </c>
      <c r="G995" s="2">
        <v>-4.0000000000000002E-4</v>
      </c>
      <c r="H995" s="2">
        <f t="shared" si="47"/>
        <v>-4.0480913802194848E-4</v>
      </c>
      <c r="R995" s="3">
        <f t="shared" ca="1" si="46"/>
        <v>8.6595875904976662E-3</v>
      </c>
    </row>
    <row r="996" spans="1:18" x14ac:dyDescent="0.35">
      <c r="A996" s="1">
        <v>45188</v>
      </c>
      <c r="B996">
        <v>369.68</v>
      </c>
      <c r="C996">
        <v>369.13</v>
      </c>
      <c r="D996">
        <v>370.49</v>
      </c>
      <c r="E996">
        <v>366.61</v>
      </c>
      <c r="F996" t="s">
        <v>280</v>
      </c>
      <c r="G996" s="2">
        <v>-2.0999999999999999E-3</v>
      </c>
      <c r="H996" s="2">
        <f t="shared" si="47"/>
        <v>-2.1347032358298725E-3</v>
      </c>
      <c r="R996" s="3">
        <f t="shared" ca="1" si="46"/>
        <v>1.8048824187796995E-2</v>
      </c>
    </row>
    <row r="997" spans="1:18" x14ac:dyDescent="0.35">
      <c r="A997" s="1">
        <v>45189</v>
      </c>
      <c r="B997">
        <v>364.35</v>
      </c>
      <c r="C997">
        <v>370.76</v>
      </c>
      <c r="D997">
        <v>371.12</v>
      </c>
      <c r="E997">
        <v>364.27</v>
      </c>
      <c r="F997" t="s">
        <v>279</v>
      </c>
      <c r="G997" s="2">
        <v>-1.44E-2</v>
      </c>
      <c r="H997" s="2">
        <f t="shared" si="47"/>
        <v>-1.452282244571973E-2</v>
      </c>
      <c r="R997" s="3">
        <f t="shared" ca="1" si="46"/>
        <v>2.9020143362849148E-2</v>
      </c>
    </row>
    <row r="998" spans="1:18" x14ac:dyDescent="0.35">
      <c r="A998" s="1">
        <v>45190</v>
      </c>
      <c r="B998">
        <v>357.67</v>
      </c>
      <c r="C998">
        <v>360.61</v>
      </c>
      <c r="D998">
        <v>361.41</v>
      </c>
      <c r="E998">
        <v>357.5</v>
      </c>
      <c r="F998" t="s">
        <v>278</v>
      </c>
      <c r="G998" s="2">
        <v>-1.83E-2</v>
      </c>
      <c r="H998" s="2">
        <f t="shared" si="47"/>
        <v>-1.8504170532638184E-2</v>
      </c>
      <c r="R998" s="3">
        <f t="shared" ca="1" si="46"/>
        <v>-3.765117427165782E-3</v>
      </c>
    </row>
    <row r="999" spans="1:18" x14ac:dyDescent="0.35">
      <c r="A999" s="1">
        <v>45191</v>
      </c>
      <c r="B999">
        <v>357.72</v>
      </c>
      <c r="C999">
        <v>359.44</v>
      </c>
      <c r="D999">
        <v>361.61</v>
      </c>
      <c r="E999">
        <v>357.4</v>
      </c>
      <c r="F999" t="s">
        <v>277</v>
      </c>
      <c r="G999" s="2">
        <v>1E-4</v>
      </c>
      <c r="H999" s="2">
        <f t="shared" si="47"/>
        <v>1.3978389432728867E-4</v>
      </c>
      <c r="R999" s="3">
        <f t="shared" ca="1" si="46"/>
        <v>4.2459859986410031E-3</v>
      </c>
    </row>
    <row r="1000" spans="1:18" x14ac:dyDescent="0.35">
      <c r="A1000" s="1">
        <v>45194</v>
      </c>
      <c r="B1000">
        <v>359.42</v>
      </c>
      <c r="C1000">
        <v>356.74</v>
      </c>
      <c r="D1000">
        <v>359.51</v>
      </c>
      <c r="E1000">
        <v>355.74</v>
      </c>
      <c r="F1000" t="s">
        <v>276</v>
      </c>
      <c r="G1000" s="2">
        <v>4.7000000000000002E-3</v>
      </c>
      <c r="H1000" s="2">
        <f t="shared" si="47"/>
        <v>4.7410636258955734E-3</v>
      </c>
      <c r="R1000" s="3">
        <f t="shared" ca="1" si="46"/>
        <v>-1.1907643701806105E-2</v>
      </c>
    </row>
    <row r="1001" spans="1:18" x14ac:dyDescent="0.35">
      <c r="A1001" s="1">
        <v>45195</v>
      </c>
      <c r="B1001">
        <v>354.02</v>
      </c>
      <c r="C1001">
        <v>356.8</v>
      </c>
      <c r="D1001">
        <v>357.35</v>
      </c>
      <c r="E1001">
        <v>353.02</v>
      </c>
      <c r="F1001" t="s">
        <v>145</v>
      </c>
      <c r="G1001" s="2">
        <v>-1.4999999999999999E-2</v>
      </c>
      <c r="H1001" s="2">
        <f t="shared" si="47"/>
        <v>-1.5138212390865784E-2</v>
      </c>
      <c r="R1001" s="3">
        <f t="shared" ca="1" si="46"/>
        <v>-7.0038150560030427E-4</v>
      </c>
    </row>
    <row r="1002" spans="1:18" x14ac:dyDescent="0.35">
      <c r="A1002" s="1">
        <v>45196</v>
      </c>
      <c r="B1002">
        <v>354.85</v>
      </c>
      <c r="C1002">
        <v>355.19</v>
      </c>
      <c r="D1002">
        <v>356.79</v>
      </c>
      <c r="E1002">
        <v>351.18</v>
      </c>
      <c r="F1002" t="s">
        <v>275</v>
      </c>
      <c r="G1002" s="2">
        <v>2.3E-3</v>
      </c>
      <c r="H1002" s="2">
        <f t="shared" si="47"/>
        <v>2.3417562579815887E-3</v>
      </c>
      <c r="R1002" s="3">
        <f t="shared" ca="1" si="46"/>
        <v>3.6005707764329266E-3</v>
      </c>
    </row>
    <row r="1003" spans="1:18" x14ac:dyDescent="0.35">
      <c r="A1003" s="1">
        <v>45197</v>
      </c>
      <c r="B1003">
        <v>357.82</v>
      </c>
      <c r="C1003">
        <v>353.92</v>
      </c>
      <c r="D1003">
        <v>359.98</v>
      </c>
      <c r="E1003">
        <v>353.05</v>
      </c>
      <c r="F1003" t="s">
        <v>274</v>
      </c>
      <c r="G1003" s="2">
        <v>8.3999999999999995E-3</v>
      </c>
      <c r="H1003" s="2">
        <f t="shared" si="47"/>
        <v>8.3349016906846297E-3</v>
      </c>
      <c r="R1003" s="3">
        <f t="shared" ca="1" si="46"/>
        <v>-5.2603910121743862E-3</v>
      </c>
    </row>
    <row r="1004" spans="1:18" x14ac:dyDescent="0.35">
      <c r="A1004" s="1">
        <v>45198</v>
      </c>
      <c r="B1004">
        <v>358.08</v>
      </c>
      <c r="C1004">
        <v>361.35</v>
      </c>
      <c r="D1004">
        <v>362.76</v>
      </c>
      <c r="E1004">
        <v>356.83</v>
      </c>
      <c r="F1004" t="s">
        <v>273</v>
      </c>
      <c r="G1004" s="2">
        <v>6.9999999999999999E-4</v>
      </c>
      <c r="H1004" s="2">
        <f t="shared" si="47"/>
        <v>7.2635846188372536E-4</v>
      </c>
      <c r="R1004" s="3">
        <f t="shared" ca="1" si="46"/>
        <v>-2.7898068973364429E-2</v>
      </c>
    </row>
    <row r="1005" spans="1:18" x14ac:dyDescent="0.35">
      <c r="A1005" s="1">
        <v>45201</v>
      </c>
      <c r="B1005">
        <v>361.07</v>
      </c>
      <c r="C1005">
        <v>358.35</v>
      </c>
      <c r="D1005">
        <v>362.49</v>
      </c>
      <c r="E1005">
        <v>357.73</v>
      </c>
      <c r="F1005" t="s">
        <v>272</v>
      </c>
      <c r="G1005" s="2">
        <v>8.3000000000000001E-3</v>
      </c>
      <c r="H1005" s="2">
        <f t="shared" si="47"/>
        <v>8.3154202291918933E-3</v>
      </c>
      <c r="R1005" s="3">
        <f t="shared" ca="1" si="46"/>
        <v>6.8550397687826038E-3</v>
      </c>
    </row>
    <row r="1006" spans="1:18" x14ac:dyDescent="0.35">
      <c r="A1006" s="1">
        <v>45202</v>
      </c>
      <c r="B1006">
        <v>354.73</v>
      </c>
      <c r="C1006">
        <v>358.59</v>
      </c>
      <c r="D1006">
        <v>360.82</v>
      </c>
      <c r="E1006">
        <v>353.09</v>
      </c>
      <c r="F1006" t="s">
        <v>271</v>
      </c>
      <c r="G1006" s="2">
        <v>-1.7500000000000002E-2</v>
      </c>
      <c r="H1006" s="2">
        <f t="shared" si="47"/>
        <v>-1.7714908632680607E-2</v>
      </c>
      <c r="R1006" s="3">
        <f t="shared" ca="1" si="46"/>
        <v>1.3941838465064539E-2</v>
      </c>
    </row>
    <row r="1007" spans="1:18" x14ac:dyDescent="0.35">
      <c r="A1007" s="1">
        <v>45203</v>
      </c>
      <c r="B1007">
        <v>359.56</v>
      </c>
      <c r="C1007">
        <v>355.58</v>
      </c>
      <c r="D1007">
        <v>360.42</v>
      </c>
      <c r="E1007">
        <v>355.11</v>
      </c>
      <c r="F1007" t="s">
        <v>270</v>
      </c>
      <c r="G1007" s="2">
        <v>1.3599999999999999E-2</v>
      </c>
      <c r="H1007" s="2">
        <f t="shared" si="47"/>
        <v>1.3524124985126873E-2</v>
      </c>
      <c r="R1007" s="3">
        <f t="shared" ca="1" si="46"/>
        <v>-5.6358500884422704E-3</v>
      </c>
    </row>
    <row r="1008" spans="1:18" x14ac:dyDescent="0.35">
      <c r="A1008" s="1">
        <v>45204</v>
      </c>
      <c r="B1008">
        <v>358.5</v>
      </c>
      <c r="C1008">
        <v>359.55</v>
      </c>
      <c r="D1008">
        <v>359.96</v>
      </c>
      <c r="E1008">
        <v>354.95</v>
      </c>
      <c r="F1008" t="s">
        <v>269</v>
      </c>
      <c r="G1008" s="2">
        <v>-2.8999999999999998E-3</v>
      </c>
      <c r="H1008" s="2">
        <f t="shared" si="47"/>
        <v>-2.9524016655234674E-3</v>
      </c>
      <c r="R1008" s="3">
        <f t="shared" ca="1" si="46"/>
        <v>-4.3460643156719245E-3</v>
      </c>
    </row>
    <row r="1009" spans="1:18" x14ac:dyDescent="0.35">
      <c r="A1009" s="1">
        <v>45205</v>
      </c>
      <c r="B1009">
        <v>364.51</v>
      </c>
      <c r="C1009">
        <v>355.46</v>
      </c>
      <c r="D1009">
        <v>365.72</v>
      </c>
      <c r="E1009">
        <v>354.66</v>
      </c>
      <c r="F1009" t="s">
        <v>268</v>
      </c>
      <c r="G1009" s="2">
        <v>1.6799999999999999E-2</v>
      </c>
      <c r="H1009" s="2">
        <f t="shared" si="47"/>
        <v>1.6625325874959043E-2</v>
      </c>
      <c r="R1009" s="3">
        <f t="shared" ca="1" si="46"/>
        <v>5.5934014182717467E-3</v>
      </c>
    </row>
    <row r="1010" spans="1:18" x14ac:dyDescent="0.35">
      <c r="A1010" s="1">
        <v>45208</v>
      </c>
      <c r="B1010">
        <v>366.37</v>
      </c>
      <c r="C1010">
        <v>362.11</v>
      </c>
      <c r="D1010">
        <v>366.92</v>
      </c>
      <c r="E1010">
        <v>360.59</v>
      </c>
      <c r="F1010" t="s">
        <v>267</v>
      </c>
      <c r="G1010" s="2">
        <v>5.1000000000000004E-3</v>
      </c>
      <c r="H1010" s="2">
        <f t="shared" si="47"/>
        <v>5.089765803919251E-3</v>
      </c>
      <c r="R1010" s="3">
        <f t="shared" ca="1" si="46"/>
        <v>-8.5308520497254202E-3</v>
      </c>
    </row>
    <row r="1011" spans="1:18" x14ac:dyDescent="0.35">
      <c r="A1011" s="1">
        <v>45209</v>
      </c>
      <c r="B1011">
        <v>368.4</v>
      </c>
      <c r="C1011">
        <v>366.71</v>
      </c>
      <c r="D1011">
        <v>371.09</v>
      </c>
      <c r="E1011">
        <v>366.2</v>
      </c>
      <c r="F1011" t="s">
        <v>266</v>
      </c>
      <c r="G1011" s="2">
        <v>5.4999999999999997E-3</v>
      </c>
      <c r="H1011" s="2">
        <f t="shared" si="47"/>
        <v>5.5255526625983655E-3</v>
      </c>
      <c r="R1011" s="3">
        <f t="shared" ca="1" si="46"/>
        <v>-1.9561356021343526E-2</v>
      </c>
    </row>
    <row r="1012" spans="1:18" x14ac:dyDescent="0.35">
      <c r="A1012" s="1">
        <v>45210</v>
      </c>
      <c r="B1012">
        <v>371.03</v>
      </c>
      <c r="C1012">
        <v>369.75</v>
      </c>
      <c r="D1012">
        <v>371.22</v>
      </c>
      <c r="E1012">
        <v>368</v>
      </c>
      <c r="F1012" t="s">
        <v>265</v>
      </c>
      <c r="G1012" s="2">
        <v>7.1000000000000004E-3</v>
      </c>
      <c r="H1012" s="2">
        <f t="shared" si="47"/>
        <v>7.1136174907775662E-3</v>
      </c>
      <c r="R1012" s="3">
        <f t="shared" ca="1" si="46"/>
        <v>2.2755032835457285E-3</v>
      </c>
    </row>
    <row r="1013" spans="1:18" x14ac:dyDescent="0.35">
      <c r="A1013" s="1">
        <v>45211</v>
      </c>
      <c r="B1013">
        <v>369.74</v>
      </c>
      <c r="C1013">
        <v>371.53</v>
      </c>
      <c r="D1013">
        <v>373.54</v>
      </c>
      <c r="E1013">
        <v>367.31</v>
      </c>
      <c r="F1013" t="s">
        <v>228</v>
      </c>
      <c r="G1013" s="2">
        <v>-3.5000000000000001E-3</v>
      </c>
      <c r="H1013" s="2">
        <f t="shared" si="47"/>
        <v>-3.4828659476298803E-3</v>
      </c>
      <c r="R1013" s="3">
        <f t="shared" ca="1" si="46"/>
        <v>3.5027423663973288E-2</v>
      </c>
    </row>
    <row r="1014" spans="1:18" x14ac:dyDescent="0.35">
      <c r="A1014" s="1">
        <v>45212</v>
      </c>
      <c r="B1014">
        <v>365.09</v>
      </c>
      <c r="C1014">
        <v>370.38</v>
      </c>
      <c r="D1014">
        <v>370.97</v>
      </c>
      <c r="E1014">
        <v>363.67</v>
      </c>
      <c r="F1014" t="s">
        <v>264</v>
      </c>
      <c r="G1014" s="2">
        <v>-1.26E-2</v>
      </c>
      <c r="H1014" s="2">
        <f t="shared" si="47"/>
        <v>-1.2656157394045714E-2</v>
      </c>
      <c r="R1014" s="3">
        <f t="shared" ca="1" si="46"/>
        <v>1.3932371285729479E-3</v>
      </c>
    </row>
    <row r="1015" spans="1:18" x14ac:dyDescent="0.35">
      <c r="A1015" s="1">
        <v>45215</v>
      </c>
      <c r="B1015">
        <v>369.22</v>
      </c>
      <c r="C1015">
        <v>366.43</v>
      </c>
      <c r="D1015">
        <v>370.29</v>
      </c>
      <c r="E1015">
        <v>366.28</v>
      </c>
      <c r="F1015" t="s">
        <v>263</v>
      </c>
      <c r="G1015" s="2">
        <v>1.1299999999999999E-2</v>
      </c>
      <c r="H1015" s="2">
        <f t="shared" si="47"/>
        <v>1.1248773812169741E-2</v>
      </c>
      <c r="R1015" s="3">
        <f t="shared" ca="1" si="46"/>
        <v>3.6980810470266484E-4</v>
      </c>
    </row>
    <row r="1016" spans="1:18" x14ac:dyDescent="0.35">
      <c r="A1016" s="1">
        <v>45216</v>
      </c>
      <c r="B1016">
        <v>368.01</v>
      </c>
      <c r="C1016">
        <v>365.62</v>
      </c>
      <c r="D1016">
        <v>369.73</v>
      </c>
      <c r="E1016">
        <v>363.47</v>
      </c>
      <c r="F1016" t="s">
        <v>262</v>
      </c>
      <c r="G1016" s="2">
        <v>-3.3E-3</v>
      </c>
      <c r="H1016" s="2">
        <f t="shared" si="47"/>
        <v>-3.282560629653152E-3</v>
      </c>
      <c r="R1016" s="3">
        <f t="shared" ca="1" si="46"/>
        <v>-8.7079890563819765E-3</v>
      </c>
    </row>
    <row r="1017" spans="1:18" x14ac:dyDescent="0.35">
      <c r="A1017" s="1">
        <v>45217</v>
      </c>
      <c r="B1017">
        <v>363.18</v>
      </c>
      <c r="C1017">
        <v>365.48</v>
      </c>
      <c r="D1017">
        <v>367.72</v>
      </c>
      <c r="E1017">
        <v>361.83</v>
      </c>
      <c r="F1017" t="s">
        <v>261</v>
      </c>
      <c r="G1017" s="2">
        <v>-1.3100000000000001E-2</v>
      </c>
      <c r="H1017" s="2">
        <f t="shared" si="47"/>
        <v>-1.3211532581119369E-2</v>
      </c>
      <c r="R1017" s="3">
        <f t="shared" ca="1" si="46"/>
        <v>-1.1026446287673214E-2</v>
      </c>
    </row>
    <row r="1018" spans="1:18" x14ac:dyDescent="0.35">
      <c r="A1018" s="1">
        <v>45218</v>
      </c>
      <c r="B1018">
        <v>359.78</v>
      </c>
      <c r="C1018">
        <v>364.62</v>
      </c>
      <c r="D1018">
        <v>365.83</v>
      </c>
      <c r="E1018">
        <v>358.97</v>
      </c>
      <c r="F1018" t="s">
        <v>260</v>
      </c>
      <c r="G1018" s="2">
        <v>-9.4000000000000004E-3</v>
      </c>
      <c r="H1018" s="2">
        <f t="shared" si="47"/>
        <v>-9.4058455971108238E-3</v>
      </c>
      <c r="R1018" s="3">
        <f t="shared" ca="1" si="46"/>
        <v>4.9067571291894884E-3</v>
      </c>
    </row>
    <row r="1019" spans="1:18" x14ac:dyDescent="0.35">
      <c r="A1019" s="1">
        <v>45219</v>
      </c>
      <c r="B1019">
        <v>354.41</v>
      </c>
      <c r="C1019">
        <v>359.27</v>
      </c>
      <c r="D1019">
        <v>359.85</v>
      </c>
      <c r="E1019">
        <v>354.18</v>
      </c>
      <c r="F1019" t="s">
        <v>259</v>
      </c>
      <c r="G1019" s="2">
        <v>-1.49E-2</v>
      </c>
      <c r="H1019" s="2">
        <f t="shared" si="47"/>
        <v>-1.50382984974088E-2</v>
      </c>
      <c r="R1019" s="3">
        <f t="shared" ca="1" si="46"/>
        <v>1.4854757157055103E-2</v>
      </c>
    </row>
    <row r="1020" spans="1:18" x14ac:dyDescent="0.35">
      <c r="A1020" s="1">
        <v>45222</v>
      </c>
      <c r="B1020">
        <v>355.48</v>
      </c>
      <c r="C1020">
        <v>353.07</v>
      </c>
      <c r="D1020">
        <v>359.07</v>
      </c>
      <c r="E1020">
        <v>350.94</v>
      </c>
      <c r="F1020" t="s">
        <v>258</v>
      </c>
      <c r="G1020" s="2">
        <v>3.0000000000000001E-3</v>
      </c>
      <c r="H1020" s="2">
        <f t="shared" si="47"/>
        <v>3.0145538331433994E-3</v>
      </c>
      <c r="R1020" s="3">
        <f t="shared" ca="1" si="46"/>
        <v>3.0590604629443224E-2</v>
      </c>
    </row>
    <row r="1021" spans="1:18" x14ac:dyDescent="0.35">
      <c r="A1021" s="1">
        <v>45223</v>
      </c>
      <c r="B1021">
        <v>358.94</v>
      </c>
      <c r="C1021">
        <v>357.32</v>
      </c>
      <c r="D1021">
        <v>359.72</v>
      </c>
      <c r="E1021">
        <v>355.6</v>
      </c>
      <c r="F1021" t="s">
        <v>257</v>
      </c>
      <c r="G1021" s="2">
        <v>9.7000000000000003E-3</v>
      </c>
      <c r="H1021" s="2">
        <f t="shared" si="47"/>
        <v>9.686254730855914E-3</v>
      </c>
      <c r="R1021" s="3">
        <f t="shared" ca="1" si="46"/>
        <v>-1.1319436144074001E-2</v>
      </c>
    </row>
    <row r="1022" spans="1:18" x14ac:dyDescent="0.35">
      <c r="A1022" s="1">
        <v>45224</v>
      </c>
      <c r="B1022">
        <v>350.16</v>
      </c>
      <c r="C1022">
        <v>356.51</v>
      </c>
      <c r="D1022">
        <v>356.69</v>
      </c>
      <c r="E1022">
        <v>349.57</v>
      </c>
      <c r="F1022" t="s">
        <v>256</v>
      </c>
      <c r="G1022" s="2">
        <v>-2.4500000000000001E-2</v>
      </c>
      <c r="H1022" s="2">
        <f t="shared" si="47"/>
        <v>-2.4765050718490455E-2</v>
      </c>
      <c r="R1022" s="3">
        <f t="shared" ca="1" si="46"/>
        <v>1.5352202801421367E-2</v>
      </c>
    </row>
    <row r="1023" spans="1:18" x14ac:dyDescent="0.35">
      <c r="A1023" s="1">
        <v>45225</v>
      </c>
      <c r="B1023">
        <v>343.48</v>
      </c>
      <c r="C1023">
        <v>348.94</v>
      </c>
      <c r="D1023">
        <v>349.89</v>
      </c>
      <c r="E1023">
        <v>342.17</v>
      </c>
      <c r="F1023" t="s">
        <v>255</v>
      </c>
      <c r="G1023" s="2">
        <v>-1.9099999999999999E-2</v>
      </c>
      <c r="H1023" s="2">
        <f t="shared" si="47"/>
        <v>-1.9261307078355962E-2</v>
      </c>
      <c r="R1023" s="3">
        <f t="shared" ca="1" si="46"/>
        <v>2.1974871900378661E-2</v>
      </c>
    </row>
    <row r="1024" spans="1:18" x14ac:dyDescent="0.35">
      <c r="A1024" s="1">
        <v>45226</v>
      </c>
      <c r="B1024">
        <v>345.13</v>
      </c>
      <c r="C1024">
        <v>346.25</v>
      </c>
      <c r="D1024">
        <v>348.66</v>
      </c>
      <c r="E1024">
        <v>343.9</v>
      </c>
      <c r="F1024" t="s">
        <v>254</v>
      </c>
      <c r="G1024" s="2">
        <v>4.7999999999999996E-3</v>
      </c>
      <c r="H1024" s="2">
        <f t="shared" si="47"/>
        <v>4.7922718456189809E-3</v>
      </c>
      <c r="R1024" s="3">
        <f t="shared" ca="1" si="46"/>
        <v>2.4413215617216395E-2</v>
      </c>
    </row>
    <row r="1025" spans="1:18" x14ac:dyDescent="0.35">
      <c r="A1025" s="1">
        <v>45229</v>
      </c>
      <c r="B1025">
        <v>349.02</v>
      </c>
      <c r="C1025">
        <v>347.65</v>
      </c>
      <c r="D1025">
        <v>350.36</v>
      </c>
      <c r="E1025">
        <v>346.27</v>
      </c>
      <c r="F1025" t="s">
        <v>166</v>
      </c>
      <c r="G1025" s="2">
        <v>1.1299999999999999E-2</v>
      </c>
      <c r="H1025" s="2">
        <f t="shared" si="47"/>
        <v>1.120806950082215E-2</v>
      </c>
      <c r="R1025" s="3">
        <f t="shared" ca="1" si="46"/>
        <v>1.372430199342178E-4</v>
      </c>
    </row>
    <row r="1026" spans="1:18" x14ac:dyDescent="0.35">
      <c r="A1026" s="1">
        <v>45230</v>
      </c>
      <c r="B1026">
        <v>350.69</v>
      </c>
      <c r="C1026">
        <v>349.05</v>
      </c>
      <c r="D1026">
        <v>351.07</v>
      </c>
      <c r="E1026">
        <v>346.44</v>
      </c>
      <c r="F1026" t="s">
        <v>253</v>
      </c>
      <c r="G1026" s="2">
        <v>4.7999999999999996E-3</v>
      </c>
      <c r="H1026" s="2">
        <f t="shared" si="47"/>
        <v>4.7734151890922831E-3</v>
      </c>
      <c r="R1026" s="3">
        <f t="shared" ca="1" si="46"/>
        <v>1.7862181532874982E-3</v>
      </c>
    </row>
    <row r="1027" spans="1:18" x14ac:dyDescent="0.35">
      <c r="A1027" s="1">
        <v>45231</v>
      </c>
      <c r="B1027">
        <v>356.77</v>
      </c>
      <c r="C1027">
        <v>351.54</v>
      </c>
      <c r="D1027">
        <v>357.34</v>
      </c>
      <c r="E1027">
        <v>351.44</v>
      </c>
      <c r="F1027" t="s">
        <v>252</v>
      </c>
      <c r="G1027" s="2">
        <v>1.7399999999999999E-2</v>
      </c>
      <c r="H1027" s="2">
        <f t="shared" si="47"/>
        <v>1.7188674113566577E-2</v>
      </c>
      <c r="R1027" s="3">
        <f t="shared" ref="R1027:R1090" ca="1" si="48">_xlfn.NORM.INV(RAND(),$P$2,SQRT($P$3))</f>
        <v>-1.3648453904448094E-2</v>
      </c>
    </row>
    <row r="1028" spans="1:18" x14ac:dyDescent="0.35">
      <c r="A1028" s="1">
        <v>45232</v>
      </c>
      <c r="B1028">
        <v>363.25</v>
      </c>
      <c r="C1028">
        <v>361.35</v>
      </c>
      <c r="D1028">
        <v>363.49</v>
      </c>
      <c r="E1028">
        <v>360.11</v>
      </c>
      <c r="F1028" t="s">
        <v>251</v>
      </c>
      <c r="G1028" s="2">
        <v>1.8200000000000001E-2</v>
      </c>
      <c r="H1028" s="2">
        <f t="shared" ref="H1028:H1091" si="49">LN(B1028/B1027)</f>
        <v>1.799998599700852E-2</v>
      </c>
      <c r="R1028" s="3">
        <f t="shared" ca="1" si="48"/>
        <v>-1.5142124603403219E-3</v>
      </c>
    </row>
    <row r="1029" spans="1:18" x14ac:dyDescent="0.35">
      <c r="A1029" s="1">
        <v>45233</v>
      </c>
      <c r="B1029">
        <v>367.52</v>
      </c>
      <c r="C1029">
        <v>364.56</v>
      </c>
      <c r="D1029">
        <v>368.83</v>
      </c>
      <c r="E1029">
        <v>364.33</v>
      </c>
      <c r="F1029" t="s">
        <v>250</v>
      </c>
      <c r="G1029" s="2">
        <v>1.17E-2</v>
      </c>
      <c r="H1029" s="2">
        <f t="shared" si="49"/>
        <v>1.1686436490395736E-2</v>
      </c>
      <c r="R1029" s="3">
        <f t="shared" ca="1" si="48"/>
        <v>-2.9036078881054597E-3</v>
      </c>
    </row>
    <row r="1030" spans="1:18" x14ac:dyDescent="0.35">
      <c r="A1030" s="1">
        <v>45236</v>
      </c>
      <c r="B1030">
        <v>369.02</v>
      </c>
      <c r="C1030">
        <v>368.3</v>
      </c>
      <c r="D1030">
        <v>369.59</v>
      </c>
      <c r="E1030">
        <v>366.72</v>
      </c>
      <c r="F1030" t="s">
        <v>249</v>
      </c>
      <c r="G1030" s="2">
        <v>4.1000000000000003E-3</v>
      </c>
      <c r="H1030" s="2">
        <f t="shared" si="49"/>
        <v>4.073104172948286E-3</v>
      </c>
      <c r="R1030" s="3">
        <f t="shared" ca="1" si="48"/>
        <v>-7.2802916959310328E-3</v>
      </c>
    </row>
    <row r="1031" spans="1:18" x14ac:dyDescent="0.35">
      <c r="A1031" s="1">
        <v>45237</v>
      </c>
      <c r="B1031">
        <v>372.5</v>
      </c>
      <c r="C1031">
        <v>370.08</v>
      </c>
      <c r="D1031">
        <v>373.38</v>
      </c>
      <c r="E1031">
        <v>368.85</v>
      </c>
      <c r="F1031" t="s">
        <v>248</v>
      </c>
      <c r="G1031" s="2">
        <v>9.4999999999999998E-3</v>
      </c>
      <c r="H1031" s="2">
        <f t="shared" si="49"/>
        <v>9.3861947058780128E-3</v>
      </c>
      <c r="R1031" s="3">
        <f t="shared" ca="1" si="48"/>
        <v>-1.0223821017649926E-2</v>
      </c>
    </row>
    <row r="1032" spans="1:18" x14ac:dyDescent="0.35">
      <c r="A1032" s="1">
        <v>45238</v>
      </c>
      <c r="B1032">
        <v>372.74</v>
      </c>
      <c r="C1032">
        <v>372.88</v>
      </c>
      <c r="D1032">
        <v>373.59</v>
      </c>
      <c r="E1032">
        <v>370.43</v>
      </c>
      <c r="F1032" t="s">
        <v>247</v>
      </c>
      <c r="G1032" s="2">
        <v>5.9999999999999995E-4</v>
      </c>
      <c r="H1032" s="2">
        <f t="shared" si="49"/>
        <v>6.4408783290474246E-4</v>
      </c>
      <c r="R1032" s="3">
        <f t="shared" ca="1" si="48"/>
        <v>1.1554451974962646E-2</v>
      </c>
    </row>
    <row r="1033" spans="1:18" x14ac:dyDescent="0.35">
      <c r="A1033" s="1">
        <v>45239</v>
      </c>
      <c r="B1033">
        <v>369.88</v>
      </c>
      <c r="C1033">
        <v>373.44</v>
      </c>
      <c r="D1033">
        <v>374.6</v>
      </c>
      <c r="E1033">
        <v>369.38</v>
      </c>
      <c r="F1033" t="s">
        <v>246</v>
      </c>
      <c r="G1033" s="2">
        <v>-7.7000000000000002E-3</v>
      </c>
      <c r="H1033" s="2">
        <f t="shared" si="49"/>
        <v>-7.7024969430811744E-3</v>
      </c>
      <c r="R1033" s="3">
        <f t="shared" ca="1" si="48"/>
        <v>-9.0628962426673402E-3</v>
      </c>
    </row>
    <row r="1034" spans="1:18" x14ac:dyDescent="0.35">
      <c r="A1034" s="1">
        <v>45240</v>
      </c>
      <c r="B1034">
        <v>378.19</v>
      </c>
      <c r="C1034">
        <v>371.62</v>
      </c>
      <c r="D1034">
        <v>378.34</v>
      </c>
      <c r="E1034">
        <v>371.09</v>
      </c>
      <c r="F1034" t="s">
        <v>245</v>
      </c>
      <c r="G1034" s="2">
        <v>2.2499999999999999E-2</v>
      </c>
      <c r="H1034" s="2">
        <f t="shared" si="49"/>
        <v>2.2218086128860295E-2</v>
      </c>
      <c r="R1034" s="3">
        <f t="shared" ca="1" si="48"/>
        <v>1.6256730657248402E-2</v>
      </c>
    </row>
    <row r="1035" spans="1:18" x14ac:dyDescent="0.35">
      <c r="A1035" s="1">
        <v>45243</v>
      </c>
      <c r="B1035">
        <v>377.01</v>
      </c>
      <c r="C1035">
        <v>376.59</v>
      </c>
      <c r="D1035">
        <v>378.08</v>
      </c>
      <c r="E1035">
        <v>375.04</v>
      </c>
      <c r="F1035" t="s">
        <v>244</v>
      </c>
      <c r="G1035" s="2">
        <v>-3.0999999999999999E-3</v>
      </c>
      <c r="H1035" s="2">
        <f t="shared" si="49"/>
        <v>-3.1250025431352776E-3</v>
      </c>
      <c r="R1035" s="3">
        <f t="shared" ca="1" si="48"/>
        <v>4.6583882987079042E-3</v>
      </c>
    </row>
    <row r="1036" spans="1:18" x14ac:dyDescent="0.35">
      <c r="A1036" s="1">
        <v>45244</v>
      </c>
      <c r="B1036">
        <v>385.13</v>
      </c>
      <c r="C1036">
        <v>383.51</v>
      </c>
      <c r="D1036">
        <v>386.06</v>
      </c>
      <c r="E1036">
        <v>382.98</v>
      </c>
      <c r="F1036" t="s">
        <v>243</v>
      </c>
      <c r="G1036" s="2">
        <v>2.1499999999999998E-2</v>
      </c>
      <c r="H1036" s="2">
        <f t="shared" si="49"/>
        <v>2.1309227335186191E-2</v>
      </c>
      <c r="R1036" s="3">
        <f t="shared" ca="1" si="48"/>
        <v>-1.7233226927297333E-2</v>
      </c>
    </row>
    <row r="1037" spans="1:18" x14ac:dyDescent="0.35">
      <c r="A1037" s="1">
        <v>45245</v>
      </c>
      <c r="B1037">
        <v>385.42</v>
      </c>
      <c r="C1037">
        <v>387.05</v>
      </c>
      <c r="D1037">
        <v>387.55</v>
      </c>
      <c r="E1037">
        <v>384.03</v>
      </c>
      <c r="F1037" t="s">
        <v>242</v>
      </c>
      <c r="G1037" s="2">
        <v>8.0000000000000004E-4</v>
      </c>
      <c r="H1037" s="2">
        <f t="shared" si="49"/>
        <v>7.5270913942546234E-4</v>
      </c>
      <c r="R1037" s="3">
        <f t="shared" ca="1" si="48"/>
        <v>7.6784268155118494E-3</v>
      </c>
    </row>
    <row r="1038" spans="1:18" x14ac:dyDescent="0.35">
      <c r="A1038" s="1">
        <v>45246</v>
      </c>
      <c r="B1038">
        <v>385.75</v>
      </c>
      <c r="C1038">
        <v>384.64</v>
      </c>
      <c r="D1038">
        <v>385.99</v>
      </c>
      <c r="E1038">
        <v>383.36</v>
      </c>
      <c r="F1038" t="s">
        <v>241</v>
      </c>
      <c r="G1038" s="2">
        <v>8.9999999999999998E-4</v>
      </c>
      <c r="H1038" s="2">
        <f t="shared" si="49"/>
        <v>8.5584247349561348E-4</v>
      </c>
      <c r="R1038" s="3">
        <f t="shared" ca="1" si="48"/>
        <v>-5.5064359801414928E-3</v>
      </c>
    </row>
    <row r="1039" spans="1:18" x14ac:dyDescent="0.35">
      <c r="A1039" s="1">
        <v>45247</v>
      </c>
      <c r="B1039">
        <v>385.84</v>
      </c>
      <c r="C1039">
        <v>385.01</v>
      </c>
      <c r="D1039">
        <v>386.87</v>
      </c>
      <c r="E1039">
        <v>384.09</v>
      </c>
      <c r="F1039" t="s">
        <v>240</v>
      </c>
      <c r="G1039" s="2">
        <v>2.0000000000000001E-4</v>
      </c>
      <c r="H1039" s="2">
        <f t="shared" si="49"/>
        <v>2.3328451744608381E-4</v>
      </c>
      <c r="R1039" s="3">
        <f t="shared" ca="1" si="48"/>
        <v>9.657031511987213E-3</v>
      </c>
    </row>
    <row r="1040" spans="1:18" x14ac:dyDescent="0.35">
      <c r="A1040" s="1">
        <v>45250</v>
      </c>
      <c r="B1040">
        <v>390.53</v>
      </c>
      <c r="C1040">
        <v>385.85</v>
      </c>
      <c r="D1040">
        <v>391.2</v>
      </c>
      <c r="E1040">
        <v>385.85</v>
      </c>
      <c r="F1040" t="s">
        <v>239</v>
      </c>
      <c r="G1040" s="2">
        <v>1.2200000000000001E-2</v>
      </c>
      <c r="H1040" s="2">
        <f t="shared" si="49"/>
        <v>1.2082015152033807E-2</v>
      </c>
      <c r="R1040" s="3">
        <f t="shared" ca="1" si="48"/>
        <v>-4.259697172132486E-3</v>
      </c>
    </row>
    <row r="1041" spans="1:18" x14ac:dyDescent="0.35">
      <c r="A1041" s="1">
        <v>45251</v>
      </c>
      <c r="B1041">
        <v>388.27</v>
      </c>
      <c r="C1041">
        <v>388.81</v>
      </c>
      <c r="D1041">
        <v>389.03</v>
      </c>
      <c r="E1041">
        <v>386.5</v>
      </c>
      <c r="F1041" t="s">
        <v>238</v>
      </c>
      <c r="G1041" s="2">
        <v>-5.7999999999999996E-3</v>
      </c>
      <c r="H1041" s="2">
        <f t="shared" si="49"/>
        <v>-5.8038170104555342E-3</v>
      </c>
      <c r="R1041" s="3">
        <f t="shared" ca="1" si="48"/>
        <v>2.1030968205563744E-2</v>
      </c>
    </row>
    <row r="1042" spans="1:18" x14ac:dyDescent="0.35">
      <c r="A1042" s="1">
        <v>45252</v>
      </c>
      <c r="B1042">
        <v>389.86</v>
      </c>
      <c r="C1042">
        <v>390.36</v>
      </c>
      <c r="D1042">
        <v>392.86</v>
      </c>
      <c r="E1042">
        <v>388.84</v>
      </c>
      <c r="F1042" t="s">
        <v>237</v>
      </c>
      <c r="G1042" s="2">
        <v>4.1000000000000003E-3</v>
      </c>
      <c r="H1042" s="2">
        <f t="shared" si="49"/>
        <v>4.0867264157044003E-3</v>
      </c>
      <c r="R1042" s="3">
        <f t="shared" ca="1" si="48"/>
        <v>-1.6725173479438228E-2</v>
      </c>
    </row>
    <row r="1043" spans="1:18" x14ac:dyDescent="0.35">
      <c r="A1043" s="1">
        <v>45254</v>
      </c>
      <c r="B1043">
        <v>389.31</v>
      </c>
      <c r="C1043">
        <v>389.45</v>
      </c>
      <c r="D1043">
        <v>390.05</v>
      </c>
      <c r="E1043">
        <v>388.3</v>
      </c>
      <c r="F1043" t="s">
        <v>236</v>
      </c>
      <c r="G1043" s="2">
        <v>-1.4E-3</v>
      </c>
      <c r="H1043" s="2">
        <f t="shared" si="49"/>
        <v>-1.411758900750109E-3</v>
      </c>
      <c r="R1043" s="3">
        <f t="shared" ca="1" si="48"/>
        <v>7.2841147156782965E-3</v>
      </c>
    </row>
    <row r="1044" spans="1:18" x14ac:dyDescent="0.35">
      <c r="A1044" s="1">
        <v>45257</v>
      </c>
      <c r="B1044">
        <v>388.97</v>
      </c>
      <c r="C1044">
        <v>388.81</v>
      </c>
      <c r="D1044">
        <v>390.94</v>
      </c>
      <c r="E1044">
        <v>388.08</v>
      </c>
      <c r="F1044" t="s">
        <v>157</v>
      </c>
      <c r="G1044" s="2">
        <v>-8.9999999999999998E-4</v>
      </c>
      <c r="H1044" s="2">
        <f t="shared" si="49"/>
        <v>-8.7372159538814541E-4</v>
      </c>
      <c r="R1044" s="3">
        <f t="shared" ca="1" si="48"/>
        <v>-1.6237792641040113E-3</v>
      </c>
    </row>
    <row r="1045" spans="1:18" x14ac:dyDescent="0.35">
      <c r="A1045" s="1">
        <v>45258</v>
      </c>
      <c r="B1045">
        <v>389.99</v>
      </c>
      <c r="C1045">
        <v>388.21</v>
      </c>
      <c r="D1045">
        <v>390.57</v>
      </c>
      <c r="E1045">
        <v>387.85</v>
      </c>
      <c r="F1045" t="s">
        <v>235</v>
      </c>
      <c r="G1045" s="2">
        <v>2.5999999999999999E-3</v>
      </c>
      <c r="H1045" s="2">
        <f t="shared" si="49"/>
        <v>2.6188779474537894E-3</v>
      </c>
      <c r="R1045" s="3">
        <f t="shared" ca="1" si="48"/>
        <v>-7.7607678456343109E-3</v>
      </c>
    </row>
    <row r="1046" spans="1:18" x14ac:dyDescent="0.35">
      <c r="A1046" s="1">
        <v>45259</v>
      </c>
      <c r="B1046">
        <v>389.61</v>
      </c>
      <c r="C1046">
        <v>392.48</v>
      </c>
      <c r="D1046">
        <v>393.93</v>
      </c>
      <c r="E1046">
        <v>389.26</v>
      </c>
      <c r="F1046" t="s">
        <v>234</v>
      </c>
      <c r="G1046" s="2">
        <v>-1E-3</v>
      </c>
      <c r="H1046" s="2">
        <f t="shared" si="49"/>
        <v>-9.7485897920572464E-4</v>
      </c>
      <c r="R1046" s="3">
        <f t="shared" ca="1" si="48"/>
        <v>1.3997133007197644E-2</v>
      </c>
    </row>
    <row r="1047" spans="1:18" x14ac:dyDescent="0.35">
      <c r="A1047" s="1">
        <v>45260</v>
      </c>
      <c r="B1047">
        <v>388.63</v>
      </c>
      <c r="C1047">
        <v>389.88</v>
      </c>
      <c r="D1047">
        <v>390.35</v>
      </c>
      <c r="E1047">
        <v>385.62</v>
      </c>
      <c r="F1047" t="s">
        <v>233</v>
      </c>
      <c r="G1047" s="2">
        <v>-2.5000000000000001E-3</v>
      </c>
      <c r="H1047" s="2">
        <f t="shared" si="49"/>
        <v>-2.5185046206842557E-3</v>
      </c>
      <c r="R1047" s="3">
        <f t="shared" ca="1" si="48"/>
        <v>-1.3438921900098013E-2</v>
      </c>
    </row>
    <row r="1048" spans="1:18" x14ac:dyDescent="0.35">
      <c r="A1048" s="1">
        <v>45261</v>
      </c>
      <c r="B1048">
        <v>389.74</v>
      </c>
      <c r="C1048">
        <v>387.55</v>
      </c>
      <c r="D1048">
        <v>390.33</v>
      </c>
      <c r="E1048">
        <v>385.87</v>
      </c>
      <c r="F1048" t="s">
        <v>232</v>
      </c>
      <c r="G1048" s="2">
        <v>2.8999999999999998E-3</v>
      </c>
      <c r="H1048" s="2">
        <f t="shared" si="49"/>
        <v>2.852115966564072E-3</v>
      </c>
      <c r="R1048" s="3">
        <f t="shared" ca="1" si="48"/>
        <v>5.8236641854796786E-3</v>
      </c>
    </row>
    <row r="1049" spans="1:18" x14ac:dyDescent="0.35">
      <c r="A1049" s="1">
        <v>45264</v>
      </c>
      <c r="B1049">
        <v>386.12</v>
      </c>
      <c r="C1049">
        <v>385.89</v>
      </c>
      <c r="D1049">
        <v>386.39</v>
      </c>
      <c r="E1049">
        <v>382.46</v>
      </c>
      <c r="F1049" t="s">
        <v>231</v>
      </c>
      <c r="G1049" s="2">
        <v>-9.2999999999999992E-3</v>
      </c>
      <c r="H1049" s="2">
        <f t="shared" si="49"/>
        <v>-9.3316481555740325E-3</v>
      </c>
      <c r="R1049" s="3">
        <f t="shared" ca="1" si="48"/>
        <v>-6.8950785565462247E-3</v>
      </c>
    </row>
    <row r="1050" spans="1:18" x14ac:dyDescent="0.35">
      <c r="A1050" s="1">
        <v>45265</v>
      </c>
      <c r="B1050">
        <v>387.09</v>
      </c>
      <c r="C1050">
        <v>384.19</v>
      </c>
      <c r="D1050">
        <v>388.3</v>
      </c>
      <c r="E1050">
        <v>384.01</v>
      </c>
      <c r="F1050" t="s">
        <v>230</v>
      </c>
      <c r="G1050" s="2">
        <v>2.5000000000000001E-3</v>
      </c>
      <c r="H1050" s="2">
        <f t="shared" si="49"/>
        <v>2.5090221514499794E-3</v>
      </c>
      <c r="R1050" s="3">
        <f t="shared" ca="1" si="48"/>
        <v>-2.7523381135302546E-2</v>
      </c>
    </row>
    <row r="1051" spans="1:18" x14ac:dyDescent="0.35">
      <c r="A1051" s="1">
        <v>45266</v>
      </c>
      <c r="B1051">
        <v>384.85</v>
      </c>
      <c r="C1051">
        <v>390.07</v>
      </c>
      <c r="D1051">
        <v>390.17</v>
      </c>
      <c r="E1051">
        <v>384.5</v>
      </c>
      <c r="F1051" t="s">
        <v>229</v>
      </c>
      <c r="G1051" s="2">
        <v>-5.7999999999999996E-3</v>
      </c>
      <c r="H1051" s="2">
        <f t="shared" si="49"/>
        <v>-5.8035761515378356E-3</v>
      </c>
      <c r="R1051" s="3">
        <f t="shared" ca="1" si="48"/>
        <v>3.1456759860004214E-2</v>
      </c>
    </row>
    <row r="1052" spans="1:18" x14ac:dyDescent="0.35">
      <c r="A1052" s="1">
        <v>45267</v>
      </c>
      <c r="B1052">
        <v>390.23</v>
      </c>
      <c r="C1052">
        <v>387.87</v>
      </c>
      <c r="D1052">
        <v>391.06</v>
      </c>
      <c r="E1052">
        <v>386.76</v>
      </c>
      <c r="F1052" t="s">
        <v>228</v>
      </c>
      <c r="G1052" s="2">
        <v>1.4E-2</v>
      </c>
      <c r="H1052" s="2">
        <f t="shared" si="49"/>
        <v>1.3882660902698633E-2</v>
      </c>
      <c r="R1052" s="3">
        <f t="shared" ca="1" si="48"/>
        <v>1.9891321035133722E-2</v>
      </c>
    </row>
    <row r="1053" spans="1:18" x14ac:dyDescent="0.35">
      <c r="A1053" s="1">
        <v>45268</v>
      </c>
      <c r="B1053">
        <v>391.96</v>
      </c>
      <c r="C1053">
        <v>388.47</v>
      </c>
      <c r="D1053">
        <v>392.41</v>
      </c>
      <c r="E1053">
        <v>388.28</v>
      </c>
      <c r="F1053" t="s">
        <v>227</v>
      </c>
      <c r="G1053" s="2">
        <v>4.4999999999999997E-3</v>
      </c>
      <c r="H1053" s="2">
        <f t="shared" si="49"/>
        <v>4.4234848845925876E-3</v>
      </c>
      <c r="R1053" s="3">
        <f t="shared" ca="1" si="48"/>
        <v>6.8415013963021437E-3</v>
      </c>
    </row>
    <row r="1054" spans="1:18" x14ac:dyDescent="0.35">
      <c r="A1054" s="1">
        <v>45271</v>
      </c>
      <c r="B1054">
        <v>395.31</v>
      </c>
      <c r="C1054">
        <v>391.53</v>
      </c>
      <c r="D1054">
        <v>395.58</v>
      </c>
      <c r="E1054">
        <v>391.32</v>
      </c>
      <c r="F1054" t="s">
        <v>226</v>
      </c>
      <c r="G1054" s="2">
        <v>8.5000000000000006E-3</v>
      </c>
      <c r="H1054" s="2">
        <f t="shared" si="49"/>
        <v>8.5104734576528767E-3</v>
      </c>
      <c r="R1054" s="3">
        <f t="shared" ca="1" si="48"/>
        <v>-1.0687285108048949E-2</v>
      </c>
    </row>
    <row r="1055" spans="1:18" x14ac:dyDescent="0.35">
      <c r="A1055" s="1">
        <v>45272</v>
      </c>
      <c r="B1055">
        <v>398.46</v>
      </c>
      <c r="C1055">
        <v>395.35</v>
      </c>
      <c r="D1055">
        <v>398.58</v>
      </c>
      <c r="E1055">
        <v>394.2</v>
      </c>
      <c r="F1055" t="s">
        <v>225</v>
      </c>
      <c r="G1055" s="2">
        <v>8.0000000000000002E-3</v>
      </c>
      <c r="H1055" s="2">
        <f t="shared" si="49"/>
        <v>7.9368495554066054E-3</v>
      </c>
      <c r="R1055" s="3">
        <f t="shared" ca="1" si="48"/>
        <v>2.3178907445743063E-3</v>
      </c>
    </row>
    <row r="1056" spans="1:18" x14ac:dyDescent="0.35">
      <c r="A1056" s="1">
        <v>45273</v>
      </c>
      <c r="B1056">
        <v>403.53</v>
      </c>
      <c r="C1056">
        <v>399.41</v>
      </c>
      <c r="D1056">
        <v>404.15</v>
      </c>
      <c r="E1056">
        <v>398.63</v>
      </c>
      <c r="F1056" t="s">
        <v>224</v>
      </c>
      <c r="G1056" s="2">
        <v>1.2699999999999999E-2</v>
      </c>
      <c r="H1056" s="2">
        <f t="shared" si="49"/>
        <v>1.2643717607922581E-2</v>
      </c>
      <c r="R1056" s="3">
        <f t="shared" ca="1" si="48"/>
        <v>-8.9257207790139678E-3</v>
      </c>
    </row>
    <row r="1057" spans="1:18" x14ac:dyDescent="0.35">
      <c r="A1057" s="1">
        <v>45274</v>
      </c>
      <c r="B1057">
        <v>403.18</v>
      </c>
      <c r="C1057">
        <v>404.77</v>
      </c>
      <c r="D1057">
        <v>406.09</v>
      </c>
      <c r="E1057">
        <v>400.13</v>
      </c>
      <c r="F1057" t="s">
        <v>223</v>
      </c>
      <c r="G1057" s="2">
        <v>-8.9999999999999998E-4</v>
      </c>
      <c r="H1057" s="2">
        <f t="shared" si="49"/>
        <v>-8.677220363222651E-4</v>
      </c>
      <c r="R1057" s="3">
        <f t="shared" ca="1" si="48"/>
        <v>-1.7571131323704393E-2</v>
      </c>
    </row>
    <row r="1058" spans="1:18" x14ac:dyDescent="0.35">
      <c r="A1058" s="1">
        <v>45275</v>
      </c>
      <c r="B1058">
        <v>405.13</v>
      </c>
      <c r="C1058">
        <v>403.97</v>
      </c>
      <c r="D1058">
        <v>406.33</v>
      </c>
      <c r="E1058">
        <v>403.36</v>
      </c>
      <c r="F1058" t="s">
        <v>222</v>
      </c>
      <c r="G1058" s="2">
        <v>4.7999999999999996E-3</v>
      </c>
      <c r="H1058" s="2">
        <f t="shared" si="49"/>
        <v>4.824890903066965E-3</v>
      </c>
      <c r="R1058" s="3">
        <f t="shared" ca="1" si="48"/>
        <v>-1.6902752474500373E-2</v>
      </c>
    </row>
    <row r="1059" spans="1:18" x14ac:dyDescent="0.35">
      <c r="A1059" s="1">
        <v>45278</v>
      </c>
      <c r="B1059">
        <v>406.87</v>
      </c>
      <c r="C1059">
        <v>404.72</v>
      </c>
      <c r="D1059">
        <v>407.78</v>
      </c>
      <c r="E1059">
        <v>404.39</v>
      </c>
      <c r="F1059" t="s">
        <v>221</v>
      </c>
      <c r="G1059" s="2">
        <v>4.3E-3</v>
      </c>
      <c r="H1059" s="2">
        <f t="shared" si="49"/>
        <v>4.2857208454991956E-3</v>
      </c>
      <c r="R1059" s="3">
        <f t="shared" ca="1" si="48"/>
        <v>-1.2489605880840407E-2</v>
      </c>
    </row>
    <row r="1060" spans="1:18" x14ac:dyDescent="0.35">
      <c r="A1060" s="1">
        <v>45279</v>
      </c>
      <c r="B1060">
        <v>408.95</v>
      </c>
      <c r="C1060">
        <v>407.33</v>
      </c>
      <c r="D1060">
        <v>409.07</v>
      </c>
      <c r="E1060">
        <v>407.13</v>
      </c>
      <c r="F1060" t="s">
        <v>220</v>
      </c>
      <c r="G1060" s="2">
        <v>5.1000000000000004E-3</v>
      </c>
      <c r="H1060" s="2">
        <f t="shared" si="49"/>
        <v>5.0991750801394446E-3</v>
      </c>
      <c r="R1060" s="3">
        <f t="shared" ca="1" si="48"/>
        <v>-3.2250977319882392E-2</v>
      </c>
    </row>
    <row r="1061" spans="1:18" x14ac:dyDescent="0.35">
      <c r="A1061" s="1">
        <v>45280</v>
      </c>
      <c r="B1061">
        <v>402.87</v>
      </c>
      <c r="C1061">
        <v>408.14</v>
      </c>
      <c r="D1061">
        <v>410.25</v>
      </c>
      <c r="E1061">
        <v>402.69</v>
      </c>
      <c r="F1061" t="s">
        <v>219</v>
      </c>
      <c r="G1061" s="2">
        <v>-1.49E-2</v>
      </c>
      <c r="H1061" s="2">
        <f t="shared" si="49"/>
        <v>-1.4978969919789472E-2</v>
      </c>
      <c r="R1061" s="3">
        <f t="shared" ca="1" si="48"/>
        <v>1.4768021013000007E-3</v>
      </c>
    </row>
    <row r="1062" spans="1:18" x14ac:dyDescent="0.35">
      <c r="A1062" s="1">
        <v>45281</v>
      </c>
      <c r="B1062">
        <v>407.56</v>
      </c>
      <c r="C1062">
        <v>406.85</v>
      </c>
      <c r="D1062">
        <v>407.93</v>
      </c>
      <c r="E1062">
        <v>404.26</v>
      </c>
      <c r="F1062" t="s">
        <v>218</v>
      </c>
      <c r="G1062" s="2">
        <v>1.1599999999999999E-2</v>
      </c>
      <c r="H1062" s="2">
        <f t="shared" si="49"/>
        <v>1.1574231844890997E-2</v>
      </c>
      <c r="R1062" s="3">
        <f t="shared" ca="1" si="48"/>
        <v>-1.2011375404755551E-2</v>
      </c>
    </row>
    <row r="1063" spans="1:18" x14ac:dyDescent="0.35">
      <c r="A1063" s="1">
        <v>45282</v>
      </c>
      <c r="B1063">
        <v>408.17</v>
      </c>
      <c r="C1063">
        <v>408.79</v>
      </c>
      <c r="D1063">
        <v>409.75</v>
      </c>
      <c r="E1063">
        <v>406.27</v>
      </c>
      <c r="F1063" t="s">
        <v>217</v>
      </c>
      <c r="G1063" s="2">
        <v>1.5E-3</v>
      </c>
      <c r="H1063" s="2">
        <f t="shared" si="49"/>
        <v>1.4955931832934392E-3</v>
      </c>
      <c r="R1063" s="3">
        <f t="shared" ca="1" si="48"/>
        <v>1.6396027004684691E-2</v>
      </c>
    </row>
    <row r="1064" spans="1:18" x14ac:dyDescent="0.35">
      <c r="A1064" s="1">
        <v>45286</v>
      </c>
      <c r="B1064">
        <v>410.66</v>
      </c>
      <c r="C1064">
        <v>409.04</v>
      </c>
      <c r="D1064">
        <v>411.34</v>
      </c>
      <c r="E1064">
        <v>408.94</v>
      </c>
      <c r="F1064" t="s">
        <v>216</v>
      </c>
      <c r="G1064" s="2">
        <v>6.1000000000000004E-3</v>
      </c>
      <c r="H1064" s="2">
        <f t="shared" si="49"/>
        <v>6.0818672379746325E-3</v>
      </c>
      <c r="R1064" s="3">
        <f t="shared" ca="1" si="48"/>
        <v>-2.5799033151766904E-2</v>
      </c>
    </row>
    <row r="1065" spans="1:18" x14ac:dyDescent="0.35">
      <c r="A1065" s="1">
        <v>45287</v>
      </c>
      <c r="B1065">
        <v>411.5</v>
      </c>
      <c r="C1065">
        <v>410.95</v>
      </c>
      <c r="D1065">
        <v>411.79</v>
      </c>
      <c r="E1065">
        <v>410.08</v>
      </c>
      <c r="F1065" t="s">
        <v>215</v>
      </c>
      <c r="G1065" s="2">
        <v>2E-3</v>
      </c>
      <c r="H1065" s="2">
        <f t="shared" si="49"/>
        <v>2.0433985897717818E-3</v>
      </c>
      <c r="R1065" s="3">
        <f t="shared" ca="1" si="48"/>
        <v>1.2496167245730086E-2</v>
      </c>
    </row>
    <row r="1066" spans="1:18" x14ac:dyDescent="0.35">
      <c r="A1066" s="1">
        <v>45288</v>
      </c>
      <c r="B1066">
        <v>411.3</v>
      </c>
      <c r="C1066">
        <v>412.67</v>
      </c>
      <c r="D1066">
        <v>412.92</v>
      </c>
      <c r="E1066">
        <v>410.94</v>
      </c>
      <c r="F1066" t="s">
        <v>214</v>
      </c>
      <c r="G1066" s="2">
        <v>-5.0000000000000001E-4</v>
      </c>
      <c r="H1066" s="2">
        <f t="shared" si="49"/>
        <v>-4.8614488074611968E-4</v>
      </c>
      <c r="R1066" s="3">
        <f t="shared" ca="1" si="48"/>
        <v>7.4003643967323566E-3</v>
      </c>
    </row>
    <row r="1067" spans="1:18" x14ac:dyDescent="0.35">
      <c r="A1067" s="1">
        <v>45289</v>
      </c>
      <c r="B1067">
        <v>409.52</v>
      </c>
      <c r="C1067">
        <v>411.28</v>
      </c>
      <c r="D1067">
        <v>411.64</v>
      </c>
      <c r="E1067">
        <v>407.58</v>
      </c>
      <c r="F1067" t="s">
        <v>213</v>
      </c>
      <c r="G1067" s="2">
        <v>-4.3E-3</v>
      </c>
      <c r="H1067" s="2">
        <f t="shared" si="49"/>
        <v>-4.3371330870506288E-3</v>
      </c>
      <c r="R1067" s="3">
        <f t="shared" ca="1" si="48"/>
        <v>2.6756209721013561E-2</v>
      </c>
    </row>
    <row r="1068" spans="1:18" x14ac:dyDescent="0.35">
      <c r="A1068" s="1">
        <v>45293</v>
      </c>
      <c r="B1068">
        <v>402.59</v>
      </c>
      <c r="C1068">
        <v>405.84</v>
      </c>
      <c r="D1068">
        <v>406.09</v>
      </c>
      <c r="E1068">
        <v>400.24</v>
      </c>
      <c r="F1068" t="s">
        <v>212</v>
      </c>
      <c r="G1068" s="2">
        <v>-1.6899999999999998E-2</v>
      </c>
      <c r="H1068" s="2">
        <f t="shared" si="49"/>
        <v>-1.7067067801547306E-2</v>
      </c>
      <c r="R1068" s="3">
        <f t="shared" ca="1" si="48"/>
        <v>-2.523322052931922E-3</v>
      </c>
    </row>
    <row r="1069" spans="1:18" x14ac:dyDescent="0.35">
      <c r="A1069" s="1">
        <v>45294</v>
      </c>
      <c r="B1069">
        <v>398.33</v>
      </c>
      <c r="C1069">
        <v>399.93</v>
      </c>
      <c r="D1069">
        <v>401</v>
      </c>
      <c r="E1069">
        <v>397.89</v>
      </c>
      <c r="F1069" t="s">
        <v>211</v>
      </c>
      <c r="G1069" s="2">
        <v>-1.06E-2</v>
      </c>
      <c r="H1069" s="2">
        <f t="shared" si="49"/>
        <v>-1.0637866886129584E-2</v>
      </c>
      <c r="R1069" s="3">
        <f t="shared" ca="1" si="48"/>
        <v>1.2565238202968693E-2</v>
      </c>
    </row>
    <row r="1070" spans="1:18" x14ac:dyDescent="0.35">
      <c r="A1070" s="1">
        <v>45295</v>
      </c>
      <c r="B1070">
        <v>396.28</v>
      </c>
      <c r="C1070">
        <v>396.44</v>
      </c>
      <c r="D1070">
        <v>399.59</v>
      </c>
      <c r="E1070">
        <v>396.06</v>
      </c>
      <c r="F1070" t="s">
        <v>100</v>
      </c>
      <c r="G1070" s="2">
        <v>-5.1000000000000004E-3</v>
      </c>
      <c r="H1070" s="2">
        <f t="shared" si="49"/>
        <v>-5.1597753568214258E-3</v>
      </c>
      <c r="R1070" s="3">
        <f t="shared" ca="1" si="48"/>
        <v>2.5481046396723217E-2</v>
      </c>
    </row>
    <row r="1071" spans="1:18" x14ac:dyDescent="0.35">
      <c r="A1071" s="1">
        <v>45296</v>
      </c>
      <c r="B1071">
        <v>396.75</v>
      </c>
      <c r="C1071">
        <v>396.45</v>
      </c>
      <c r="D1071">
        <v>399.56</v>
      </c>
      <c r="E1071">
        <v>395.34</v>
      </c>
      <c r="F1071" t="s">
        <v>210</v>
      </c>
      <c r="G1071" s="2">
        <v>1.1999999999999999E-3</v>
      </c>
      <c r="H1071" s="2">
        <f t="shared" si="49"/>
        <v>1.1853273016890788E-3</v>
      </c>
      <c r="R1071" s="3">
        <f t="shared" ca="1" si="48"/>
        <v>-2.1307888602185767E-3</v>
      </c>
    </row>
    <row r="1072" spans="1:18" x14ac:dyDescent="0.35">
      <c r="A1072" s="1">
        <v>45299</v>
      </c>
      <c r="B1072">
        <v>404.95</v>
      </c>
      <c r="C1072">
        <v>397.99</v>
      </c>
      <c r="D1072">
        <v>405.24</v>
      </c>
      <c r="E1072">
        <v>397.84</v>
      </c>
      <c r="F1072" t="s">
        <v>209</v>
      </c>
      <c r="G1072" s="2">
        <v>2.07E-2</v>
      </c>
      <c r="H1072" s="2">
        <f t="shared" si="49"/>
        <v>2.0457243288480351E-2</v>
      </c>
      <c r="R1072" s="3">
        <f t="shared" ca="1" si="48"/>
        <v>-1.2590506834194777E-2</v>
      </c>
    </row>
    <row r="1073" spans="1:18" x14ac:dyDescent="0.35">
      <c r="A1073" s="1">
        <v>45300</v>
      </c>
      <c r="B1073">
        <v>405.75</v>
      </c>
      <c r="C1073">
        <v>401.91</v>
      </c>
      <c r="D1073">
        <v>406.69</v>
      </c>
      <c r="E1073">
        <v>401.71</v>
      </c>
      <c r="F1073" t="s">
        <v>208</v>
      </c>
      <c r="G1073" s="2">
        <v>2E-3</v>
      </c>
      <c r="H1073" s="2">
        <f t="shared" si="49"/>
        <v>1.9736036997017956E-3</v>
      </c>
      <c r="R1073" s="3">
        <f t="shared" ca="1" si="48"/>
        <v>1.463223731852142E-2</v>
      </c>
    </row>
    <row r="1074" spans="1:18" x14ac:dyDescent="0.35">
      <c r="A1074" s="1">
        <v>45301</v>
      </c>
      <c r="B1074">
        <v>408.5</v>
      </c>
      <c r="C1074">
        <v>406.07</v>
      </c>
      <c r="D1074">
        <v>409.52</v>
      </c>
      <c r="E1074">
        <v>405.17</v>
      </c>
      <c r="F1074" t="s">
        <v>207</v>
      </c>
      <c r="G1074" s="2">
        <v>6.7999999999999996E-3</v>
      </c>
      <c r="H1074" s="2">
        <f t="shared" si="49"/>
        <v>6.7547079053569183E-3</v>
      </c>
      <c r="R1074" s="3">
        <f t="shared" ca="1" si="48"/>
        <v>9.5685353014992765E-3</v>
      </c>
    </row>
    <row r="1075" spans="1:18" x14ac:dyDescent="0.35">
      <c r="A1075" s="1">
        <v>45302</v>
      </c>
      <c r="B1075">
        <v>409.35</v>
      </c>
      <c r="C1075">
        <v>409.79</v>
      </c>
      <c r="D1075">
        <v>411.2</v>
      </c>
      <c r="E1075">
        <v>404.24</v>
      </c>
      <c r="F1075" t="s">
        <v>206</v>
      </c>
      <c r="G1075" s="2">
        <v>2.0999999999999999E-3</v>
      </c>
      <c r="H1075" s="2">
        <f t="shared" si="49"/>
        <v>2.0786215223997204E-3</v>
      </c>
      <c r="R1075" s="3">
        <f t="shared" ca="1" si="48"/>
        <v>-2.0484418537677029E-2</v>
      </c>
    </row>
    <row r="1076" spans="1:18" x14ac:dyDescent="0.35">
      <c r="A1076" s="1">
        <v>45303</v>
      </c>
      <c r="B1076">
        <v>409.56</v>
      </c>
      <c r="C1076">
        <v>410.4</v>
      </c>
      <c r="D1076">
        <v>411.25</v>
      </c>
      <c r="E1076">
        <v>408.15</v>
      </c>
      <c r="F1076" t="s">
        <v>205</v>
      </c>
      <c r="G1076" s="2">
        <v>5.0000000000000001E-4</v>
      </c>
      <c r="H1076" s="2">
        <f t="shared" si="49"/>
        <v>5.1287688415883165E-4</v>
      </c>
      <c r="R1076" s="3">
        <f t="shared" ca="1" si="48"/>
        <v>3.8765875305512482E-3</v>
      </c>
    </row>
    <row r="1077" spans="1:18" x14ac:dyDescent="0.35">
      <c r="A1077" s="1">
        <v>45307</v>
      </c>
      <c r="B1077">
        <v>409.52</v>
      </c>
      <c r="C1077">
        <v>408.31</v>
      </c>
      <c r="D1077">
        <v>411.12</v>
      </c>
      <c r="E1077">
        <v>406.83</v>
      </c>
      <c r="F1077" t="s">
        <v>204</v>
      </c>
      <c r="G1077" s="2">
        <v>-1E-4</v>
      </c>
      <c r="H1077" s="2">
        <f t="shared" si="49"/>
        <v>-9.7670557288267892E-5</v>
      </c>
      <c r="R1077" s="3">
        <f t="shared" ca="1" si="48"/>
        <v>6.4838368841376804E-3</v>
      </c>
    </row>
    <row r="1078" spans="1:18" x14ac:dyDescent="0.35">
      <c r="A1078" s="1">
        <v>45308</v>
      </c>
      <c r="B1078">
        <v>407.21</v>
      </c>
      <c r="C1078">
        <v>406.17</v>
      </c>
      <c r="D1078">
        <v>407.58</v>
      </c>
      <c r="E1078">
        <v>402.92</v>
      </c>
      <c r="F1078" t="s">
        <v>203</v>
      </c>
      <c r="G1078" s="2">
        <v>-5.5999999999999999E-3</v>
      </c>
      <c r="H1078" s="2">
        <f t="shared" si="49"/>
        <v>-5.6567192577785157E-3</v>
      </c>
      <c r="R1078" s="3">
        <f t="shared" ca="1" si="48"/>
        <v>5.6010221505614884E-3</v>
      </c>
    </row>
    <row r="1079" spans="1:18" x14ac:dyDescent="0.35">
      <c r="A1079" s="1">
        <v>45309</v>
      </c>
      <c r="B1079">
        <v>412.99</v>
      </c>
      <c r="C1079">
        <v>410.52</v>
      </c>
      <c r="D1079">
        <v>413.58</v>
      </c>
      <c r="E1079">
        <v>409.16</v>
      </c>
      <c r="F1079" t="s">
        <v>202</v>
      </c>
      <c r="G1079" s="2">
        <v>1.4200000000000001E-2</v>
      </c>
      <c r="H1079" s="2">
        <f t="shared" si="49"/>
        <v>1.4094356701281853E-2</v>
      </c>
      <c r="R1079" s="3">
        <f t="shared" ca="1" si="48"/>
        <v>1.6381962247026663E-2</v>
      </c>
    </row>
    <row r="1080" spans="1:18" x14ac:dyDescent="0.35">
      <c r="A1080" s="1">
        <v>45310</v>
      </c>
      <c r="B1080">
        <v>421.18</v>
      </c>
      <c r="C1080">
        <v>415.22</v>
      </c>
      <c r="D1080">
        <v>421.34</v>
      </c>
      <c r="E1080">
        <v>414.63</v>
      </c>
      <c r="F1080" t="s">
        <v>201</v>
      </c>
      <c r="G1080" s="2">
        <v>1.9800000000000002E-2</v>
      </c>
      <c r="H1080" s="2">
        <f t="shared" si="49"/>
        <v>1.9636916158801337E-2</v>
      </c>
      <c r="R1080" s="3">
        <f t="shared" ca="1" si="48"/>
        <v>-1.0778433607059128E-3</v>
      </c>
    </row>
    <row r="1081" spans="1:18" x14ac:dyDescent="0.35">
      <c r="A1081" s="1">
        <v>45313</v>
      </c>
      <c r="B1081">
        <v>421.73</v>
      </c>
      <c r="C1081">
        <v>423.41</v>
      </c>
      <c r="D1081">
        <v>424.73</v>
      </c>
      <c r="E1081">
        <v>421.12</v>
      </c>
      <c r="F1081" t="s">
        <v>200</v>
      </c>
      <c r="G1081" s="2">
        <v>1.2999999999999999E-3</v>
      </c>
      <c r="H1081" s="2">
        <f t="shared" si="49"/>
        <v>1.3050030918026697E-3</v>
      </c>
      <c r="R1081" s="3">
        <f t="shared" ca="1" si="48"/>
        <v>-1.7275748404362638E-2</v>
      </c>
    </row>
    <row r="1082" spans="1:18" x14ac:dyDescent="0.35">
      <c r="A1082" s="1">
        <v>45314</v>
      </c>
      <c r="B1082">
        <v>423.48</v>
      </c>
      <c r="C1082">
        <v>422.43</v>
      </c>
      <c r="D1082">
        <v>423.7</v>
      </c>
      <c r="E1082">
        <v>420.57</v>
      </c>
      <c r="F1082" t="s">
        <v>113</v>
      </c>
      <c r="G1082" s="2">
        <v>4.1000000000000003E-3</v>
      </c>
      <c r="H1082" s="2">
        <f t="shared" si="49"/>
        <v>4.1409886317440147E-3</v>
      </c>
      <c r="R1082" s="3">
        <f t="shared" ca="1" si="48"/>
        <v>-4.9567118176197002E-3</v>
      </c>
    </row>
    <row r="1083" spans="1:18" x14ac:dyDescent="0.35">
      <c r="A1083" s="1">
        <v>45315</v>
      </c>
      <c r="B1083">
        <v>425.83</v>
      </c>
      <c r="C1083">
        <v>427.44</v>
      </c>
      <c r="D1083">
        <v>429.85</v>
      </c>
      <c r="E1083">
        <v>425.33</v>
      </c>
      <c r="F1083" t="s">
        <v>199</v>
      </c>
      <c r="G1083" s="2">
        <v>5.4999999999999997E-3</v>
      </c>
      <c r="H1083" s="2">
        <f t="shared" si="49"/>
        <v>5.5339181152836737E-3</v>
      </c>
      <c r="R1083" s="3">
        <f t="shared" ca="1" si="48"/>
        <v>-6.2280844114654278E-3</v>
      </c>
    </row>
    <row r="1084" spans="1:18" x14ac:dyDescent="0.35">
      <c r="A1084" s="1">
        <v>45316</v>
      </c>
      <c r="B1084">
        <v>426.35</v>
      </c>
      <c r="C1084">
        <v>428.36</v>
      </c>
      <c r="D1084">
        <v>429.04</v>
      </c>
      <c r="E1084">
        <v>423.98</v>
      </c>
      <c r="F1084" t="s">
        <v>198</v>
      </c>
      <c r="G1084" s="2">
        <v>1.1999999999999999E-3</v>
      </c>
      <c r="H1084" s="2">
        <f t="shared" si="49"/>
        <v>1.2203995975958168E-3</v>
      </c>
      <c r="R1084" s="3">
        <f t="shared" ca="1" si="48"/>
        <v>3.6807685101940069E-3</v>
      </c>
    </row>
    <row r="1085" spans="1:18" x14ac:dyDescent="0.35">
      <c r="A1085" s="1">
        <v>45317</v>
      </c>
      <c r="B1085">
        <v>423.81</v>
      </c>
      <c r="C1085">
        <v>424.44</v>
      </c>
      <c r="D1085">
        <v>426.21</v>
      </c>
      <c r="E1085">
        <v>423.15</v>
      </c>
      <c r="F1085" t="s">
        <v>197</v>
      </c>
      <c r="G1085" s="2">
        <v>-6.0000000000000001E-3</v>
      </c>
      <c r="H1085" s="2">
        <f t="shared" si="49"/>
        <v>-5.9753635963760848E-3</v>
      </c>
      <c r="R1085" s="3">
        <f t="shared" ca="1" si="48"/>
        <v>-2.1106979156944256E-3</v>
      </c>
    </row>
    <row r="1086" spans="1:18" x14ac:dyDescent="0.35">
      <c r="A1086" s="1">
        <v>45320</v>
      </c>
      <c r="B1086">
        <v>428.15</v>
      </c>
      <c r="C1086">
        <v>424.27</v>
      </c>
      <c r="D1086">
        <v>428.35</v>
      </c>
      <c r="E1086">
        <v>423.61</v>
      </c>
      <c r="F1086" t="s">
        <v>196</v>
      </c>
      <c r="G1086" s="2">
        <v>1.0200000000000001E-2</v>
      </c>
      <c r="H1086" s="2">
        <f t="shared" si="49"/>
        <v>1.018835988051842E-2</v>
      </c>
      <c r="R1086" s="3">
        <f t="shared" ca="1" si="48"/>
        <v>-1.5604305541242499E-2</v>
      </c>
    </row>
    <row r="1087" spans="1:18" x14ac:dyDescent="0.35">
      <c r="A1087" s="1">
        <v>45321</v>
      </c>
      <c r="B1087">
        <v>425.3</v>
      </c>
      <c r="C1087">
        <v>427.1</v>
      </c>
      <c r="D1087">
        <v>427.68</v>
      </c>
      <c r="E1087">
        <v>424.38</v>
      </c>
      <c r="F1087" t="s">
        <v>195</v>
      </c>
      <c r="G1087" s="2">
        <v>-6.7000000000000002E-3</v>
      </c>
      <c r="H1087" s="2">
        <f t="shared" si="49"/>
        <v>-6.6787992126131554E-3</v>
      </c>
      <c r="R1087" s="3">
        <f t="shared" ca="1" si="48"/>
        <v>-1.931306698111417E-3</v>
      </c>
    </row>
    <row r="1088" spans="1:18" x14ac:dyDescent="0.35">
      <c r="A1088" s="1">
        <v>45322</v>
      </c>
      <c r="B1088">
        <v>416.97</v>
      </c>
      <c r="C1088">
        <v>420.85</v>
      </c>
      <c r="D1088">
        <v>422.87</v>
      </c>
      <c r="E1088">
        <v>416.79</v>
      </c>
      <c r="F1088" t="s">
        <v>194</v>
      </c>
      <c r="G1088" s="2">
        <v>-1.9599999999999999E-2</v>
      </c>
      <c r="H1088" s="2">
        <f t="shared" si="49"/>
        <v>-1.9780525494811477E-2</v>
      </c>
      <c r="R1088" s="3">
        <f t="shared" ca="1" si="48"/>
        <v>1.8128634774606963E-2</v>
      </c>
    </row>
    <row r="1089" spans="1:18" x14ac:dyDescent="0.35">
      <c r="A1089" s="1">
        <v>45323</v>
      </c>
      <c r="B1089">
        <v>421.88</v>
      </c>
      <c r="C1089">
        <v>418.79</v>
      </c>
      <c r="D1089">
        <v>422.38</v>
      </c>
      <c r="E1089">
        <v>417.81</v>
      </c>
      <c r="F1089" t="s">
        <v>193</v>
      </c>
      <c r="G1089" s="2">
        <v>1.18E-2</v>
      </c>
      <c r="H1089" s="2">
        <f t="shared" si="49"/>
        <v>1.1706636643636947E-2</v>
      </c>
      <c r="R1089" s="3">
        <f t="shared" ca="1" si="48"/>
        <v>2.2089019465167455E-2</v>
      </c>
    </row>
    <row r="1090" spans="1:18" x14ac:dyDescent="0.35">
      <c r="A1090" s="1">
        <v>45324</v>
      </c>
      <c r="B1090">
        <v>429.01</v>
      </c>
      <c r="C1090">
        <v>423.8</v>
      </c>
      <c r="D1090">
        <v>430.24</v>
      </c>
      <c r="E1090">
        <v>422.79</v>
      </c>
      <c r="F1090" t="s">
        <v>192</v>
      </c>
      <c r="G1090" s="2">
        <v>1.6899999999999998E-2</v>
      </c>
      <c r="H1090" s="2">
        <f t="shared" si="49"/>
        <v>1.6759315271239236E-2</v>
      </c>
      <c r="R1090" s="3">
        <f t="shared" ca="1" si="48"/>
        <v>1.1826934545956449E-2</v>
      </c>
    </row>
    <row r="1091" spans="1:18" x14ac:dyDescent="0.35">
      <c r="A1091" s="1">
        <v>45327</v>
      </c>
      <c r="B1091">
        <v>428.45</v>
      </c>
      <c r="C1091">
        <v>429.07</v>
      </c>
      <c r="D1091">
        <v>429.61</v>
      </c>
      <c r="E1091">
        <v>425</v>
      </c>
      <c r="F1091" t="s">
        <v>191</v>
      </c>
      <c r="G1091" s="2">
        <v>-1.2999999999999999E-3</v>
      </c>
      <c r="H1091" s="2">
        <f t="shared" si="49"/>
        <v>-1.3061835645248657E-3</v>
      </c>
      <c r="R1091" s="3">
        <f t="shared" ref="R1091:R1154" ca="1" si="50">_xlfn.NORM.INV(RAND(),$P$2,SQRT($P$3))</f>
        <v>-4.2935057309069231E-3</v>
      </c>
    </row>
    <row r="1092" spans="1:18" x14ac:dyDescent="0.35">
      <c r="A1092" s="1">
        <v>45328</v>
      </c>
      <c r="B1092">
        <v>427.59</v>
      </c>
      <c r="C1092">
        <v>429.61</v>
      </c>
      <c r="D1092">
        <v>430.22</v>
      </c>
      <c r="E1092">
        <v>425.22</v>
      </c>
      <c r="F1092" t="s">
        <v>190</v>
      </c>
      <c r="G1092" s="2">
        <v>-2E-3</v>
      </c>
      <c r="H1092" s="2">
        <f t="shared" ref="H1092:H1155" si="51">LN(B1092/B1091)</f>
        <v>-2.0092525800785312E-3</v>
      </c>
      <c r="R1092" s="3">
        <f t="shared" ca="1" si="50"/>
        <v>1.5303985695841116E-2</v>
      </c>
    </row>
    <row r="1093" spans="1:18" x14ac:dyDescent="0.35">
      <c r="A1093" s="1">
        <v>45329</v>
      </c>
      <c r="B1093">
        <v>431.99</v>
      </c>
      <c r="C1093">
        <v>430.41</v>
      </c>
      <c r="D1093">
        <v>432.83</v>
      </c>
      <c r="E1093">
        <v>429.09</v>
      </c>
      <c r="F1093" t="s">
        <v>189</v>
      </c>
      <c r="G1093" s="2">
        <v>1.03E-2</v>
      </c>
      <c r="H1093" s="2">
        <f t="shared" si="51"/>
        <v>1.0237647292990362E-2</v>
      </c>
      <c r="R1093" s="3">
        <f t="shared" ca="1" si="50"/>
        <v>4.2897719834280416E-3</v>
      </c>
    </row>
    <row r="1094" spans="1:18" x14ac:dyDescent="0.35">
      <c r="A1094" s="1">
        <v>45330</v>
      </c>
      <c r="B1094">
        <v>432.79</v>
      </c>
      <c r="C1094">
        <v>432.11</v>
      </c>
      <c r="D1094">
        <v>433.56</v>
      </c>
      <c r="E1094">
        <v>431.42</v>
      </c>
      <c r="F1094" t="s">
        <v>188</v>
      </c>
      <c r="G1094" s="2">
        <v>1.9E-3</v>
      </c>
      <c r="H1094" s="2">
        <f t="shared" si="51"/>
        <v>1.8501820768555589E-3</v>
      </c>
      <c r="R1094" s="3">
        <f t="shared" ca="1" si="50"/>
        <v>9.0542307748605541E-3</v>
      </c>
    </row>
    <row r="1095" spans="1:18" x14ac:dyDescent="0.35">
      <c r="A1095" s="1">
        <v>45331</v>
      </c>
      <c r="B1095">
        <v>437.05</v>
      </c>
      <c r="C1095">
        <v>433.94</v>
      </c>
      <c r="D1095">
        <v>437.85</v>
      </c>
      <c r="E1095">
        <v>433.14</v>
      </c>
      <c r="F1095" t="s">
        <v>187</v>
      </c>
      <c r="G1095" s="2">
        <v>9.7999999999999997E-3</v>
      </c>
      <c r="H1095" s="2">
        <f t="shared" si="51"/>
        <v>9.794983121601623E-3</v>
      </c>
      <c r="R1095" s="3">
        <f t="shared" ca="1" si="50"/>
        <v>1.9252439527081326E-2</v>
      </c>
    </row>
    <row r="1096" spans="1:18" x14ac:dyDescent="0.35">
      <c r="A1096" s="1">
        <v>45334</v>
      </c>
      <c r="B1096">
        <v>435.34</v>
      </c>
      <c r="C1096">
        <v>436.94</v>
      </c>
      <c r="D1096">
        <v>439.14</v>
      </c>
      <c r="E1096">
        <v>434.65</v>
      </c>
      <c r="F1096" t="s">
        <v>186</v>
      </c>
      <c r="G1096" s="2">
        <v>-3.8999999999999998E-3</v>
      </c>
      <c r="H1096" s="2">
        <f t="shared" si="51"/>
        <v>-3.9202700398059424E-3</v>
      </c>
      <c r="R1096" s="3">
        <f t="shared" ca="1" si="50"/>
        <v>-5.567988425081721E-3</v>
      </c>
    </row>
    <row r="1097" spans="1:18" x14ac:dyDescent="0.35">
      <c r="A1097" s="1">
        <v>45335</v>
      </c>
      <c r="B1097">
        <v>428.55</v>
      </c>
      <c r="C1097">
        <v>427.28</v>
      </c>
      <c r="D1097">
        <v>431.27</v>
      </c>
      <c r="E1097">
        <v>425.33</v>
      </c>
      <c r="F1097" t="s">
        <v>185</v>
      </c>
      <c r="G1097" s="2">
        <v>-1.5599999999999999E-2</v>
      </c>
      <c r="H1097" s="2">
        <f t="shared" si="51"/>
        <v>-1.5719917641799235E-2</v>
      </c>
      <c r="R1097" s="3">
        <f t="shared" ca="1" si="50"/>
        <v>-2.2216259017683638E-2</v>
      </c>
    </row>
    <row r="1098" spans="1:18" x14ac:dyDescent="0.35">
      <c r="A1098" s="1">
        <v>45336</v>
      </c>
      <c r="B1098">
        <v>433.22</v>
      </c>
      <c r="C1098">
        <v>431.26</v>
      </c>
      <c r="D1098">
        <v>433.65</v>
      </c>
      <c r="E1098">
        <v>428.88</v>
      </c>
      <c r="F1098" t="s">
        <v>184</v>
      </c>
      <c r="G1098" s="2">
        <v>1.09E-2</v>
      </c>
      <c r="H1098" s="2">
        <f t="shared" si="51"/>
        <v>1.0838264767940257E-2</v>
      </c>
      <c r="R1098" s="3">
        <f t="shared" ca="1" si="50"/>
        <v>1.290342416912554E-2</v>
      </c>
    </row>
    <row r="1099" spans="1:18" x14ac:dyDescent="0.35">
      <c r="A1099" s="1">
        <v>45337</v>
      </c>
      <c r="B1099">
        <v>434.51</v>
      </c>
      <c r="C1099">
        <v>433.92</v>
      </c>
      <c r="D1099">
        <v>434.98</v>
      </c>
      <c r="E1099">
        <v>431.33</v>
      </c>
      <c r="F1099" t="s">
        <v>183</v>
      </c>
      <c r="G1099" s="2">
        <v>3.0000000000000001E-3</v>
      </c>
      <c r="H1099" s="2">
        <f t="shared" si="51"/>
        <v>2.9732772874981766E-3</v>
      </c>
      <c r="R1099" s="3">
        <f t="shared" ca="1" si="50"/>
        <v>1.6213395774363284E-2</v>
      </c>
    </row>
    <row r="1100" spans="1:18" x14ac:dyDescent="0.35">
      <c r="A1100" s="1">
        <v>45338</v>
      </c>
      <c r="B1100">
        <v>430.57</v>
      </c>
      <c r="C1100">
        <v>434.89</v>
      </c>
      <c r="D1100">
        <v>434.99</v>
      </c>
      <c r="E1100">
        <v>429.85</v>
      </c>
      <c r="F1100" t="s">
        <v>182</v>
      </c>
      <c r="G1100" s="2">
        <v>-9.1000000000000004E-3</v>
      </c>
      <c r="H1100" s="2">
        <f t="shared" si="51"/>
        <v>-9.1090471247402341E-3</v>
      </c>
      <c r="R1100" s="3">
        <f t="shared" ca="1" si="50"/>
        <v>-8.3846764781130088E-4</v>
      </c>
    </row>
    <row r="1101" spans="1:18" x14ac:dyDescent="0.35">
      <c r="A1101" s="1">
        <v>45342</v>
      </c>
      <c r="B1101">
        <v>427.32</v>
      </c>
      <c r="C1101">
        <v>428.55</v>
      </c>
      <c r="D1101">
        <v>430.08</v>
      </c>
      <c r="E1101">
        <v>423.5</v>
      </c>
      <c r="F1101" t="s">
        <v>181</v>
      </c>
      <c r="G1101" s="2">
        <v>-7.4999999999999997E-3</v>
      </c>
      <c r="H1101" s="2">
        <f t="shared" si="51"/>
        <v>-7.5767651979035244E-3</v>
      </c>
      <c r="R1101" s="3">
        <f t="shared" ca="1" si="50"/>
        <v>1.4327236205445737E-2</v>
      </c>
    </row>
    <row r="1102" spans="1:18" x14ac:dyDescent="0.35">
      <c r="A1102" s="1">
        <v>45343</v>
      </c>
      <c r="B1102">
        <v>425.61</v>
      </c>
      <c r="C1102">
        <v>424.55</v>
      </c>
      <c r="D1102">
        <v>425.7</v>
      </c>
      <c r="E1102">
        <v>421.63</v>
      </c>
      <c r="F1102" t="s">
        <v>180</v>
      </c>
      <c r="G1102" s="2">
        <v>-4.0000000000000001E-3</v>
      </c>
      <c r="H1102" s="2">
        <f t="shared" si="51"/>
        <v>-4.009713085682794E-3</v>
      </c>
      <c r="R1102" s="3">
        <f t="shared" ca="1" si="50"/>
        <v>-1.1157262767910736E-3</v>
      </c>
    </row>
    <row r="1103" spans="1:18" x14ac:dyDescent="0.35">
      <c r="A1103" s="1">
        <v>45344</v>
      </c>
      <c r="B1103">
        <v>438.07</v>
      </c>
      <c r="C1103">
        <v>434.49</v>
      </c>
      <c r="D1103">
        <v>439.12</v>
      </c>
      <c r="E1103">
        <v>433.71</v>
      </c>
      <c r="F1103" t="s">
        <v>179</v>
      </c>
      <c r="G1103" s="2">
        <v>2.93E-2</v>
      </c>
      <c r="H1103" s="2">
        <f t="shared" si="51"/>
        <v>2.885528096660793E-2</v>
      </c>
      <c r="R1103" s="3">
        <f t="shared" ca="1" si="50"/>
        <v>2.9794304880978478E-2</v>
      </c>
    </row>
    <row r="1104" spans="1:18" x14ac:dyDescent="0.35">
      <c r="A1104" s="1">
        <v>45345</v>
      </c>
      <c r="B1104">
        <v>436.78</v>
      </c>
      <c r="C1104">
        <v>439.65</v>
      </c>
      <c r="D1104">
        <v>440.59</v>
      </c>
      <c r="E1104">
        <v>435.79</v>
      </c>
      <c r="F1104" t="s">
        <v>178</v>
      </c>
      <c r="G1104" s="2">
        <v>-2.8999999999999998E-3</v>
      </c>
      <c r="H1104" s="2">
        <f t="shared" si="51"/>
        <v>-2.94907912198587E-3</v>
      </c>
      <c r="R1104" s="3">
        <f t="shared" ca="1" si="50"/>
        <v>-4.0969520912371472E-3</v>
      </c>
    </row>
    <row r="1105" spans="1:18" x14ac:dyDescent="0.35">
      <c r="A1105" s="1">
        <v>45348</v>
      </c>
      <c r="B1105">
        <v>436.55</v>
      </c>
      <c r="C1105">
        <v>437.6</v>
      </c>
      <c r="D1105">
        <v>438.6</v>
      </c>
      <c r="E1105">
        <v>436.36</v>
      </c>
      <c r="F1105" t="s">
        <v>177</v>
      </c>
      <c r="G1105" s="2">
        <v>-5.0000000000000001E-4</v>
      </c>
      <c r="H1105" s="2">
        <f t="shared" si="51"/>
        <v>-5.26719579809345E-4</v>
      </c>
      <c r="R1105" s="3">
        <f t="shared" ca="1" si="50"/>
        <v>-4.6184583457443149E-3</v>
      </c>
    </row>
    <row r="1106" spans="1:18" x14ac:dyDescent="0.35">
      <c r="A1106" s="1">
        <v>45349</v>
      </c>
      <c r="B1106">
        <v>437.6</v>
      </c>
      <c r="C1106">
        <v>437.67</v>
      </c>
      <c r="D1106">
        <v>437.99</v>
      </c>
      <c r="E1106">
        <v>435.02</v>
      </c>
      <c r="F1106" t="s">
        <v>176</v>
      </c>
      <c r="G1106" s="2">
        <v>2.3999999999999998E-3</v>
      </c>
      <c r="H1106" s="2">
        <f t="shared" si="51"/>
        <v>2.4023348509547918E-3</v>
      </c>
      <c r="R1106" s="3">
        <f t="shared" ca="1" si="50"/>
        <v>3.0483495916003266E-3</v>
      </c>
    </row>
    <row r="1107" spans="1:18" x14ac:dyDescent="0.35">
      <c r="A1107" s="1">
        <v>45350</v>
      </c>
      <c r="B1107">
        <v>435.27</v>
      </c>
      <c r="C1107">
        <v>435.43</v>
      </c>
      <c r="D1107">
        <v>436.67</v>
      </c>
      <c r="E1107">
        <v>434.3</v>
      </c>
      <c r="F1107" t="s">
        <v>175</v>
      </c>
      <c r="G1107" s="2">
        <v>-5.3E-3</v>
      </c>
      <c r="H1107" s="2">
        <f t="shared" si="51"/>
        <v>-5.3387229120680649E-3</v>
      </c>
      <c r="R1107" s="3">
        <f t="shared" ca="1" si="50"/>
        <v>9.6040508869572171E-3</v>
      </c>
    </row>
    <row r="1108" spans="1:18" x14ac:dyDescent="0.35">
      <c r="A1108" s="1">
        <v>45351</v>
      </c>
      <c r="B1108">
        <v>439</v>
      </c>
      <c r="C1108">
        <v>438.23</v>
      </c>
      <c r="D1108">
        <v>440.09</v>
      </c>
      <c r="E1108">
        <v>435.02</v>
      </c>
      <c r="F1108" t="s">
        <v>174</v>
      </c>
      <c r="G1108" s="2">
        <v>8.6E-3</v>
      </c>
      <c r="H1108" s="2">
        <f t="shared" si="51"/>
        <v>8.5328848794679977E-3</v>
      </c>
      <c r="R1108" s="3">
        <f t="shared" ca="1" si="50"/>
        <v>8.752375527459751E-3</v>
      </c>
    </row>
    <row r="1109" spans="1:18" x14ac:dyDescent="0.35">
      <c r="A1109" s="1">
        <v>45352</v>
      </c>
      <c r="B1109">
        <v>445.61</v>
      </c>
      <c r="C1109">
        <v>439.9</v>
      </c>
      <c r="D1109">
        <v>446.58</v>
      </c>
      <c r="E1109">
        <v>439.84</v>
      </c>
      <c r="F1109" t="s">
        <v>173</v>
      </c>
      <c r="G1109" s="2">
        <v>1.5100000000000001E-2</v>
      </c>
      <c r="H1109" s="2">
        <f t="shared" si="51"/>
        <v>1.4944716937798459E-2</v>
      </c>
      <c r="R1109" s="3">
        <f t="shared" ca="1" si="50"/>
        <v>1.7286266356178706E-2</v>
      </c>
    </row>
    <row r="1110" spans="1:18" x14ac:dyDescent="0.35">
      <c r="A1110" s="1">
        <v>45355</v>
      </c>
      <c r="B1110">
        <v>444.02</v>
      </c>
      <c r="C1110">
        <v>445.61</v>
      </c>
      <c r="D1110">
        <v>446.04</v>
      </c>
      <c r="E1110">
        <v>443.77</v>
      </c>
      <c r="F1110" t="s">
        <v>172</v>
      </c>
      <c r="G1110" s="2">
        <v>-3.5999999999999999E-3</v>
      </c>
      <c r="H1110" s="2">
        <f t="shared" si="51"/>
        <v>-3.5745235501976184E-3</v>
      </c>
      <c r="R1110" s="3">
        <f t="shared" ca="1" si="50"/>
        <v>-9.940246147914826E-3</v>
      </c>
    </row>
    <row r="1111" spans="1:18" x14ac:dyDescent="0.35">
      <c r="A1111" s="1">
        <v>45356</v>
      </c>
      <c r="B1111">
        <v>436.05</v>
      </c>
      <c r="C1111">
        <v>440.94</v>
      </c>
      <c r="D1111">
        <v>440.95</v>
      </c>
      <c r="E1111">
        <v>433.65</v>
      </c>
      <c r="F1111" t="s">
        <v>171</v>
      </c>
      <c r="G1111" s="2">
        <v>-1.7899999999999999E-2</v>
      </c>
      <c r="H1111" s="2">
        <f t="shared" si="51"/>
        <v>-1.8112690789777501E-2</v>
      </c>
      <c r="R1111" s="3">
        <f t="shared" ca="1" si="50"/>
        <v>-6.9785169951942366E-3</v>
      </c>
    </row>
    <row r="1112" spans="1:18" x14ac:dyDescent="0.35">
      <c r="A1112" s="1">
        <v>45357</v>
      </c>
      <c r="B1112">
        <v>438.79</v>
      </c>
      <c r="C1112">
        <v>440.32</v>
      </c>
      <c r="D1112">
        <v>441.99</v>
      </c>
      <c r="E1112">
        <v>436.89</v>
      </c>
      <c r="F1112" t="s">
        <v>170</v>
      </c>
      <c r="G1112" s="2">
        <v>6.3E-3</v>
      </c>
      <c r="H1112" s="2">
        <f t="shared" si="51"/>
        <v>6.2640230426911966E-3</v>
      </c>
      <c r="R1112" s="3">
        <f t="shared" ca="1" si="50"/>
        <v>1.9142340073704492E-3</v>
      </c>
    </row>
    <row r="1113" spans="1:18" x14ac:dyDescent="0.35">
      <c r="A1113" s="1">
        <v>45358</v>
      </c>
      <c r="B1113">
        <v>445.45</v>
      </c>
      <c r="C1113">
        <v>442.42</v>
      </c>
      <c r="D1113">
        <v>446.72</v>
      </c>
      <c r="E1113">
        <v>440.86</v>
      </c>
      <c r="F1113" t="s">
        <v>169</v>
      </c>
      <c r="G1113" s="2">
        <v>1.52E-2</v>
      </c>
      <c r="H1113" s="2">
        <f t="shared" si="51"/>
        <v>1.5064068450966979E-2</v>
      </c>
      <c r="R1113" s="3">
        <f t="shared" ca="1" si="50"/>
        <v>-2.2882343259042263E-2</v>
      </c>
    </row>
    <row r="1114" spans="1:18" x14ac:dyDescent="0.35">
      <c r="A1114" s="1">
        <v>45359</v>
      </c>
      <c r="B1114">
        <v>439.02</v>
      </c>
      <c r="C1114">
        <v>445.81</v>
      </c>
      <c r="D1114">
        <v>448.64</v>
      </c>
      <c r="E1114">
        <v>438.34</v>
      </c>
      <c r="F1114" t="s">
        <v>168</v>
      </c>
      <c r="G1114" s="2">
        <v>-1.44E-2</v>
      </c>
      <c r="H1114" s="2">
        <f t="shared" si="51"/>
        <v>-1.4540037042659165E-2</v>
      </c>
      <c r="R1114" s="3">
        <f t="shared" ca="1" si="50"/>
        <v>1.9496491520024854E-2</v>
      </c>
    </row>
    <row r="1115" spans="1:18" x14ac:dyDescent="0.35">
      <c r="A1115" s="1">
        <v>45362</v>
      </c>
      <c r="B1115">
        <v>437.39</v>
      </c>
      <c r="C1115">
        <v>437.51</v>
      </c>
      <c r="D1115">
        <v>438.66</v>
      </c>
      <c r="E1115">
        <v>435.44</v>
      </c>
      <c r="F1115" t="s">
        <v>167</v>
      </c>
      <c r="G1115" s="2">
        <v>-3.7000000000000002E-3</v>
      </c>
      <c r="H1115" s="2">
        <f t="shared" si="51"/>
        <v>-3.7197245112154031E-3</v>
      </c>
      <c r="R1115" s="3">
        <f t="shared" ca="1" si="50"/>
        <v>-1.7858855973316594E-2</v>
      </c>
    </row>
    <row r="1116" spans="1:18" x14ac:dyDescent="0.35">
      <c r="A1116" s="1">
        <v>45363</v>
      </c>
      <c r="B1116">
        <v>443.66</v>
      </c>
      <c r="C1116">
        <v>439.73</v>
      </c>
      <c r="D1116">
        <v>444.02</v>
      </c>
      <c r="E1116">
        <v>436.46</v>
      </c>
      <c r="F1116" t="s">
        <v>166</v>
      </c>
      <c r="G1116" s="2">
        <v>1.43E-2</v>
      </c>
      <c r="H1116" s="2">
        <f t="shared" si="51"/>
        <v>1.42332577053099E-2</v>
      </c>
      <c r="R1116" s="3">
        <f t="shared" ca="1" si="50"/>
        <v>5.4427628096396577E-3</v>
      </c>
    </row>
    <row r="1117" spans="1:18" x14ac:dyDescent="0.35">
      <c r="A1117" s="1">
        <v>45364</v>
      </c>
      <c r="B1117">
        <v>440.25</v>
      </c>
      <c r="C1117">
        <v>442.65</v>
      </c>
      <c r="D1117">
        <v>442.67</v>
      </c>
      <c r="E1117">
        <v>439.12</v>
      </c>
      <c r="F1117" t="s">
        <v>165</v>
      </c>
      <c r="G1117" s="2">
        <v>-7.7000000000000002E-3</v>
      </c>
      <c r="H1117" s="2">
        <f t="shared" si="51"/>
        <v>-7.7157559417725102E-3</v>
      </c>
      <c r="R1117" s="3">
        <f t="shared" ca="1" si="50"/>
        <v>-2.6007341412081016E-3</v>
      </c>
    </row>
    <row r="1118" spans="1:18" x14ac:dyDescent="0.35">
      <c r="A1118" s="1">
        <v>45365</v>
      </c>
      <c r="B1118">
        <v>439.14</v>
      </c>
      <c r="C1118">
        <v>441.5</v>
      </c>
      <c r="D1118">
        <v>442.03</v>
      </c>
      <c r="E1118">
        <v>436.39</v>
      </c>
      <c r="F1118" t="s">
        <v>164</v>
      </c>
      <c r="G1118" s="2">
        <v>-2.5000000000000001E-3</v>
      </c>
      <c r="H1118" s="2">
        <f t="shared" si="51"/>
        <v>-2.5244785351247767E-3</v>
      </c>
      <c r="R1118" s="3">
        <f t="shared" ca="1" si="50"/>
        <v>1.5525693185267623E-2</v>
      </c>
    </row>
    <row r="1119" spans="1:18" x14ac:dyDescent="0.35">
      <c r="A1119" s="1">
        <v>45366</v>
      </c>
      <c r="B1119">
        <v>433.92</v>
      </c>
      <c r="C1119">
        <v>436.07</v>
      </c>
      <c r="D1119">
        <v>438.87</v>
      </c>
      <c r="E1119">
        <v>432.74</v>
      </c>
      <c r="F1119" t="s">
        <v>163</v>
      </c>
      <c r="G1119" s="2">
        <v>-1.1900000000000001E-2</v>
      </c>
      <c r="H1119" s="2">
        <f t="shared" si="51"/>
        <v>-1.1958083529214633E-2</v>
      </c>
      <c r="R1119" s="3">
        <f t="shared" ca="1" si="50"/>
        <v>-3.730293925738102E-2</v>
      </c>
    </row>
    <row r="1120" spans="1:18" x14ac:dyDescent="0.35">
      <c r="A1120" s="1">
        <v>45369</v>
      </c>
      <c r="B1120">
        <v>437.48</v>
      </c>
      <c r="C1120">
        <v>438.73</v>
      </c>
      <c r="D1120">
        <v>441.04</v>
      </c>
      <c r="E1120">
        <v>437.24</v>
      </c>
      <c r="F1120" t="s">
        <v>162</v>
      </c>
      <c r="G1120" s="2">
        <v>8.2000000000000007E-3</v>
      </c>
      <c r="H1120" s="2">
        <f t="shared" si="51"/>
        <v>8.1708051550489855E-3</v>
      </c>
      <c r="R1120" s="3">
        <f t="shared" ca="1" si="50"/>
        <v>2.4359790762436651E-2</v>
      </c>
    </row>
    <row r="1121" spans="1:18" x14ac:dyDescent="0.35">
      <c r="A1121" s="1">
        <v>45370</v>
      </c>
      <c r="B1121">
        <v>438.57</v>
      </c>
      <c r="C1121">
        <v>435.45</v>
      </c>
      <c r="D1121">
        <v>438.98</v>
      </c>
      <c r="E1121">
        <v>433.33</v>
      </c>
      <c r="F1121" t="s">
        <v>161</v>
      </c>
      <c r="G1121" s="2">
        <v>2.5000000000000001E-3</v>
      </c>
      <c r="H1121" s="2">
        <f t="shared" si="51"/>
        <v>2.4884437246092054E-3</v>
      </c>
      <c r="R1121" s="3">
        <f t="shared" ca="1" si="50"/>
        <v>-5.3432077819814692E-3</v>
      </c>
    </row>
    <row r="1122" spans="1:18" x14ac:dyDescent="0.35">
      <c r="A1122" s="1">
        <v>45371</v>
      </c>
      <c r="B1122">
        <v>443.77</v>
      </c>
      <c r="C1122">
        <v>439.78</v>
      </c>
      <c r="D1122">
        <v>444.11</v>
      </c>
      <c r="E1122">
        <v>438.06</v>
      </c>
      <c r="F1122" t="s">
        <v>160</v>
      </c>
      <c r="G1122" s="2">
        <v>1.1900000000000001E-2</v>
      </c>
      <c r="H1122" s="2">
        <f t="shared" si="51"/>
        <v>1.1786976004885482E-2</v>
      </c>
      <c r="R1122" s="3">
        <f t="shared" ca="1" si="50"/>
        <v>5.6136119209921221E-4</v>
      </c>
    </row>
    <row r="1123" spans="1:18" x14ac:dyDescent="0.35">
      <c r="A1123" s="1">
        <v>45372</v>
      </c>
      <c r="B1123">
        <v>445.87</v>
      </c>
      <c r="C1123">
        <v>448.88</v>
      </c>
      <c r="D1123">
        <v>449.34</v>
      </c>
      <c r="E1123">
        <v>445.67</v>
      </c>
      <c r="F1123" t="s">
        <v>17</v>
      </c>
      <c r="G1123" s="2">
        <v>4.7000000000000002E-3</v>
      </c>
      <c r="H1123" s="2">
        <f t="shared" si="51"/>
        <v>4.7210195144170514E-3</v>
      </c>
      <c r="R1123" s="3">
        <f t="shared" ca="1" si="50"/>
        <v>2.1113488575303197E-2</v>
      </c>
    </row>
    <row r="1124" spans="1:18" x14ac:dyDescent="0.35">
      <c r="A1124" s="1">
        <v>45373</v>
      </c>
      <c r="B1124">
        <v>446.38</v>
      </c>
      <c r="C1124">
        <v>445.35</v>
      </c>
      <c r="D1124">
        <v>447.49</v>
      </c>
      <c r="E1124">
        <v>444.49</v>
      </c>
      <c r="F1124" t="s">
        <v>159</v>
      </c>
      <c r="G1124" s="2">
        <v>1.1000000000000001E-3</v>
      </c>
      <c r="H1124" s="2">
        <f t="shared" si="51"/>
        <v>1.143177485102368E-3</v>
      </c>
      <c r="R1124" s="3">
        <f t="shared" ca="1" si="50"/>
        <v>6.3925632894863693E-3</v>
      </c>
    </row>
    <row r="1125" spans="1:18" x14ac:dyDescent="0.35">
      <c r="A1125" s="1">
        <v>45376</v>
      </c>
      <c r="B1125">
        <v>444.76</v>
      </c>
      <c r="C1125">
        <v>443.55</v>
      </c>
      <c r="D1125">
        <v>446.26</v>
      </c>
      <c r="E1125">
        <v>442.54</v>
      </c>
      <c r="F1125" t="s">
        <v>158</v>
      </c>
      <c r="G1125" s="2">
        <v>-3.5999999999999999E-3</v>
      </c>
      <c r="H1125" s="2">
        <f t="shared" si="51"/>
        <v>-3.6357963609907318E-3</v>
      </c>
      <c r="R1125" s="3">
        <f t="shared" ca="1" si="50"/>
        <v>-9.0611880118606316E-4</v>
      </c>
    </row>
    <row r="1126" spans="1:18" x14ac:dyDescent="0.35">
      <c r="A1126" s="1">
        <v>45377</v>
      </c>
      <c r="B1126">
        <v>443.32</v>
      </c>
      <c r="C1126">
        <v>446.3</v>
      </c>
      <c r="D1126">
        <v>447.23</v>
      </c>
      <c r="E1126">
        <v>443.09</v>
      </c>
      <c r="F1126" t="s">
        <v>157</v>
      </c>
      <c r="G1126" s="2">
        <v>-3.2000000000000002E-3</v>
      </c>
      <c r="H1126" s="2">
        <f t="shared" si="51"/>
        <v>-3.2429539275961611E-3</v>
      </c>
      <c r="R1126" s="3">
        <f t="shared" ca="1" si="50"/>
        <v>-3.3165622147690056E-4</v>
      </c>
    </row>
    <row r="1127" spans="1:18" x14ac:dyDescent="0.35">
      <c r="A1127" s="1">
        <v>45378</v>
      </c>
      <c r="B1127">
        <v>444.83</v>
      </c>
      <c r="C1127">
        <v>446.44</v>
      </c>
      <c r="D1127">
        <v>446.54</v>
      </c>
      <c r="E1127">
        <v>441.93</v>
      </c>
      <c r="F1127" t="s">
        <v>156</v>
      </c>
      <c r="G1127" s="2">
        <v>3.3999999999999998E-3</v>
      </c>
      <c r="H1127" s="2">
        <f t="shared" si="51"/>
        <v>3.400329797703632E-3</v>
      </c>
      <c r="R1127" s="3">
        <f t="shared" ca="1" si="50"/>
        <v>1.9847067298490211E-2</v>
      </c>
    </row>
    <row r="1128" spans="1:18" x14ac:dyDescent="0.35">
      <c r="A1128" s="1">
        <v>45379</v>
      </c>
      <c r="B1128">
        <v>444.01</v>
      </c>
      <c r="C1128">
        <v>444.78</v>
      </c>
      <c r="D1128">
        <v>445.64</v>
      </c>
      <c r="E1128">
        <v>443.65</v>
      </c>
      <c r="F1128" t="s">
        <v>155</v>
      </c>
      <c r="G1128" s="2">
        <v>-1.8E-3</v>
      </c>
      <c r="H1128" s="2">
        <f t="shared" si="51"/>
        <v>-1.8451020040369439E-3</v>
      </c>
      <c r="R1128" s="3">
        <f t="shared" ca="1" si="50"/>
        <v>1.7868057690659741E-2</v>
      </c>
    </row>
    <row r="1129" spans="1:18" x14ac:dyDescent="0.35">
      <c r="A1129" s="1">
        <v>45383</v>
      </c>
      <c r="B1129">
        <v>444.95</v>
      </c>
      <c r="C1129">
        <v>444.97</v>
      </c>
      <c r="D1129">
        <v>447.53</v>
      </c>
      <c r="E1129">
        <v>443.02</v>
      </c>
      <c r="F1129" t="s">
        <v>154</v>
      </c>
      <c r="G1129" s="2">
        <v>2.0999999999999999E-3</v>
      </c>
      <c r="H1129" s="2">
        <f t="shared" si="51"/>
        <v>2.1148316017522411E-3</v>
      </c>
      <c r="R1129" s="3">
        <f t="shared" ca="1" si="50"/>
        <v>2.1123144980081884E-2</v>
      </c>
    </row>
    <row r="1130" spans="1:18" x14ac:dyDescent="0.35">
      <c r="A1130" s="1">
        <v>45384</v>
      </c>
      <c r="B1130">
        <v>441.11</v>
      </c>
      <c r="C1130">
        <v>440.08</v>
      </c>
      <c r="D1130">
        <v>441.43</v>
      </c>
      <c r="E1130">
        <v>438.03</v>
      </c>
      <c r="F1130" t="s">
        <v>153</v>
      </c>
      <c r="G1130" s="2">
        <v>-8.6E-3</v>
      </c>
      <c r="H1130" s="2">
        <f t="shared" si="51"/>
        <v>-8.6676388527145327E-3</v>
      </c>
      <c r="R1130" s="3">
        <f t="shared" ca="1" si="50"/>
        <v>3.8126252213488893E-3</v>
      </c>
    </row>
    <row r="1131" spans="1:18" x14ac:dyDescent="0.35">
      <c r="A1131" s="1">
        <v>45385</v>
      </c>
      <c r="B1131">
        <v>442.1</v>
      </c>
      <c r="C1131">
        <v>438.96</v>
      </c>
      <c r="D1131">
        <v>444</v>
      </c>
      <c r="E1131">
        <v>438.95</v>
      </c>
      <c r="F1131" t="s">
        <v>152</v>
      </c>
      <c r="G1131" s="2">
        <v>2.2000000000000001E-3</v>
      </c>
      <c r="H1131" s="2">
        <f t="shared" si="51"/>
        <v>2.2418233820408703E-3</v>
      </c>
      <c r="R1131" s="3">
        <f t="shared" ca="1" si="50"/>
        <v>1.7118664025650831E-2</v>
      </c>
    </row>
    <row r="1132" spans="1:18" x14ac:dyDescent="0.35">
      <c r="A1132" s="1">
        <v>45386</v>
      </c>
      <c r="B1132">
        <v>435.34</v>
      </c>
      <c r="C1132">
        <v>446.33</v>
      </c>
      <c r="D1132">
        <v>446.95</v>
      </c>
      <c r="E1132">
        <v>435.11</v>
      </c>
      <c r="F1132" t="s">
        <v>151</v>
      </c>
      <c r="G1132" s="2">
        <v>-1.5299999999999999E-2</v>
      </c>
      <c r="H1132" s="2">
        <f t="shared" si="51"/>
        <v>-1.5408765845506631E-2</v>
      </c>
      <c r="R1132" s="3">
        <f t="shared" ca="1" si="50"/>
        <v>9.3594264131492873E-4</v>
      </c>
    </row>
    <row r="1133" spans="1:18" x14ac:dyDescent="0.35">
      <c r="A1133" s="1">
        <v>45387</v>
      </c>
      <c r="B1133">
        <v>440.47</v>
      </c>
      <c r="C1133">
        <v>436.78</v>
      </c>
      <c r="D1133">
        <v>443.17</v>
      </c>
      <c r="E1133">
        <v>435.96</v>
      </c>
      <c r="F1133" t="s">
        <v>150</v>
      </c>
      <c r="G1133" s="2">
        <v>1.18E-2</v>
      </c>
      <c r="H1133" s="2">
        <f t="shared" si="51"/>
        <v>1.1715003643543814E-2</v>
      </c>
      <c r="R1133" s="3">
        <f t="shared" ca="1" si="50"/>
        <v>1.1556346342014572E-2</v>
      </c>
    </row>
    <row r="1134" spans="1:18" x14ac:dyDescent="0.35">
      <c r="A1134" s="1">
        <v>45390</v>
      </c>
      <c r="B1134">
        <v>440.6</v>
      </c>
      <c r="C1134">
        <v>441.41</v>
      </c>
      <c r="D1134">
        <v>442.5</v>
      </c>
      <c r="E1134">
        <v>439.2</v>
      </c>
      <c r="F1134" t="s">
        <v>149</v>
      </c>
      <c r="G1134" s="2">
        <v>2.9999999999999997E-4</v>
      </c>
      <c r="H1134" s="2">
        <f t="shared" si="51"/>
        <v>2.9509573800808481E-4</v>
      </c>
      <c r="R1134" s="3">
        <f t="shared" ca="1" si="50"/>
        <v>2.056493739848967E-2</v>
      </c>
    </row>
    <row r="1135" spans="1:18" x14ac:dyDescent="0.35">
      <c r="A1135" s="1">
        <v>45391</v>
      </c>
      <c r="B1135">
        <v>442.23</v>
      </c>
      <c r="C1135">
        <v>442.96</v>
      </c>
      <c r="D1135">
        <v>443.24</v>
      </c>
      <c r="E1135">
        <v>437.44</v>
      </c>
      <c r="F1135" t="s">
        <v>148</v>
      </c>
      <c r="G1135" s="2">
        <v>3.7000000000000002E-3</v>
      </c>
      <c r="H1135" s="2">
        <f t="shared" si="51"/>
        <v>3.6926743590538114E-3</v>
      </c>
      <c r="R1135" s="3">
        <f t="shared" ca="1" si="50"/>
        <v>-4.4794361644308299E-3</v>
      </c>
    </row>
    <row r="1136" spans="1:18" x14ac:dyDescent="0.35">
      <c r="A1136" s="1">
        <v>45392</v>
      </c>
      <c r="B1136">
        <v>438.37</v>
      </c>
      <c r="C1136">
        <v>437</v>
      </c>
      <c r="D1136">
        <v>439.24</v>
      </c>
      <c r="E1136">
        <v>436.28</v>
      </c>
      <c r="F1136" t="s">
        <v>147</v>
      </c>
      <c r="G1136" s="2">
        <v>-8.6999999999999994E-3</v>
      </c>
      <c r="H1136" s="2">
        <f t="shared" si="51"/>
        <v>-8.7668060919092496E-3</v>
      </c>
      <c r="R1136" s="3">
        <f t="shared" ca="1" si="50"/>
        <v>4.1713353317456167E-2</v>
      </c>
    </row>
    <row r="1137" spans="1:18" x14ac:dyDescent="0.35">
      <c r="A1137" s="1">
        <v>45393</v>
      </c>
      <c r="B1137">
        <v>445.37</v>
      </c>
      <c r="C1137">
        <v>440.26</v>
      </c>
      <c r="D1137">
        <v>446.33</v>
      </c>
      <c r="E1137">
        <v>437.96</v>
      </c>
      <c r="F1137" t="s">
        <v>146</v>
      </c>
      <c r="G1137" s="2">
        <v>1.6E-2</v>
      </c>
      <c r="H1137" s="2">
        <f t="shared" si="51"/>
        <v>1.5842094733068128E-2</v>
      </c>
      <c r="R1137" s="3">
        <f t="shared" ca="1" si="50"/>
        <v>-1.4412408720216E-2</v>
      </c>
    </row>
    <row r="1138" spans="1:18" x14ac:dyDescent="0.35">
      <c r="A1138" s="1">
        <v>45394</v>
      </c>
      <c r="B1138">
        <v>438.27</v>
      </c>
      <c r="C1138">
        <v>441.1</v>
      </c>
      <c r="D1138">
        <v>442.24</v>
      </c>
      <c r="E1138">
        <v>436.88</v>
      </c>
      <c r="F1138" t="s">
        <v>145</v>
      </c>
      <c r="G1138" s="2">
        <v>-1.5900000000000001E-2</v>
      </c>
      <c r="H1138" s="2">
        <f t="shared" si="51"/>
        <v>-1.6070238555923148E-2</v>
      </c>
      <c r="R1138" s="3">
        <f t="shared" ca="1" si="50"/>
        <v>2.6409086320063453E-2</v>
      </c>
    </row>
    <row r="1139" spans="1:18" x14ac:dyDescent="0.35">
      <c r="A1139" s="1">
        <v>45397</v>
      </c>
      <c r="B1139">
        <v>431.06</v>
      </c>
      <c r="C1139">
        <v>442.06</v>
      </c>
      <c r="D1139">
        <v>442.15</v>
      </c>
      <c r="E1139">
        <v>430.21</v>
      </c>
      <c r="F1139" t="s">
        <v>144</v>
      </c>
      <c r="G1139" s="2">
        <v>-1.6500000000000001E-2</v>
      </c>
      <c r="H1139" s="2">
        <f t="shared" si="51"/>
        <v>-1.658786726086476E-2</v>
      </c>
      <c r="R1139" s="3">
        <f t="shared" ca="1" si="50"/>
        <v>-8.9610374024592203E-3</v>
      </c>
    </row>
    <row r="1140" spans="1:18" x14ac:dyDescent="0.35">
      <c r="A1140" s="1">
        <v>45398</v>
      </c>
      <c r="B1140">
        <v>431.1</v>
      </c>
      <c r="C1140">
        <v>430.9</v>
      </c>
      <c r="D1140">
        <v>433.76</v>
      </c>
      <c r="E1140">
        <v>429.7</v>
      </c>
      <c r="F1140" t="s">
        <v>143</v>
      </c>
      <c r="G1140" s="2">
        <v>1E-4</v>
      </c>
      <c r="H1140" s="2">
        <f t="shared" si="51"/>
        <v>9.2790201421288581E-5</v>
      </c>
      <c r="R1140" s="3">
        <f t="shared" ca="1" si="50"/>
        <v>5.40370781817029E-3</v>
      </c>
    </row>
    <row r="1141" spans="1:18" x14ac:dyDescent="0.35">
      <c r="A1141" s="1">
        <v>45399</v>
      </c>
      <c r="B1141">
        <v>425.84</v>
      </c>
      <c r="C1141">
        <v>433.1</v>
      </c>
      <c r="D1141">
        <v>433.12</v>
      </c>
      <c r="E1141">
        <v>424.9</v>
      </c>
      <c r="F1141" t="s">
        <v>142</v>
      </c>
      <c r="G1141" s="2">
        <v>-1.2200000000000001E-2</v>
      </c>
      <c r="H1141" s="2">
        <f t="shared" si="51"/>
        <v>-1.2276392888587099E-2</v>
      </c>
      <c r="R1141" s="3">
        <f t="shared" ca="1" si="50"/>
        <v>9.2623720988360206E-3</v>
      </c>
    </row>
    <row r="1142" spans="1:18" x14ac:dyDescent="0.35">
      <c r="A1142" s="1">
        <v>45400</v>
      </c>
      <c r="B1142">
        <v>423.41</v>
      </c>
      <c r="C1142">
        <v>426.49</v>
      </c>
      <c r="D1142">
        <v>428.24</v>
      </c>
      <c r="E1142">
        <v>422.83</v>
      </c>
      <c r="F1142" t="s">
        <v>141</v>
      </c>
      <c r="G1142" s="2">
        <v>-5.7000000000000002E-3</v>
      </c>
      <c r="H1142" s="2">
        <f t="shared" si="51"/>
        <v>-5.7227121148229372E-3</v>
      </c>
      <c r="R1142" s="3">
        <f t="shared" ca="1" si="50"/>
        <v>1.1958423596526095E-2</v>
      </c>
    </row>
    <row r="1143" spans="1:18" x14ac:dyDescent="0.35">
      <c r="A1143" s="1">
        <v>45401</v>
      </c>
      <c r="B1143">
        <v>414.65</v>
      </c>
      <c r="C1143">
        <v>422.22</v>
      </c>
      <c r="D1143">
        <v>422.75</v>
      </c>
      <c r="E1143">
        <v>413.07</v>
      </c>
      <c r="F1143" t="s">
        <v>140</v>
      </c>
      <c r="G1143" s="2">
        <v>-2.07E-2</v>
      </c>
      <c r="H1143" s="2">
        <f t="shared" si="51"/>
        <v>-2.0906185852466178E-2</v>
      </c>
      <c r="R1143" s="3">
        <f t="shared" ca="1" si="50"/>
        <v>2.7223629437957597E-4</v>
      </c>
    </row>
    <row r="1144" spans="1:18" x14ac:dyDescent="0.35">
      <c r="A1144" s="1">
        <v>45404</v>
      </c>
      <c r="B1144">
        <v>418.82</v>
      </c>
      <c r="C1144">
        <v>417.31</v>
      </c>
      <c r="D1144">
        <v>421.18</v>
      </c>
      <c r="E1144">
        <v>413.94</v>
      </c>
      <c r="F1144" t="s">
        <v>139</v>
      </c>
      <c r="G1144" s="2">
        <v>1.01E-2</v>
      </c>
      <c r="H1144" s="2">
        <f t="shared" si="51"/>
        <v>1.0006442450793502E-2</v>
      </c>
      <c r="R1144" s="3">
        <f t="shared" ca="1" si="50"/>
        <v>-2.4564099033050342E-3</v>
      </c>
    </row>
    <row r="1145" spans="1:18" x14ac:dyDescent="0.35">
      <c r="A1145" s="1">
        <v>45405</v>
      </c>
      <c r="B1145">
        <v>425.07</v>
      </c>
      <c r="C1145">
        <v>420.77</v>
      </c>
      <c r="D1145">
        <v>426.28</v>
      </c>
      <c r="E1145">
        <v>418.87</v>
      </c>
      <c r="F1145" t="s">
        <v>138</v>
      </c>
      <c r="G1145" s="2">
        <v>1.49E-2</v>
      </c>
      <c r="H1145" s="2">
        <f t="shared" si="51"/>
        <v>1.4812627896238892E-2</v>
      </c>
      <c r="R1145" s="3">
        <f t="shared" ca="1" si="50"/>
        <v>-1.1015970086143084E-2</v>
      </c>
    </row>
    <row r="1146" spans="1:18" x14ac:dyDescent="0.35">
      <c r="A1146" s="1">
        <v>45406</v>
      </c>
      <c r="B1146">
        <v>426.51</v>
      </c>
      <c r="C1146">
        <v>428.2</v>
      </c>
      <c r="D1146">
        <v>429.73</v>
      </c>
      <c r="E1146">
        <v>424.2</v>
      </c>
      <c r="F1146" t="s">
        <v>137</v>
      </c>
      <c r="G1146" s="2">
        <v>3.3999999999999998E-3</v>
      </c>
      <c r="H1146" s="2">
        <f t="shared" si="51"/>
        <v>3.3819520714711768E-3</v>
      </c>
      <c r="R1146" s="3">
        <f t="shared" ca="1" si="50"/>
        <v>1.4764844606556552E-2</v>
      </c>
    </row>
    <row r="1147" spans="1:18" x14ac:dyDescent="0.35">
      <c r="A1147" s="1">
        <v>45407</v>
      </c>
      <c r="B1147">
        <v>424.45</v>
      </c>
      <c r="C1147">
        <v>419.24</v>
      </c>
      <c r="D1147">
        <v>425.32</v>
      </c>
      <c r="E1147">
        <v>418.14</v>
      </c>
      <c r="F1147" t="s">
        <v>136</v>
      </c>
      <c r="G1147" s="2">
        <v>-4.7999999999999996E-3</v>
      </c>
      <c r="H1147" s="2">
        <f t="shared" si="51"/>
        <v>-4.8416001317394628E-3</v>
      </c>
      <c r="R1147" s="3">
        <f t="shared" ca="1" si="50"/>
        <v>3.7761377719629506E-4</v>
      </c>
    </row>
    <row r="1148" spans="1:18" x14ac:dyDescent="0.35">
      <c r="A1148" s="1">
        <v>45408</v>
      </c>
      <c r="B1148">
        <v>431</v>
      </c>
      <c r="C1148">
        <v>427.62</v>
      </c>
      <c r="D1148">
        <v>432.55</v>
      </c>
      <c r="E1148">
        <v>426.92</v>
      </c>
      <c r="F1148" t="s">
        <v>135</v>
      </c>
      <c r="G1148" s="2">
        <v>1.54E-2</v>
      </c>
      <c r="H1148" s="2">
        <f t="shared" si="51"/>
        <v>1.5313876919770916E-2</v>
      </c>
      <c r="R1148" s="3">
        <f t="shared" ca="1" si="50"/>
        <v>1.2617735450685881E-2</v>
      </c>
    </row>
    <row r="1149" spans="1:18" x14ac:dyDescent="0.35">
      <c r="A1149" s="1">
        <v>45411</v>
      </c>
      <c r="B1149">
        <v>432.75</v>
      </c>
      <c r="C1149">
        <v>433.13</v>
      </c>
      <c r="D1149">
        <v>433.76</v>
      </c>
      <c r="E1149">
        <v>429.98</v>
      </c>
      <c r="F1149" t="s">
        <v>134</v>
      </c>
      <c r="G1149" s="2">
        <v>4.1000000000000003E-3</v>
      </c>
      <c r="H1149" s="2">
        <f t="shared" si="51"/>
        <v>4.0521039525708291E-3</v>
      </c>
      <c r="R1149" s="3">
        <f t="shared" ca="1" si="50"/>
        <v>-5.4039437716709281E-3</v>
      </c>
    </row>
    <row r="1150" spans="1:18" x14ac:dyDescent="0.35">
      <c r="A1150" s="1">
        <v>45412</v>
      </c>
      <c r="B1150">
        <v>424.59</v>
      </c>
      <c r="C1150">
        <v>431.15</v>
      </c>
      <c r="D1150">
        <v>432.56</v>
      </c>
      <c r="E1150">
        <v>424.51</v>
      </c>
      <c r="F1150" t="s">
        <v>133</v>
      </c>
      <c r="G1150" s="2">
        <v>-1.89E-2</v>
      </c>
      <c r="H1150" s="2">
        <f t="shared" si="51"/>
        <v>-1.9036196642461461E-2</v>
      </c>
      <c r="R1150" s="3">
        <f t="shared" ca="1" si="50"/>
        <v>-5.725297884770413E-3</v>
      </c>
    </row>
    <row r="1151" spans="1:18" x14ac:dyDescent="0.35">
      <c r="A1151" s="1">
        <v>45413</v>
      </c>
      <c r="B1151">
        <v>421.52</v>
      </c>
      <c r="C1151">
        <v>423.15</v>
      </c>
      <c r="D1151">
        <v>430.14</v>
      </c>
      <c r="E1151">
        <v>420.66</v>
      </c>
      <c r="F1151" t="s">
        <v>132</v>
      </c>
      <c r="G1151" s="2">
        <v>-7.1999999999999998E-3</v>
      </c>
      <c r="H1151" s="2">
        <f t="shared" si="51"/>
        <v>-7.256771512826843E-3</v>
      </c>
      <c r="R1151" s="3">
        <f t="shared" ca="1" si="50"/>
        <v>1.7537378835476285E-2</v>
      </c>
    </row>
    <row r="1152" spans="1:18" x14ac:dyDescent="0.35">
      <c r="A1152" s="1">
        <v>45414</v>
      </c>
      <c r="B1152">
        <v>426.9</v>
      </c>
      <c r="C1152">
        <v>425.3</v>
      </c>
      <c r="D1152">
        <v>427.81</v>
      </c>
      <c r="E1152">
        <v>420.63</v>
      </c>
      <c r="F1152" t="s">
        <v>131</v>
      </c>
      <c r="G1152" s="2">
        <v>1.2800000000000001E-2</v>
      </c>
      <c r="H1152" s="2">
        <f t="shared" si="51"/>
        <v>1.2682567862885996E-2</v>
      </c>
      <c r="R1152" s="3">
        <f t="shared" ca="1" si="50"/>
        <v>-1.5637049157733444E-2</v>
      </c>
    </row>
    <row r="1153" spans="1:18" x14ac:dyDescent="0.35">
      <c r="A1153" s="1">
        <v>45415</v>
      </c>
      <c r="B1153">
        <v>435.48</v>
      </c>
      <c r="C1153">
        <v>434.44</v>
      </c>
      <c r="D1153">
        <v>436.48</v>
      </c>
      <c r="E1153">
        <v>432.62</v>
      </c>
      <c r="F1153" t="s">
        <v>130</v>
      </c>
      <c r="G1153" s="2">
        <v>2.01E-2</v>
      </c>
      <c r="H1153" s="2">
        <f t="shared" si="51"/>
        <v>1.9899077249063018E-2</v>
      </c>
      <c r="R1153" s="3">
        <f t="shared" ca="1" si="50"/>
        <v>2.4059281371294698E-2</v>
      </c>
    </row>
    <row r="1154" spans="1:18" x14ac:dyDescent="0.35">
      <c r="A1154" s="1">
        <v>45418</v>
      </c>
      <c r="B1154">
        <v>440.25</v>
      </c>
      <c r="C1154">
        <v>437.3</v>
      </c>
      <c r="D1154">
        <v>440.34</v>
      </c>
      <c r="E1154">
        <v>436.52</v>
      </c>
      <c r="F1154" t="s">
        <v>129</v>
      </c>
      <c r="G1154" s="2">
        <v>1.0999999999999999E-2</v>
      </c>
      <c r="H1154" s="2">
        <f t="shared" si="51"/>
        <v>1.0893876363336196E-2</v>
      </c>
      <c r="R1154" s="3">
        <f t="shared" ca="1" si="50"/>
        <v>-1.6732300954429812E-2</v>
      </c>
    </row>
    <row r="1155" spans="1:18" x14ac:dyDescent="0.35">
      <c r="A1155" s="1">
        <v>45419</v>
      </c>
      <c r="B1155">
        <v>440.32</v>
      </c>
      <c r="C1155">
        <v>440.7</v>
      </c>
      <c r="D1155">
        <v>441.97</v>
      </c>
      <c r="E1155">
        <v>439.58</v>
      </c>
      <c r="F1155" t="s">
        <v>128</v>
      </c>
      <c r="G1155" s="2">
        <v>2.0000000000000001E-4</v>
      </c>
      <c r="H1155" s="2">
        <f t="shared" si="51"/>
        <v>1.5898792860857114E-4</v>
      </c>
      <c r="R1155" s="3">
        <f t="shared" ref="R1155:R1218" ca="1" si="52">_xlfn.NORM.INV(RAND(),$P$2,SQRT($P$3))</f>
        <v>-5.9118648708411346E-3</v>
      </c>
    </row>
    <row r="1156" spans="1:18" x14ac:dyDescent="0.35">
      <c r="A1156" s="1">
        <v>45420</v>
      </c>
      <c r="B1156">
        <v>440.06</v>
      </c>
      <c r="C1156">
        <v>437.67</v>
      </c>
      <c r="D1156">
        <v>441.48</v>
      </c>
      <c r="E1156">
        <v>437.55</v>
      </c>
      <c r="F1156" t="s">
        <v>94</v>
      </c>
      <c r="G1156" s="2">
        <v>-5.9999999999999995E-4</v>
      </c>
      <c r="H1156" s="2">
        <f t="shared" ref="H1156:H1219" si="53">LN(B1156/B1155)</f>
        <v>-5.9065405292916151E-4</v>
      </c>
      <c r="R1156" s="3">
        <f t="shared" ca="1" si="52"/>
        <v>-9.5468837173730801E-3</v>
      </c>
    </row>
    <row r="1157" spans="1:18" x14ac:dyDescent="0.35">
      <c r="A1157" s="1">
        <v>45421</v>
      </c>
      <c r="B1157">
        <v>441.02</v>
      </c>
      <c r="C1157">
        <v>440.33</v>
      </c>
      <c r="D1157">
        <v>441.6</v>
      </c>
      <c r="E1157">
        <v>438.46</v>
      </c>
      <c r="F1157" t="s">
        <v>127</v>
      </c>
      <c r="G1157" s="2">
        <v>2.2000000000000001E-3</v>
      </c>
      <c r="H1157" s="2">
        <f t="shared" si="53"/>
        <v>2.179144640426831E-3</v>
      </c>
      <c r="R1157" s="3">
        <f t="shared" ca="1" si="52"/>
        <v>3.0235911653440691E-3</v>
      </c>
    </row>
    <row r="1158" spans="1:18" x14ac:dyDescent="0.35">
      <c r="A1158" s="1">
        <v>45422</v>
      </c>
      <c r="B1158">
        <v>442.06</v>
      </c>
      <c r="C1158">
        <v>442.54</v>
      </c>
      <c r="D1158">
        <v>444.31</v>
      </c>
      <c r="E1158">
        <v>440.5</v>
      </c>
      <c r="F1158" t="s">
        <v>126</v>
      </c>
      <c r="G1158" s="2">
        <v>2.3999999999999998E-3</v>
      </c>
      <c r="H1158" s="2">
        <f t="shared" si="53"/>
        <v>2.3553935788742961E-3</v>
      </c>
      <c r="R1158" s="3">
        <f t="shared" ca="1" si="52"/>
        <v>2.613806158472913E-2</v>
      </c>
    </row>
    <row r="1159" spans="1:18" x14ac:dyDescent="0.35">
      <c r="A1159" s="1">
        <v>45425</v>
      </c>
      <c r="B1159">
        <v>443.08</v>
      </c>
      <c r="C1159">
        <v>443.99</v>
      </c>
      <c r="D1159">
        <v>444.09</v>
      </c>
      <c r="E1159">
        <v>441.65</v>
      </c>
      <c r="F1159" t="s">
        <v>125</v>
      </c>
      <c r="G1159" s="2">
        <v>2.3E-3</v>
      </c>
      <c r="H1159" s="2">
        <f t="shared" si="53"/>
        <v>2.3047211774360034E-3</v>
      </c>
      <c r="R1159" s="3">
        <f t="shared" ca="1" si="52"/>
        <v>-1.4505628637581291E-3</v>
      </c>
    </row>
    <row r="1160" spans="1:18" x14ac:dyDescent="0.35">
      <c r="A1160" s="1">
        <v>45426</v>
      </c>
      <c r="B1160">
        <v>445.93</v>
      </c>
      <c r="C1160">
        <v>442.65</v>
      </c>
      <c r="D1160">
        <v>446.46</v>
      </c>
      <c r="E1160">
        <v>442.46</v>
      </c>
      <c r="F1160" t="s">
        <v>124</v>
      </c>
      <c r="G1160" s="2">
        <v>6.4000000000000003E-3</v>
      </c>
      <c r="H1160" s="2">
        <f t="shared" si="53"/>
        <v>6.4116483806404903E-3</v>
      </c>
      <c r="R1160" s="3">
        <f t="shared" ca="1" si="52"/>
        <v>-6.8181226050474716E-3</v>
      </c>
    </row>
    <row r="1161" spans="1:18" x14ac:dyDescent="0.35">
      <c r="A1161" s="1">
        <v>45427</v>
      </c>
      <c r="B1161">
        <v>452.9</v>
      </c>
      <c r="C1161">
        <v>448.43</v>
      </c>
      <c r="D1161">
        <v>453.15</v>
      </c>
      <c r="E1161">
        <v>446.9</v>
      </c>
      <c r="F1161" t="s">
        <v>123</v>
      </c>
      <c r="G1161" s="2">
        <v>1.5599999999999999E-2</v>
      </c>
      <c r="H1161" s="2">
        <f t="shared" si="53"/>
        <v>1.5509361532795434E-2</v>
      </c>
      <c r="R1161" s="3">
        <f t="shared" ca="1" si="52"/>
        <v>-2.380298282440662E-2</v>
      </c>
    </row>
    <row r="1162" spans="1:18" x14ac:dyDescent="0.35">
      <c r="A1162" s="1">
        <v>45428</v>
      </c>
      <c r="B1162">
        <v>451.98</v>
      </c>
      <c r="C1162">
        <v>452.71</v>
      </c>
      <c r="D1162">
        <v>454.69</v>
      </c>
      <c r="E1162">
        <v>451.81</v>
      </c>
      <c r="F1162" t="s">
        <v>23</v>
      </c>
      <c r="G1162" s="2">
        <v>-2E-3</v>
      </c>
      <c r="H1162" s="2">
        <f t="shared" si="53"/>
        <v>-2.0334194965098131E-3</v>
      </c>
      <c r="R1162" s="3">
        <f t="shared" ca="1" si="52"/>
        <v>7.8277630705617465E-4</v>
      </c>
    </row>
    <row r="1163" spans="1:18" x14ac:dyDescent="0.35">
      <c r="A1163" s="1">
        <v>45429</v>
      </c>
      <c r="B1163">
        <v>451.76</v>
      </c>
      <c r="C1163">
        <v>452.11</v>
      </c>
      <c r="D1163">
        <v>452.72</v>
      </c>
      <c r="E1163">
        <v>449.54</v>
      </c>
      <c r="F1163" t="s">
        <v>122</v>
      </c>
      <c r="G1163" s="2">
        <v>-5.0000000000000001E-4</v>
      </c>
      <c r="H1163" s="2">
        <f t="shared" si="53"/>
        <v>-4.8686570107716221E-4</v>
      </c>
      <c r="R1163" s="3">
        <f t="shared" ca="1" si="52"/>
        <v>2.2730022732941474E-2</v>
      </c>
    </row>
    <row r="1164" spans="1:18" x14ac:dyDescent="0.35">
      <c r="A1164" s="1">
        <v>45432</v>
      </c>
      <c r="B1164">
        <v>454.91</v>
      </c>
      <c r="C1164">
        <v>451.98</v>
      </c>
      <c r="D1164">
        <v>455.58</v>
      </c>
      <c r="E1164">
        <v>451.79</v>
      </c>
      <c r="F1164" t="s">
        <v>121</v>
      </c>
      <c r="G1164" s="2">
        <v>7.0000000000000001E-3</v>
      </c>
      <c r="H1164" s="2">
        <f t="shared" si="53"/>
        <v>6.9485318231323123E-3</v>
      </c>
      <c r="R1164" s="3">
        <f t="shared" ca="1" si="52"/>
        <v>-1.8682864543935033E-2</v>
      </c>
    </row>
    <row r="1165" spans="1:18" x14ac:dyDescent="0.35">
      <c r="A1165" s="1">
        <v>45433</v>
      </c>
      <c r="B1165">
        <v>455.8</v>
      </c>
      <c r="C1165">
        <v>453.04</v>
      </c>
      <c r="D1165">
        <v>455.99</v>
      </c>
      <c r="E1165">
        <v>452.84</v>
      </c>
      <c r="F1165" t="s">
        <v>120</v>
      </c>
      <c r="G1165" s="2">
        <v>2E-3</v>
      </c>
      <c r="H1165" s="2">
        <f t="shared" si="53"/>
        <v>1.9545196238703539E-3</v>
      </c>
      <c r="R1165" s="3">
        <f t="shared" ca="1" si="52"/>
        <v>1.2384569317537166E-2</v>
      </c>
    </row>
    <row r="1166" spans="1:18" x14ac:dyDescent="0.35">
      <c r="A1166" s="1">
        <v>45434</v>
      </c>
      <c r="B1166">
        <v>455.71</v>
      </c>
      <c r="C1166">
        <v>456.06</v>
      </c>
      <c r="D1166">
        <v>456.82</v>
      </c>
      <c r="E1166">
        <v>453.08</v>
      </c>
      <c r="F1166" t="s">
        <v>119</v>
      </c>
      <c r="G1166" s="2">
        <v>-2.0000000000000001E-4</v>
      </c>
      <c r="H1166" s="2">
        <f t="shared" si="53"/>
        <v>-1.9747452094330141E-4</v>
      </c>
      <c r="R1166" s="3">
        <f t="shared" ca="1" si="52"/>
        <v>2.7021772651905928E-2</v>
      </c>
    </row>
    <row r="1167" spans="1:18" x14ac:dyDescent="0.35">
      <c r="A1167" s="1">
        <v>45435</v>
      </c>
      <c r="B1167">
        <v>453.66</v>
      </c>
      <c r="C1167">
        <v>460.55</v>
      </c>
      <c r="D1167">
        <v>460.58</v>
      </c>
      <c r="E1167">
        <v>451.85</v>
      </c>
      <c r="F1167" t="s">
        <v>118</v>
      </c>
      <c r="G1167" s="2">
        <v>-4.4999999999999997E-3</v>
      </c>
      <c r="H1167" s="2">
        <f t="shared" si="53"/>
        <v>-4.5086234924070108E-3</v>
      </c>
      <c r="R1167" s="3">
        <f t="shared" ca="1" si="52"/>
        <v>-1.3659950712835803E-2</v>
      </c>
    </row>
    <row r="1168" spans="1:18" x14ac:dyDescent="0.35">
      <c r="A1168" s="1">
        <v>45436</v>
      </c>
      <c r="B1168">
        <v>457.95</v>
      </c>
      <c r="C1168">
        <v>455.29</v>
      </c>
      <c r="D1168">
        <v>459.23</v>
      </c>
      <c r="E1168">
        <v>453.57</v>
      </c>
      <c r="F1168" t="s">
        <v>117</v>
      </c>
      <c r="G1168" s="2">
        <v>9.4999999999999998E-3</v>
      </c>
      <c r="H1168" s="2">
        <f t="shared" si="53"/>
        <v>9.4119890507630283E-3</v>
      </c>
      <c r="R1168" s="3">
        <f t="shared" ca="1" si="52"/>
        <v>7.4782099500309059E-3</v>
      </c>
    </row>
    <row r="1169" spans="1:18" x14ac:dyDescent="0.35">
      <c r="A1169" s="1">
        <v>45440</v>
      </c>
      <c r="B1169">
        <v>459.68</v>
      </c>
      <c r="C1169">
        <v>459.18</v>
      </c>
      <c r="D1169">
        <v>459.74</v>
      </c>
      <c r="E1169">
        <v>456.69</v>
      </c>
      <c r="F1169" t="s">
        <v>96</v>
      </c>
      <c r="G1169" s="2">
        <v>3.8E-3</v>
      </c>
      <c r="H1169" s="2">
        <f t="shared" si="53"/>
        <v>3.7705873819828964E-3</v>
      </c>
      <c r="R1169" s="3">
        <f t="shared" ca="1" si="52"/>
        <v>-3.2669463430122364E-2</v>
      </c>
    </row>
    <row r="1170" spans="1:18" x14ac:dyDescent="0.35">
      <c r="A1170" s="1">
        <v>45441</v>
      </c>
      <c r="B1170">
        <v>456.44</v>
      </c>
      <c r="C1170">
        <v>455.48</v>
      </c>
      <c r="D1170">
        <v>458.24</v>
      </c>
      <c r="E1170">
        <v>455.34</v>
      </c>
      <c r="F1170" t="s">
        <v>116</v>
      </c>
      <c r="G1170" s="2">
        <v>-7.0000000000000001E-3</v>
      </c>
      <c r="H1170" s="2">
        <f t="shared" si="53"/>
        <v>-7.0733386645005251E-3</v>
      </c>
      <c r="R1170" s="3">
        <f t="shared" ca="1" si="52"/>
        <v>-1.5461693666927826E-2</v>
      </c>
    </row>
    <row r="1171" spans="1:18" x14ac:dyDescent="0.35">
      <c r="A1171" s="1">
        <v>45442</v>
      </c>
      <c r="B1171">
        <v>451.55</v>
      </c>
      <c r="C1171">
        <v>455.5</v>
      </c>
      <c r="D1171">
        <v>455.64</v>
      </c>
      <c r="E1171">
        <v>450.21</v>
      </c>
      <c r="F1171" t="s">
        <v>115</v>
      </c>
      <c r="G1171" s="2">
        <v>-1.0699999999999999E-2</v>
      </c>
      <c r="H1171" s="2">
        <f t="shared" si="53"/>
        <v>-1.0771147869671087E-2</v>
      </c>
      <c r="R1171" s="3">
        <f t="shared" ca="1" si="52"/>
        <v>-1.891481519763376E-3</v>
      </c>
    </row>
    <row r="1172" spans="1:18" x14ac:dyDescent="0.35">
      <c r="A1172" s="1">
        <v>45443</v>
      </c>
      <c r="B1172">
        <v>450.71</v>
      </c>
      <c r="C1172">
        <v>451.78</v>
      </c>
      <c r="D1172">
        <v>452.48</v>
      </c>
      <c r="E1172">
        <v>443.05</v>
      </c>
      <c r="F1172" t="s">
        <v>114</v>
      </c>
      <c r="G1172" s="2">
        <v>-1.9E-3</v>
      </c>
      <c r="H1172" s="2">
        <f t="shared" si="53"/>
        <v>-1.8619915383390603E-3</v>
      </c>
      <c r="R1172" s="3">
        <f t="shared" ca="1" si="52"/>
        <v>6.9445964310097244E-3</v>
      </c>
    </row>
    <row r="1173" spans="1:18" x14ac:dyDescent="0.35">
      <c r="A1173" s="1">
        <v>45446</v>
      </c>
      <c r="B1173">
        <v>453.13</v>
      </c>
      <c r="C1173">
        <v>454.57</v>
      </c>
      <c r="D1173">
        <v>455.58</v>
      </c>
      <c r="E1173">
        <v>447.9</v>
      </c>
      <c r="F1173" t="s">
        <v>113</v>
      </c>
      <c r="G1173" s="2">
        <v>5.4000000000000003E-3</v>
      </c>
      <c r="H1173" s="2">
        <f t="shared" si="53"/>
        <v>5.3549428723496037E-3</v>
      </c>
      <c r="R1173" s="3">
        <f t="shared" ca="1" si="52"/>
        <v>6.5893127963078894E-3</v>
      </c>
    </row>
    <row r="1174" spans="1:18" x14ac:dyDescent="0.35">
      <c r="A1174" s="1">
        <v>45447</v>
      </c>
      <c r="B1174">
        <v>454.37</v>
      </c>
      <c r="C1174">
        <v>452.87</v>
      </c>
      <c r="D1174">
        <v>455.58</v>
      </c>
      <c r="E1174">
        <v>451.13</v>
      </c>
      <c r="F1174" t="s">
        <v>112</v>
      </c>
      <c r="G1174" s="2">
        <v>2.7000000000000001E-3</v>
      </c>
      <c r="H1174" s="2">
        <f t="shared" si="53"/>
        <v>2.7327840698721968E-3</v>
      </c>
      <c r="R1174" s="3">
        <f t="shared" ca="1" si="52"/>
        <v>-8.6672388251869611E-3</v>
      </c>
    </row>
    <row r="1175" spans="1:18" x14ac:dyDescent="0.35">
      <c r="A1175" s="1">
        <v>45448</v>
      </c>
      <c r="B1175">
        <v>463.53</v>
      </c>
      <c r="C1175">
        <v>457.98</v>
      </c>
      <c r="D1175">
        <v>463.61</v>
      </c>
      <c r="E1175">
        <v>454.41</v>
      </c>
      <c r="F1175" t="s">
        <v>111</v>
      </c>
      <c r="G1175" s="2">
        <v>2.0199999999999999E-2</v>
      </c>
      <c r="H1175" s="2">
        <f t="shared" si="53"/>
        <v>1.9959263729746008E-2</v>
      </c>
      <c r="R1175" s="3">
        <f t="shared" ca="1" si="52"/>
        <v>1.3435230635830485E-2</v>
      </c>
    </row>
    <row r="1176" spans="1:18" x14ac:dyDescent="0.35">
      <c r="A1176" s="1">
        <v>45449</v>
      </c>
      <c r="B1176">
        <v>463.37</v>
      </c>
      <c r="C1176">
        <v>464.22</v>
      </c>
      <c r="D1176">
        <v>464.54</v>
      </c>
      <c r="E1176">
        <v>462.19</v>
      </c>
      <c r="F1176" t="s">
        <v>110</v>
      </c>
      <c r="G1176" s="2">
        <v>-2.9999999999999997E-4</v>
      </c>
      <c r="H1176" s="2">
        <f t="shared" si="53"/>
        <v>-3.4523681430391825E-4</v>
      </c>
      <c r="R1176" s="3">
        <f t="shared" ca="1" si="52"/>
        <v>2.4076305048414525E-3</v>
      </c>
    </row>
    <row r="1177" spans="1:18" x14ac:dyDescent="0.35">
      <c r="A1177" s="1">
        <v>45450</v>
      </c>
      <c r="B1177">
        <v>462.96</v>
      </c>
      <c r="C1177">
        <v>463</v>
      </c>
      <c r="D1177">
        <v>465.74</v>
      </c>
      <c r="E1177">
        <v>461.84</v>
      </c>
      <c r="F1177" t="s">
        <v>109</v>
      </c>
      <c r="G1177" s="2">
        <v>-8.9999999999999998E-4</v>
      </c>
      <c r="H1177" s="2">
        <f t="shared" si="53"/>
        <v>-8.8521375054920572E-4</v>
      </c>
      <c r="R1177" s="3">
        <f t="shared" ca="1" si="52"/>
        <v>1.3861564983014107E-2</v>
      </c>
    </row>
    <row r="1178" spans="1:18" x14ac:dyDescent="0.35">
      <c r="A1178" s="1">
        <v>45453</v>
      </c>
      <c r="B1178">
        <v>464.83</v>
      </c>
      <c r="C1178">
        <v>461.82</v>
      </c>
      <c r="D1178">
        <v>465.19</v>
      </c>
      <c r="E1178">
        <v>461.53</v>
      </c>
      <c r="F1178" t="s">
        <v>108</v>
      </c>
      <c r="G1178" s="2">
        <v>4.0000000000000001E-3</v>
      </c>
      <c r="H1178" s="2">
        <f t="shared" si="53"/>
        <v>4.0310900790961023E-3</v>
      </c>
      <c r="R1178" s="3">
        <f t="shared" ca="1" si="52"/>
        <v>-2.5706342104407112E-2</v>
      </c>
    </row>
    <row r="1179" spans="1:18" x14ac:dyDescent="0.35">
      <c r="A1179" s="1">
        <v>45454</v>
      </c>
      <c r="B1179">
        <v>468.02</v>
      </c>
      <c r="C1179">
        <v>463.54</v>
      </c>
      <c r="D1179">
        <v>468.14</v>
      </c>
      <c r="E1179">
        <v>462.03</v>
      </c>
      <c r="F1179" t="s">
        <v>107</v>
      </c>
      <c r="G1179" s="2">
        <v>6.8999999999999999E-3</v>
      </c>
      <c r="H1179" s="2">
        <f t="shared" si="53"/>
        <v>6.8392827025865752E-3</v>
      </c>
      <c r="R1179" s="3">
        <f t="shared" ca="1" si="52"/>
        <v>9.9223415582695169E-3</v>
      </c>
    </row>
    <row r="1180" spans="1:18" x14ac:dyDescent="0.35">
      <c r="A1180" s="1">
        <v>45455</v>
      </c>
      <c r="B1180">
        <v>474.15</v>
      </c>
      <c r="C1180">
        <v>471.99</v>
      </c>
      <c r="D1180">
        <v>476.5</v>
      </c>
      <c r="E1180">
        <v>471.29</v>
      </c>
      <c r="F1180" t="s">
        <v>106</v>
      </c>
      <c r="G1180" s="2">
        <v>1.3100000000000001E-2</v>
      </c>
      <c r="H1180" s="2">
        <f t="shared" si="53"/>
        <v>1.301269728247063E-2</v>
      </c>
      <c r="R1180" s="3">
        <f t="shared" ca="1" si="52"/>
        <v>-1.1277989102517344E-2</v>
      </c>
    </row>
    <row r="1181" spans="1:18" x14ac:dyDescent="0.35">
      <c r="A1181" s="1">
        <v>45456</v>
      </c>
      <c r="B1181">
        <v>476.72</v>
      </c>
      <c r="C1181">
        <v>477.72</v>
      </c>
      <c r="D1181">
        <v>478.39</v>
      </c>
      <c r="E1181">
        <v>474.42</v>
      </c>
      <c r="F1181" t="s">
        <v>105</v>
      </c>
      <c r="G1181" s="2">
        <v>5.4000000000000003E-3</v>
      </c>
      <c r="H1181" s="2">
        <f t="shared" si="53"/>
        <v>5.4055891089870942E-3</v>
      </c>
      <c r="R1181" s="3">
        <f t="shared" ca="1" si="52"/>
        <v>7.3854128830620185E-3</v>
      </c>
    </row>
    <row r="1182" spans="1:18" x14ac:dyDescent="0.35">
      <c r="A1182" s="1">
        <v>45457</v>
      </c>
      <c r="B1182">
        <v>479.19</v>
      </c>
      <c r="C1182">
        <v>476.52</v>
      </c>
      <c r="D1182">
        <v>479.26</v>
      </c>
      <c r="E1182">
        <v>476.05</v>
      </c>
      <c r="F1182" t="s">
        <v>104</v>
      </c>
      <c r="G1182" s="2">
        <v>5.1999999999999998E-3</v>
      </c>
      <c r="H1182" s="2">
        <f t="shared" si="53"/>
        <v>5.1678620312515123E-3</v>
      </c>
      <c r="R1182" s="3">
        <f t="shared" ca="1" si="52"/>
        <v>-1.813394713785171E-3</v>
      </c>
    </row>
    <row r="1183" spans="1:18" x14ac:dyDescent="0.35">
      <c r="A1183" s="1">
        <v>45460</v>
      </c>
      <c r="B1183">
        <v>485.06</v>
      </c>
      <c r="C1183">
        <v>479.46</v>
      </c>
      <c r="D1183">
        <v>486.86</v>
      </c>
      <c r="E1183">
        <v>478.14</v>
      </c>
      <c r="F1183" t="s">
        <v>103</v>
      </c>
      <c r="G1183" s="2">
        <v>1.2200000000000001E-2</v>
      </c>
      <c r="H1183" s="2">
        <f t="shared" si="53"/>
        <v>1.217541615609773E-2</v>
      </c>
      <c r="R1183" s="3">
        <f t="shared" ca="1" si="52"/>
        <v>1.3565964238348851E-2</v>
      </c>
    </row>
    <row r="1184" spans="1:18" x14ac:dyDescent="0.35">
      <c r="A1184" s="1">
        <v>45461</v>
      </c>
      <c r="B1184">
        <v>485.21</v>
      </c>
      <c r="C1184">
        <v>485.01</v>
      </c>
      <c r="D1184">
        <v>485.9</v>
      </c>
      <c r="E1184">
        <v>483.43</v>
      </c>
      <c r="F1184" t="s">
        <v>102</v>
      </c>
      <c r="G1184" s="2">
        <v>2.9999999999999997E-4</v>
      </c>
      <c r="H1184" s="2">
        <f t="shared" si="53"/>
        <v>3.0919228914633938E-4</v>
      </c>
      <c r="R1184" s="3">
        <f t="shared" ca="1" si="52"/>
        <v>3.3861062396487542E-2</v>
      </c>
    </row>
    <row r="1185" spans="1:18" x14ac:dyDescent="0.35">
      <c r="A1185" s="1">
        <v>45463</v>
      </c>
      <c r="B1185">
        <v>481.47</v>
      </c>
      <c r="C1185">
        <v>486.42</v>
      </c>
      <c r="D1185">
        <v>486.84</v>
      </c>
      <c r="E1185">
        <v>479.62</v>
      </c>
      <c r="F1185" t="s">
        <v>101</v>
      </c>
      <c r="G1185" s="2">
        <v>-7.7000000000000002E-3</v>
      </c>
      <c r="H1185" s="2">
        <f t="shared" si="53"/>
        <v>-7.737862914044295E-3</v>
      </c>
      <c r="R1185" s="3">
        <f t="shared" ca="1" si="52"/>
        <v>-1.1895410036851932E-2</v>
      </c>
    </row>
    <row r="1186" spans="1:18" x14ac:dyDescent="0.35">
      <c r="A1186" s="1">
        <v>45464</v>
      </c>
      <c r="B1186">
        <v>480.18</v>
      </c>
      <c r="C1186">
        <v>481.19</v>
      </c>
      <c r="D1186">
        <v>482.54</v>
      </c>
      <c r="E1186">
        <v>478.67</v>
      </c>
      <c r="F1186" t="s">
        <v>100</v>
      </c>
      <c r="G1186" s="2">
        <v>-2.7000000000000001E-3</v>
      </c>
      <c r="H1186" s="2">
        <f t="shared" si="53"/>
        <v>-2.6828903941648109E-3</v>
      </c>
      <c r="R1186" s="3">
        <f t="shared" ca="1" si="52"/>
        <v>-1.0943181448398478E-2</v>
      </c>
    </row>
    <row r="1187" spans="1:18" x14ac:dyDescent="0.35">
      <c r="A1187" s="1">
        <v>45467</v>
      </c>
      <c r="B1187">
        <v>473.96</v>
      </c>
      <c r="C1187">
        <v>478.18</v>
      </c>
      <c r="D1187">
        <v>479.93</v>
      </c>
      <c r="E1187">
        <v>473.82</v>
      </c>
      <c r="F1187" t="s">
        <v>99</v>
      </c>
      <c r="G1187" s="2">
        <v>-1.2999999999999999E-2</v>
      </c>
      <c r="H1187" s="2">
        <f t="shared" si="53"/>
        <v>-1.3038103658470617E-2</v>
      </c>
      <c r="R1187" s="3">
        <f t="shared" ca="1" si="52"/>
        <v>1.2909213036610444E-3</v>
      </c>
    </row>
    <row r="1188" spans="1:18" x14ac:dyDescent="0.35">
      <c r="A1188" s="1">
        <v>45468</v>
      </c>
      <c r="B1188">
        <v>479.38</v>
      </c>
      <c r="C1188">
        <v>476.07</v>
      </c>
      <c r="D1188">
        <v>479.68</v>
      </c>
      <c r="E1188">
        <v>475.12</v>
      </c>
      <c r="F1188" t="s">
        <v>98</v>
      </c>
      <c r="G1188" s="2">
        <v>1.14E-2</v>
      </c>
      <c r="H1188" s="2">
        <f t="shared" si="53"/>
        <v>1.1370672366305285E-2</v>
      </c>
      <c r="R1188" s="3">
        <f t="shared" ca="1" si="52"/>
        <v>-1.6337392384195563E-2</v>
      </c>
    </row>
    <row r="1189" spans="1:18" x14ac:dyDescent="0.35">
      <c r="A1189" s="1">
        <v>45469</v>
      </c>
      <c r="B1189">
        <v>480.37</v>
      </c>
      <c r="C1189">
        <v>478.55</v>
      </c>
      <c r="D1189">
        <v>480.92</v>
      </c>
      <c r="E1189">
        <v>478.13</v>
      </c>
      <c r="F1189" t="s">
        <v>97</v>
      </c>
      <c r="G1189" s="2">
        <v>2.0999999999999999E-3</v>
      </c>
      <c r="H1189" s="2">
        <f t="shared" si="53"/>
        <v>2.0630379809957722E-3</v>
      </c>
      <c r="R1189" s="3">
        <f t="shared" ca="1" si="52"/>
        <v>-1.9687134213999379E-2</v>
      </c>
    </row>
    <row r="1190" spans="1:18" x14ac:dyDescent="0.35">
      <c r="A1190" s="1">
        <v>45470</v>
      </c>
      <c r="B1190">
        <v>481.61</v>
      </c>
      <c r="C1190">
        <v>480.12</v>
      </c>
      <c r="D1190">
        <v>483.1</v>
      </c>
      <c r="E1190">
        <v>479.3</v>
      </c>
      <c r="F1190" t="s">
        <v>96</v>
      </c>
      <c r="G1190" s="2">
        <v>2.5999999999999999E-3</v>
      </c>
      <c r="H1190" s="2">
        <f t="shared" si="53"/>
        <v>2.5780176028011598E-3</v>
      </c>
      <c r="R1190" s="3">
        <f t="shared" ca="1" si="52"/>
        <v>-2.945081179549424E-2</v>
      </c>
    </row>
    <row r="1191" spans="1:18" x14ac:dyDescent="0.35">
      <c r="A1191" s="1">
        <v>45471</v>
      </c>
      <c r="B1191">
        <v>479.11</v>
      </c>
      <c r="C1191">
        <v>482.41</v>
      </c>
      <c r="D1191">
        <v>487.2</v>
      </c>
      <c r="E1191">
        <v>478.46</v>
      </c>
      <c r="F1191" t="s">
        <v>95</v>
      </c>
      <c r="G1191" s="2">
        <v>-5.1999999999999998E-3</v>
      </c>
      <c r="H1191" s="2">
        <f t="shared" si="53"/>
        <v>-5.2044417581787062E-3</v>
      </c>
      <c r="R1191" s="3">
        <f t="shared" ca="1" si="52"/>
        <v>-8.7885007025916596E-3</v>
      </c>
    </row>
    <row r="1192" spans="1:18" x14ac:dyDescent="0.35">
      <c r="A1192" s="1">
        <v>45474</v>
      </c>
      <c r="B1192">
        <v>481.92</v>
      </c>
      <c r="C1192">
        <v>480.04</v>
      </c>
      <c r="D1192">
        <v>482.49</v>
      </c>
      <c r="E1192">
        <v>476.26</v>
      </c>
      <c r="F1192" t="s">
        <v>94</v>
      </c>
      <c r="G1192" s="2">
        <v>5.8999999999999999E-3</v>
      </c>
      <c r="H1192" s="2">
        <f t="shared" si="53"/>
        <v>5.8479090310115008E-3</v>
      </c>
      <c r="R1192" s="3">
        <f t="shared" ca="1" si="52"/>
        <v>-1.5981794303358672E-2</v>
      </c>
    </row>
    <row r="1193" spans="1:18" x14ac:dyDescent="0.35">
      <c r="A1193" s="1">
        <v>45475</v>
      </c>
      <c r="B1193">
        <v>486.98</v>
      </c>
      <c r="C1193">
        <v>480.41</v>
      </c>
      <c r="D1193">
        <v>487.04</v>
      </c>
      <c r="E1193">
        <v>480.28</v>
      </c>
      <c r="F1193" t="s">
        <v>93</v>
      </c>
      <c r="G1193" s="2">
        <v>1.0500000000000001E-2</v>
      </c>
      <c r="H1193" s="2">
        <f t="shared" si="53"/>
        <v>1.0444929306005032E-2</v>
      </c>
      <c r="R1193" s="3">
        <f t="shared" ca="1" si="52"/>
        <v>1.842900460306552E-2</v>
      </c>
    </row>
    <row r="1194" spans="1:18" x14ac:dyDescent="0.35">
      <c r="A1194" s="1">
        <v>45476</v>
      </c>
      <c r="B1194">
        <v>491.04</v>
      </c>
      <c r="C1194">
        <v>486.22</v>
      </c>
      <c r="D1194">
        <v>491.17</v>
      </c>
      <c r="E1194">
        <v>486.22</v>
      </c>
      <c r="F1194" t="s">
        <v>92</v>
      </c>
      <c r="G1194" s="2">
        <v>8.3000000000000001E-3</v>
      </c>
      <c r="H1194" s="2">
        <f t="shared" si="53"/>
        <v>8.3025363939469247E-3</v>
      </c>
      <c r="R1194" s="3">
        <f t="shared" ca="1" si="52"/>
        <v>-8.9315567057467215E-4</v>
      </c>
    </row>
    <row r="1195" spans="1:18" x14ac:dyDescent="0.35">
      <c r="A1195" s="1">
        <v>45478</v>
      </c>
      <c r="B1195">
        <v>496.16</v>
      </c>
      <c r="C1195">
        <v>491.89</v>
      </c>
      <c r="D1195">
        <v>496.6</v>
      </c>
      <c r="E1195">
        <v>491.59</v>
      </c>
      <c r="F1195" t="s">
        <v>91</v>
      </c>
      <c r="G1195" s="2">
        <v>1.04E-2</v>
      </c>
      <c r="H1195" s="2">
        <f t="shared" si="53"/>
        <v>1.0372864480712687E-2</v>
      </c>
      <c r="R1195" s="3">
        <f t="shared" ca="1" si="52"/>
        <v>1.0745224999459395E-2</v>
      </c>
    </row>
    <row r="1196" spans="1:18" x14ac:dyDescent="0.35">
      <c r="A1196" s="1">
        <v>45481</v>
      </c>
      <c r="B1196">
        <v>497.34</v>
      </c>
      <c r="C1196">
        <v>496.53</v>
      </c>
      <c r="D1196">
        <v>497.89</v>
      </c>
      <c r="E1196">
        <v>495.5</v>
      </c>
      <c r="F1196" t="s">
        <v>90</v>
      </c>
      <c r="G1196" s="2">
        <v>2.3999999999999998E-3</v>
      </c>
      <c r="H1196" s="2">
        <f t="shared" si="53"/>
        <v>2.3754414793510244E-3</v>
      </c>
      <c r="R1196" s="3">
        <f t="shared" ca="1" si="52"/>
        <v>2.8666190263512296E-2</v>
      </c>
    </row>
    <row r="1197" spans="1:18" x14ac:dyDescent="0.35">
      <c r="A1197" s="1">
        <v>45482</v>
      </c>
      <c r="B1197">
        <v>497.77</v>
      </c>
      <c r="C1197">
        <v>498.87</v>
      </c>
      <c r="D1197">
        <v>500</v>
      </c>
      <c r="E1197">
        <v>496.24</v>
      </c>
      <c r="F1197" t="s">
        <v>89</v>
      </c>
      <c r="G1197" s="2">
        <v>8.9999999999999998E-4</v>
      </c>
      <c r="H1197" s="2">
        <f t="shared" si="53"/>
        <v>8.6422611924996933E-4</v>
      </c>
      <c r="R1197" s="3">
        <f t="shared" ca="1" si="52"/>
        <v>1.0167052993039811E-2</v>
      </c>
    </row>
    <row r="1198" spans="1:18" x14ac:dyDescent="0.35">
      <c r="A1198" s="1">
        <v>45483</v>
      </c>
      <c r="B1198">
        <v>502.96</v>
      </c>
      <c r="C1198">
        <v>499.71</v>
      </c>
      <c r="D1198">
        <v>503.52</v>
      </c>
      <c r="E1198">
        <v>498.39</v>
      </c>
      <c r="F1198" t="s">
        <v>88</v>
      </c>
      <c r="G1198" s="2">
        <v>1.04E-2</v>
      </c>
      <c r="H1198" s="2">
        <f t="shared" si="53"/>
        <v>1.0372521124065727E-2</v>
      </c>
      <c r="R1198" s="3">
        <f t="shared" ca="1" si="52"/>
        <v>-5.9777614258870631E-4</v>
      </c>
    </row>
    <row r="1199" spans="1:18" x14ac:dyDescent="0.35">
      <c r="A1199" s="1">
        <v>45484</v>
      </c>
      <c r="B1199">
        <v>491.93</v>
      </c>
      <c r="C1199">
        <v>503.07</v>
      </c>
      <c r="D1199">
        <v>503.28</v>
      </c>
      <c r="E1199">
        <v>490.73</v>
      </c>
      <c r="F1199" t="s">
        <v>87</v>
      </c>
      <c r="G1199" s="2">
        <v>-2.1899999999999999E-2</v>
      </c>
      <c r="H1199" s="2">
        <f t="shared" si="53"/>
        <v>-2.2174214127512006E-2</v>
      </c>
      <c r="R1199" s="3">
        <f t="shared" ca="1" si="52"/>
        <v>-5.0025687905190528E-3</v>
      </c>
    </row>
    <row r="1200" spans="1:18" x14ac:dyDescent="0.35">
      <c r="A1200" s="1">
        <v>45485</v>
      </c>
      <c r="B1200">
        <v>494.82</v>
      </c>
      <c r="C1200">
        <v>492.51</v>
      </c>
      <c r="D1200">
        <v>499.62</v>
      </c>
      <c r="E1200">
        <v>492.04</v>
      </c>
      <c r="F1200" t="s">
        <v>86</v>
      </c>
      <c r="G1200" s="2">
        <v>5.8999999999999999E-3</v>
      </c>
      <c r="H1200" s="2">
        <f t="shared" si="53"/>
        <v>5.8576301260255528E-3</v>
      </c>
      <c r="R1200" s="3">
        <f t="shared" ca="1" si="52"/>
        <v>1.5749589327628802E-3</v>
      </c>
    </row>
    <row r="1201" spans="1:18" x14ac:dyDescent="0.35">
      <c r="A1201" s="1">
        <v>45488</v>
      </c>
      <c r="B1201">
        <v>496.15</v>
      </c>
      <c r="C1201">
        <v>496.61</v>
      </c>
      <c r="D1201">
        <v>501.01</v>
      </c>
      <c r="E1201">
        <v>494.09</v>
      </c>
      <c r="F1201" t="s">
        <v>85</v>
      </c>
      <c r="G1201" s="2">
        <v>2.7000000000000001E-3</v>
      </c>
      <c r="H1201" s="2">
        <f t="shared" si="53"/>
        <v>2.6842402869314106E-3</v>
      </c>
      <c r="R1201" s="3">
        <f t="shared" ca="1" si="52"/>
        <v>4.4311727037876867E-4</v>
      </c>
    </row>
    <row r="1202" spans="1:18" x14ac:dyDescent="0.35">
      <c r="A1202" s="1">
        <v>45489</v>
      </c>
      <c r="B1202">
        <v>496.34</v>
      </c>
      <c r="C1202">
        <v>497.62</v>
      </c>
      <c r="D1202">
        <v>498.44</v>
      </c>
      <c r="E1202">
        <v>493.15</v>
      </c>
      <c r="F1202" t="s">
        <v>37</v>
      </c>
      <c r="G1202" s="2">
        <v>4.0000000000000002E-4</v>
      </c>
      <c r="H1202" s="2">
        <f t="shared" si="53"/>
        <v>3.8287539888769644E-4</v>
      </c>
      <c r="R1202" s="3">
        <f t="shared" ca="1" si="52"/>
        <v>-1.4520907100331659E-2</v>
      </c>
    </row>
    <row r="1203" spans="1:18" x14ac:dyDescent="0.35">
      <c r="A1203" s="1">
        <v>45490</v>
      </c>
      <c r="B1203">
        <v>481.77</v>
      </c>
      <c r="C1203">
        <v>488.28</v>
      </c>
      <c r="D1203">
        <v>488.8</v>
      </c>
      <c r="E1203">
        <v>481.7</v>
      </c>
      <c r="F1203" t="s">
        <v>84</v>
      </c>
      <c r="G1203" s="2">
        <v>-2.9399999999999999E-2</v>
      </c>
      <c r="H1203" s="2">
        <f t="shared" si="53"/>
        <v>-2.9794354017629029E-2</v>
      </c>
      <c r="R1203" s="3">
        <f t="shared" ca="1" si="52"/>
        <v>1.3565368011227485E-2</v>
      </c>
    </row>
    <row r="1204" spans="1:18" x14ac:dyDescent="0.35">
      <c r="A1204" s="1">
        <v>45491</v>
      </c>
      <c r="B1204">
        <v>479.49</v>
      </c>
      <c r="C1204">
        <v>485.53</v>
      </c>
      <c r="D1204">
        <v>485.71</v>
      </c>
      <c r="E1204">
        <v>476.27</v>
      </c>
      <c r="F1204" t="s">
        <v>83</v>
      </c>
      <c r="G1204" s="2">
        <v>-4.7000000000000002E-3</v>
      </c>
      <c r="H1204" s="2">
        <f t="shared" si="53"/>
        <v>-4.7437826928374534E-3</v>
      </c>
      <c r="R1204" s="3">
        <f t="shared" ca="1" si="52"/>
        <v>6.0353475055552851E-3</v>
      </c>
    </row>
    <row r="1205" spans="1:18" x14ac:dyDescent="0.35">
      <c r="A1205" s="1">
        <v>45492</v>
      </c>
      <c r="B1205">
        <v>475.24</v>
      </c>
      <c r="C1205">
        <v>479.15</v>
      </c>
      <c r="D1205">
        <v>481.69</v>
      </c>
      <c r="E1205">
        <v>473.94</v>
      </c>
      <c r="F1205" t="s">
        <v>82</v>
      </c>
      <c r="G1205" s="2">
        <v>-8.8999999999999999E-3</v>
      </c>
      <c r="H1205" s="2">
        <f t="shared" si="53"/>
        <v>-8.9030994585851207E-3</v>
      </c>
      <c r="R1205" s="3">
        <f t="shared" ca="1" si="52"/>
        <v>-2.9742046898208032E-3</v>
      </c>
    </row>
    <row r="1206" spans="1:18" x14ac:dyDescent="0.35">
      <c r="A1206" s="1">
        <v>45495</v>
      </c>
      <c r="B1206">
        <v>482.32</v>
      </c>
      <c r="C1206">
        <v>481.16</v>
      </c>
      <c r="D1206">
        <v>483.35</v>
      </c>
      <c r="E1206">
        <v>477.71</v>
      </c>
      <c r="F1206" t="s">
        <v>81</v>
      </c>
      <c r="G1206" s="2">
        <v>1.49E-2</v>
      </c>
      <c r="H1206" s="2">
        <f t="shared" si="53"/>
        <v>1.4787854591063361E-2</v>
      </c>
      <c r="R1206" s="3">
        <f t="shared" ca="1" si="52"/>
        <v>-8.1577660221730675E-3</v>
      </c>
    </row>
    <row r="1207" spans="1:18" x14ac:dyDescent="0.35">
      <c r="A1207" s="1">
        <v>45496</v>
      </c>
      <c r="B1207">
        <v>480.62</v>
      </c>
      <c r="C1207">
        <v>481.41</v>
      </c>
      <c r="D1207">
        <v>484.43</v>
      </c>
      <c r="E1207">
        <v>480.14</v>
      </c>
      <c r="F1207" t="s">
        <v>80</v>
      </c>
      <c r="G1207" s="2">
        <v>-3.5000000000000001E-3</v>
      </c>
      <c r="H1207" s="2">
        <f t="shared" si="53"/>
        <v>-3.5308570962907923E-3</v>
      </c>
      <c r="R1207" s="3">
        <f t="shared" ca="1" si="52"/>
        <v>2.1214913239776565E-2</v>
      </c>
    </row>
    <row r="1208" spans="1:18" x14ac:dyDescent="0.35">
      <c r="A1208" s="1">
        <v>45497</v>
      </c>
      <c r="B1208">
        <v>463.38</v>
      </c>
      <c r="C1208">
        <v>473.82</v>
      </c>
      <c r="D1208">
        <v>474.19</v>
      </c>
      <c r="E1208">
        <v>462.51</v>
      </c>
      <c r="F1208" t="s">
        <v>79</v>
      </c>
      <c r="G1208" s="2">
        <v>-3.5900000000000001E-2</v>
      </c>
      <c r="H1208" s="2">
        <f t="shared" si="53"/>
        <v>-3.6529485275631803E-2</v>
      </c>
      <c r="R1208" s="3">
        <f t="shared" ca="1" si="52"/>
        <v>3.8526723984111623E-3</v>
      </c>
    </row>
    <row r="1209" spans="1:18" x14ac:dyDescent="0.35">
      <c r="A1209" s="1">
        <v>45498</v>
      </c>
      <c r="B1209">
        <v>458.27</v>
      </c>
      <c r="C1209">
        <v>463.72</v>
      </c>
      <c r="D1209">
        <v>467.94</v>
      </c>
      <c r="E1209">
        <v>455.63</v>
      </c>
      <c r="F1209" t="s">
        <v>78</v>
      </c>
      <c r="G1209" s="2">
        <v>-1.0999999999999999E-2</v>
      </c>
      <c r="H1209" s="2">
        <f t="shared" si="53"/>
        <v>-1.1088921742834391E-2</v>
      </c>
      <c r="R1209" s="3">
        <f t="shared" ca="1" si="52"/>
        <v>8.2877118939767205E-3</v>
      </c>
    </row>
    <row r="1210" spans="1:18" x14ac:dyDescent="0.35">
      <c r="A1210" s="1">
        <v>45499</v>
      </c>
      <c r="B1210">
        <v>462.97</v>
      </c>
      <c r="C1210">
        <v>462.65</v>
      </c>
      <c r="D1210">
        <v>465.93</v>
      </c>
      <c r="E1210">
        <v>459.77</v>
      </c>
      <c r="F1210" t="s">
        <v>77</v>
      </c>
      <c r="G1210" s="2">
        <v>1.03E-2</v>
      </c>
      <c r="H1210" s="2">
        <f t="shared" si="53"/>
        <v>1.0203727104151497E-2</v>
      </c>
      <c r="R1210" s="3">
        <f t="shared" ca="1" si="52"/>
        <v>-1.0808079581296928E-3</v>
      </c>
    </row>
    <row r="1211" spans="1:18" x14ac:dyDescent="0.35">
      <c r="A1211" s="1">
        <v>45502</v>
      </c>
      <c r="B1211">
        <v>463.9</v>
      </c>
      <c r="C1211">
        <v>465.71</v>
      </c>
      <c r="D1211">
        <v>467.91</v>
      </c>
      <c r="E1211">
        <v>461.61</v>
      </c>
      <c r="F1211" t="s">
        <v>76</v>
      </c>
      <c r="G1211" s="2">
        <v>2E-3</v>
      </c>
      <c r="H1211" s="2">
        <f t="shared" si="53"/>
        <v>2.0067545871532157E-3</v>
      </c>
      <c r="R1211" s="3">
        <f t="shared" ca="1" si="52"/>
        <v>1.0442080548844128E-4</v>
      </c>
    </row>
    <row r="1212" spans="1:18" x14ac:dyDescent="0.35">
      <c r="A1212" s="1">
        <v>45503</v>
      </c>
      <c r="B1212">
        <v>457.53</v>
      </c>
      <c r="C1212">
        <v>465.85</v>
      </c>
      <c r="D1212">
        <v>466.56</v>
      </c>
      <c r="E1212">
        <v>454.15</v>
      </c>
      <c r="F1212" t="s">
        <v>75</v>
      </c>
      <c r="G1212" s="2">
        <v>-1.37E-2</v>
      </c>
      <c r="H1212" s="2">
        <f t="shared" si="53"/>
        <v>-1.3826555421495869E-2</v>
      </c>
      <c r="R1212" s="3">
        <f t="shared" ca="1" si="52"/>
        <v>-2.4807505968106797E-2</v>
      </c>
    </row>
    <row r="1213" spans="1:18" x14ac:dyDescent="0.35">
      <c r="A1213" s="1">
        <v>45504</v>
      </c>
      <c r="B1213">
        <v>471.07</v>
      </c>
      <c r="C1213">
        <v>467.87</v>
      </c>
      <c r="D1213">
        <v>472.79</v>
      </c>
      <c r="E1213">
        <v>466.41</v>
      </c>
      <c r="F1213" t="s">
        <v>74</v>
      </c>
      <c r="G1213" s="2">
        <v>2.9600000000000001E-2</v>
      </c>
      <c r="H1213" s="2">
        <f t="shared" si="53"/>
        <v>2.9164246594901057E-2</v>
      </c>
      <c r="R1213" s="3">
        <f t="shared" ca="1" si="52"/>
        <v>2.2208784499083593E-2</v>
      </c>
    </row>
    <row r="1214" spans="1:18" x14ac:dyDescent="0.35">
      <c r="A1214" s="1">
        <v>45505</v>
      </c>
      <c r="B1214">
        <v>459.66</v>
      </c>
      <c r="C1214">
        <v>471.76</v>
      </c>
      <c r="D1214">
        <v>475.55</v>
      </c>
      <c r="E1214">
        <v>455.98</v>
      </c>
      <c r="F1214" t="s">
        <v>73</v>
      </c>
      <c r="G1214" s="2">
        <v>-2.4199999999999999E-2</v>
      </c>
      <c r="H1214" s="2">
        <f t="shared" si="53"/>
        <v>-2.4519617174318498E-2</v>
      </c>
      <c r="R1214" s="3">
        <f t="shared" ca="1" si="52"/>
        <v>4.6195509159433516E-3</v>
      </c>
    </row>
    <row r="1215" spans="1:18" x14ac:dyDescent="0.35">
      <c r="A1215" s="1">
        <v>45506</v>
      </c>
      <c r="B1215">
        <v>448.75</v>
      </c>
      <c r="C1215">
        <v>450.89</v>
      </c>
      <c r="D1215">
        <v>453.57</v>
      </c>
      <c r="E1215">
        <v>444.47</v>
      </c>
      <c r="F1215" t="s">
        <v>72</v>
      </c>
      <c r="G1215" s="2">
        <v>-2.3699999999999999E-2</v>
      </c>
      <c r="H1215" s="2">
        <f t="shared" si="53"/>
        <v>-2.4021145954296001E-2</v>
      </c>
      <c r="R1215" s="3">
        <f t="shared" ca="1" si="52"/>
        <v>-2.3999508664264615E-2</v>
      </c>
    </row>
    <row r="1216" spans="1:18" x14ac:dyDescent="0.35">
      <c r="A1216" s="1">
        <v>45509</v>
      </c>
      <c r="B1216">
        <v>435.37</v>
      </c>
      <c r="C1216">
        <v>424.71</v>
      </c>
      <c r="D1216">
        <v>442.29</v>
      </c>
      <c r="E1216">
        <v>423.45</v>
      </c>
      <c r="F1216" t="s">
        <v>71</v>
      </c>
      <c r="G1216" s="2">
        <v>-2.98E-2</v>
      </c>
      <c r="H1216" s="2">
        <f t="shared" si="53"/>
        <v>-3.0269695534838627E-2</v>
      </c>
      <c r="R1216" s="3">
        <f t="shared" ca="1" si="52"/>
        <v>-3.0782419350116282E-2</v>
      </c>
    </row>
    <row r="1217" spans="1:18" x14ac:dyDescent="0.35">
      <c r="A1217" s="1">
        <v>45510</v>
      </c>
      <c r="B1217">
        <v>439.53</v>
      </c>
      <c r="C1217">
        <v>437.23</v>
      </c>
      <c r="D1217">
        <v>447.07</v>
      </c>
      <c r="E1217">
        <v>434.56</v>
      </c>
      <c r="F1217" t="s">
        <v>70</v>
      </c>
      <c r="G1217" s="2">
        <v>9.5999999999999992E-3</v>
      </c>
      <c r="H1217" s="2">
        <f t="shared" si="53"/>
        <v>9.509729913681356E-3</v>
      </c>
      <c r="R1217" s="3">
        <f t="shared" ca="1" si="52"/>
        <v>-1.5768732892356335E-2</v>
      </c>
    </row>
    <row r="1218" spans="1:18" x14ac:dyDescent="0.35">
      <c r="A1218" s="1">
        <v>45511</v>
      </c>
      <c r="B1218">
        <v>434.77</v>
      </c>
      <c r="C1218">
        <v>446.49</v>
      </c>
      <c r="D1218">
        <v>449</v>
      </c>
      <c r="E1218">
        <v>434.37</v>
      </c>
      <c r="F1218" t="s">
        <v>69</v>
      </c>
      <c r="G1218" s="2">
        <v>-1.0800000000000001E-2</v>
      </c>
      <c r="H1218" s="2">
        <f t="shared" si="53"/>
        <v>-1.0888818554806411E-2</v>
      </c>
      <c r="R1218" s="3">
        <f t="shared" ca="1" si="52"/>
        <v>-6.1230891349025492E-3</v>
      </c>
    </row>
    <row r="1219" spans="1:18" x14ac:dyDescent="0.35">
      <c r="A1219" s="1">
        <v>45512</v>
      </c>
      <c r="B1219">
        <v>448.07</v>
      </c>
      <c r="C1219">
        <v>441.06</v>
      </c>
      <c r="D1219">
        <v>448.99</v>
      </c>
      <c r="E1219">
        <v>437.15</v>
      </c>
      <c r="F1219" t="s">
        <v>68</v>
      </c>
      <c r="G1219" s="2">
        <v>3.0599999999999999E-2</v>
      </c>
      <c r="H1219" s="2">
        <f t="shared" si="53"/>
        <v>3.0132314582700472E-2</v>
      </c>
      <c r="R1219" s="3">
        <f t="shared" ref="R1219:R1283" ca="1" si="54">_xlfn.NORM.INV(RAND(),$P$2,SQRT($P$3))</f>
        <v>-1.009494990920743E-2</v>
      </c>
    </row>
    <row r="1220" spans="1:18" x14ac:dyDescent="0.35">
      <c r="A1220" s="1">
        <v>45513</v>
      </c>
      <c r="B1220">
        <v>450.41</v>
      </c>
      <c r="C1220">
        <v>446.74</v>
      </c>
      <c r="D1220">
        <v>452.06</v>
      </c>
      <c r="E1220">
        <v>445.61</v>
      </c>
      <c r="F1220" t="s">
        <v>67</v>
      </c>
      <c r="G1220" s="2">
        <v>5.1999999999999998E-3</v>
      </c>
      <c r="H1220" s="2">
        <f t="shared" ref="H1220:H1282" si="55">LN(B1220/B1219)</f>
        <v>5.2088088564623998E-3</v>
      </c>
      <c r="R1220" s="3">
        <f t="shared" ca="1" si="54"/>
        <v>1.7573978890427354E-2</v>
      </c>
    </row>
    <row r="1221" spans="1:18" x14ac:dyDescent="0.35">
      <c r="A1221" s="1">
        <v>45516</v>
      </c>
      <c r="B1221">
        <v>451.38</v>
      </c>
      <c r="C1221">
        <v>451.39</v>
      </c>
      <c r="D1221">
        <v>454.37</v>
      </c>
      <c r="E1221">
        <v>448.55</v>
      </c>
      <c r="F1221" t="s">
        <v>66</v>
      </c>
      <c r="G1221" s="2">
        <v>2.2000000000000001E-3</v>
      </c>
      <c r="H1221" s="2">
        <f t="shared" si="55"/>
        <v>2.1512777344975744E-3</v>
      </c>
      <c r="R1221" s="3">
        <f t="shared" ca="1" si="54"/>
        <v>-1.4507332328417886E-2</v>
      </c>
    </row>
    <row r="1222" spans="1:18" x14ac:dyDescent="0.35">
      <c r="A1222" s="1">
        <v>45517</v>
      </c>
      <c r="B1222">
        <v>462.58</v>
      </c>
      <c r="C1222">
        <v>455.82</v>
      </c>
      <c r="D1222">
        <v>462.85</v>
      </c>
      <c r="E1222">
        <v>455.68</v>
      </c>
      <c r="F1222" t="s">
        <v>65</v>
      </c>
      <c r="G1222" s="2">
        <v>2.4799999999999999E-2</v>
      </c>
      <c r="H1222" s="2">
        <f t="shared" si="55"/>
        <v>2.4509958167167833E-2</v>
      </c>
      <c r="R1222" s="3">
        <f t="shared" ca="1" si="54"/>
        <v>6.8435286257665581E-3</v>
      </c>
    </row>
    <row r="1223" spans="1:18" x14ac:dyDescent="0.35">
      <c r="A1223" s="1">
        <v>45518</v>
      </c>
      <c r="B1223">
        <v>462.73</v>
      </c>
      <c r="C1223">
        <v>463.51</v>
      </c>
      <c r="D1223">
        <v>465.11</v>
      </c>
      <c r="E1223">
        <v>458.4</v>
      </c>
      <c r="F1223" t="s">
        <v>64</v>
      </c>
      <c r="G1223" s="2">
        <v>2.9999999999999997E-4</v>
      </c>
      <c r="H1223" s="2">
        <f t="shared" si="55"/>
        <v>3.2421567110260251E-4</v>
      </c>
      <c r="R1223" s="3">
        <f t="shared" ca="1" si="54"/>
        <v>4.1411156877196337E-3</v>
      </c>
    </row>
    <row r="1224" spans="1:18" x14ac:dyDescent="0.35">
      <c r="A1224" s="1">
        <v>45519</v>
      </c>
      <c r="B1224">
        <v>474.42</v>
      </c>
      <c r="C1224">
        <v>468.76</v>
      </c>
      <c r="D1224">
        <v>474.82</v>
      </c>
      <c r="E1224">
        <v>468.38</v>
      </c>
      <c r="F1224" t="s">
        <v>63</v>
      </c>
      <c r="G1224" s="2">
        <v>2.53E-2</v>
      </c>
      <c r="H1224" s="2">
        <f t="shared" si="55"/>
        <v>2.494927467243515E-2</v>
      </c>
      <c r="R1224" s="3">
        <f t="shared" ca="1" si="54"/>
        <v>3.2584201402423665E-3</v>
      </c>
    </row>
    <row r="1225" spans="1:18" x14ac:dyDescent="0.35">
      <c r="A1225" s="1">
        <v>45520</v>
      </c>
      <c r="B1225">
        <v>475.03</v>
      </c>
      <c r="C1225">
        <v>472.62</v>
      </c>
      <c r="D1225">
        <v>476.41</v>
      </c>
      <c r="E1225">
        <v>471.65</v>
      </c>
      <c r="F1225" t="s">
        <v>62</v>
      </c>
      <c r="G1225" s="2">
        <v>1.2999999999999999E-3</v>
      </c>
      <c r="H1225" s="2">
        <f t="shared" si="55"/>
        <v>1.284954624111364E-3</v>
      </c>
      <c r="R1225" s="3">
        <f t="shared" ca="1" si="54"/>
        <v>-1.0661487468605567E-2</v>
      </c>
    </row>
    <row r="1226" spans="1:18" x14ac:dyDescent="0.35">
      <c r="A1226" s="1">
        <v>45523</v>
      </c>
      <c r="B1226">
        <v>481.27</v>
      </c>
      <c r="C1226">
        <v>475.17</v>
      </c>
      <c r="D1226">
        <v>481.31</v>
      </c>
      <c r="E1226">
        <v>473.37</v>
      </c>
      <c r="F1226" t="s">
        <v>31</v>
      </c>
      <c r="G1226" s="2">
        <v>1.3100000000000001E-2</v>
      </c>
      <c r="H1226" s="2">
        <f t="shared" si="55"/>
        <v>1.3050483245022053E-2</v>
      </c>
      <c r="R1226" s="3">
        <f t="shared" ca="1" si="54"/>
        <v>-1.5292371415153399E-2</v>
      </c>
    </row>
    <row r="1227" spans="1:18" x14ac:dyDescent="0.35">
      <c r="A1227" s="1">
        <v>45524</v>
      </c>
      <c r="B1227">
        <v>480.26</v>
      </c>
      <c r="C1227">
        <v>480.35</v>
      </c>
      <c r="D1227">
        <v>482.94</v>
      </c>
      <c r="E1227">
        <v>478.55</v>
      </c>
      <c r="F1227" t="s">
        <v>61</v>
      </c>
      <c r="G1227" s="2">
        <v>-2.0999999999999999E-3</v>
      </c>
      <c r="H1227" s="2">
        <f t="shared" si="55"/>
        <v>-2.1008192598558624E-3</v>
      </c>
      <c r="R1227" s="3">
        <f t="shared" ca="1" si="54"/>
        <v>-2.12551447942276E-2</v>
      </c>
    </row>
    <row r="1228" spans="1:18" x14ac:dyDescent="0.35">
      <c r="A1228" s="1">
        <v>45525</v>
      </c>
      <c r="B1228">
        <v>482.5</v>
      </c>
      <c r="C1228">
        <v>481.05</v>
      </c>
      <c r="D1228">
        <v>484.37</v>
      </c>
      <c r="E1228">
        <v>479.32</v>
      </c>
      <c r="F1228" t="s">
        <v>60</v>
      </c>
      <c r="G1228" s="2">
        <v>4.7000000000000002E-3</v>
      </c>
      <c r="H1228" s="2">
        <f t="shared" si="55"/>
        <v>4.6532968588722566E-3</v>
      </c>
      <c r="R1228" s="3">
        <f t="shared" ca="1" si="54"/>
        <v>-1.5509826852795167E-2</v>
      </c>
    </row>
    <row r="1229" spans="1:18" x14ac:dyDescent="0.35">
      <c r="A1229" s="1">
        <v>45526</v>
      </c>
      <c r="B1229">
        <v>474.85</v>
      </c>
      <c r="C1229">
        <v>484.84</v>
      </c>
      <c r="D1229">
        <v>485.54</v>
      </c>
      <c r="E1229">
        <v>473.81</v>
      </c>
      <c r="F1229" t="s">
        <v>59</v>
      </c>
      <c r="G1229" s="2">
        <v>-1.5900000000000001E-2</v>
      </c>
      <c r="H1229" s="2">
        <f t="shared" si="55"/>
        <v>-1.5981956090079043E-2</v>
      </c>
      <c r="R1229" s="3">
        <f t="shared" ca="1" si="54"/>
        <v>1.1817618697785328E-2</v>
      </c>
    </row>
    <row r="1230" spans="1:18" x14ac:dyDescent="0.35">
      <c r="A1230" s="1">
        <v>45527</v>
      </c>
      <c r="B1230">
        <v>480</v>
      </c>
      <c r="C1230">
        <v>479.24</v>
      </c>
      <c r="D1230">
        <v>482.74</v>
      </c>
      <c r="E1230">
        <v>475.28</v>
      </c>
      <c r="F1230" t="s">
        <v>58</v>
      </c>
      <c r="G1230" s="2">
        <v>1.0800000000000001E-2</v>
      </c>
      <c r="H1230" s="2">
        <f t="shared" si="55"/>
        <v>1.0787139212975104E-2</v>
      </c>
      <c r="R1230" s="3">
        <f t="shared" ca="1" si="54"/>
        <v>-1.1808265984265891E-2</v>
      </c>
    </row>
    <row r="1231" spans="1:18" x14ac:dyDescent="0.35">
      <c r="A1231" s="1">
        <v>45530</v>
      </c>
      <c r="B1231">
        <v>475.34</v>
      </c>
      <c r="C1231">
        <v>479.45</v>
      </c>
      <c r="D1231">
        <v>480.38</v>
      </c>
      <c r="E1231">
        <v>473.24</v>
      </c>
      <c r="F1231" t="s">
        <v>57</v>
      </c>
      <c r="G1231" s="2">
        <v>-9.7000000000000003E-3</v>
      </c>
      <c r="H1231" s="2">
        <f t="shared" si="55"/>
        <v>-9.7557664487161952E-3</v>
      </c>
      <c r="R1231" s="3">
        <f t="shared" ca="1" si="54"/>
        <v>-8.4395058106742672E-3</v>
      </c>
    </row>
    <row r="1232" spans="1:18" x14ac:dyDescent="0.35">
      <c r="A1232" s="1">
        <v>45531</v>
      </c>
      <c r="B1232">
        <v>476.76</v>
      </c>
      <c r="C1232">
        <v>473.69</v>
      </c>
      <c r="D1232">
        <v>477.84</v>
      </c>
      <c r="E1232">
        <v>471.71</v>
      </c>
      <c r="F1232" t="s">
        <v>56</v>
      </c>
      <c r="G1232" s="2">
        <v>3.0000000000000001E-3</v>
      </c>
      <c r="H1232" s="2">
        <f t="shared" si="55"/>
        <v>2.9828821612873069E-3</v>
      </c>
      <c r="R1232" s="3">
        <f t="shared" ca="1" si="54"/>
        <v>-1.3101607710475003E-2</v>
      </c>
    </row>
    <row r="1233" spans="1:18" x14ac:dyDescent="0.35">
      <c r="A1233" s="1">
        <v>45532</v>
      </c>
      <c r="B1233">
        <v>471.35</v>
      </c>
      <c r="C1233">
        <v>476.29</v>
      </c>
      <c r="D1233">
        <v>477.02</v>
      </c>
      <c r="E1233">
        <v>467.89</v>
      </c>
      <c r="F1233" t="s">
        <v>55</v>
      </c>
      <c r="G1233" s="2">
        <v>-1.1299999999999999E-2</v>
      </c>
      <c r="H1233" s="2">
        <f t="shared" si="55"/>
        <v>-1.1412301772348447E-2</v>
      </c>
      <c r="R1233" s="3">
        <f t="shared" ca="1" si="54"/>
        <v>-1.5933674648727022E-2</v>
      </c>
    </row>
    <row r="1234" spans="1:18" x14ac:dyDescent="0.35">
      <c r="A1234" s="1">
        <v>45533</v>
      </c>
      <c r="B1234">
        <v>470.66</v>
      </c>
      <c r="C1234">
        <v>473.28</v>
      </c>
      <c r="D1234">
        <v>477.93</v>
      </c>
      <c r="E1234">
        <v>469.37</v>
      </c>
      <c r="F1234" t="s">
        <v>54</v>
      </c>
      <c r="G1234" s="2">
        <v>-1.5E-3</v>
      </c>
      <c r="H1234" s="2">
        <f t="shared" si="55"/>
        <v>-1.4649528633453386E-3</v>
      </c>
      <c r="R1234" s="3">
        <f t="shared" ca="1" si="54"/>
        <v>1.9396936873372846E-2</v>
      </c>
    </row>
    <row r="1235" spans="1:18" x14ac:dyDescent="0.35">
      <c r="A1235" s="1">
        <v>45534</v>
      </c>
      <c r="B1235">
        <v>476.27</v>
      </c>
      <c r="C1235">
        <v>475.04</v>
      </c>
      <c r="D1235">
        <v>476.9</v>
      </c>
      <c r="E1235">
        <v>470.51</v>
      </c>
      <c r="F1235" t="s">
        <v>53</v>
      </c>
      <c r="G1235" s="2">
        <v>1.1900000000000001E-2</v>
      </c>
      <c r="H1235" s="2">
        <f t="shared" si="55"/>
        <v>1.1848955330997885E-2</v>
      </c>
      <c r="R1235" s="3">
        <f t="shared" ca="1" si="54"/>
        <v>-2.355481443616405E-2</v>
      </c>
    </row>
    <row r="1236" spans="1:18" x14ac:dyDescent="0.35">
      <c r="A1236" s="1">
        <v>45538</v>
      </c>
      <c r="B1236">
        <v>461.81</v>
      </c>
      <c r="C1236">
        <v>473.2</v>
      </c>
      <c r="D1236">
        <v>473.33</v>
      </c>
      <c r="E1236">
        <v>459.41</v>
      </c>
      <c r="F1236" t="s">
        <v>52</v>
      </c>
      <c r="G1236" s="2">
        <v>-3.04E-2</v>
      </c>
      <c r="H1236" s="2">
        <f t="shared" si="55"/>
        <v>-3.0831369228027688E-2</v>
      </c>
      <c r="R1236" s="3">
        <f t="shared" ca="1" si="54"/>
        <v>1.2281563072671184E-2</v>
      </c>
    </row>
    <row r="1237" spans="1:18" x14ac:dyDescent="0.35">
      <c r="A1237" s="1">
        <v>45539</v>
      </c>
      <c r="B1237">
        <v>460.61</v>
      </c>
      <c r="C1237">
        <v>458.67</v>
      </c>
      <c r="D1237">
        <v>464.45</v>
      </c>
      <c r="E1237">
        <v>457.73</v>
      </c>
      <c r="F1237" t="s">
        <v>51</v>
      </c>
      <c r="G1237" s="2">
        <v>-2.5999999999999999E-3</v>
      </c>
      <c r="H1237" s="2">
        <f t="shared" si="55"/>
        <v>-2.6018531188913355E-3</v>
      </c>
      <c r="R1237" s="3">
        <f t="shared" ca="1" si="54"/>
        <v>1.3840219436489873E-2</v>
      </c>
    </row>
    <row r="1238" spans="1:18" x14ac:dyDescent="0.35">
      <c r="A1238" s="1">
        <v>45540</v>
      </c>
      <c r="B1238">
        <v>461.04</v>
      </c>
      <c r="C1238">
        <v>458.97</v>
      </c>
      <c r="D1238">
        <v>465.36</v>
      </c>
      <c r="E1238">
        <v>457.94</v>
      </c>
      <c r="F1238" t="s">
        <v>50</v>
      </c>
      <c r="G1238" s="2">
        <v>8.9999999999999998E-4</v>
      </c>
      <c r="H1238" s="2">
        <f t="shared" si="55"/>
        <v>9.331091655180036E-4</v>
      </c>
      <c r="R1238" s="3">
        <f t="shared" ca="1" si="54"/>
        <v>1.8984544600225049E-2</v>
      </c>
    </row>
    <row r="1239" spans="1:18" x14ac:dyDescent="0.35">
      <c r="A1239" s="1">
        <v>45541</v>
      </c>
      <c r="B1239">
        <v>448.69</v>
      </c>
      <c r="C1239">
        <v>460.33</v>
      </c>
      <c r="D1239">
        <v>461.22</v>
      </c>
      <c r="E1239">
        <v>448.19</v>
      </c>
      <c r="F1239" t="s">
        <v>49</v>
      </c>
      <c r="G1239" s="2">
        <v>-2.6800000000000001E-2</v>
      </c>
      <c r="H1239" s="2">
        <f t="shared" si="55"/>
        <v>-2.7152581000573359E-2</v>
      </c>
      <c r="R1239" s="3">
        <f t="shared" ca="1" si="54"/>
        <v>2.351871621767964E-2</v>
      </c>
    </row>
    <row r="1240" spans="1:18" x14ac:dyDescent="0.35">
      <c r="A1240" s="1">
        <v>45544</v>
      </c>
      <c r="B1240">
        <v>454.46</v>
      </c>
      <c r="C1240">
        <v>453.06</v>
      </c>
      <c r="D1240">
        <v>455.46</v>
      </c>
      <c r="E1240">
        <v>449.82</v>
      </c>
      <c r="F1240" t="s">
        <v>48</v>
      </c>
      <c r="G1240" s="2">
        <v>1.29E-2</v>
      </c>
      <c r="H1240" s="2">
        <f t="shared" si="55"/>
        <v>1.277767481581391E-2</v>
      </c>
      <c r="R1240" s="3">
        <f t="shared" ca="1" si="54"/>
        <v>-6.4156541491966295E-4</v>
      </c>
    </row>
    <row r="1241" spans="1:18" x14ac:dyDescent="0.35">
      <c r="A1241" s="1">
        <v>45545</v>
      </c>
      <c r="B1241">
        <v>458.66</v>
      </c>
      <c r="C1241">
        <v>456.24</v>
      </c>
      <c r="D1241">
        <v>459.17</v>
      </c>
      <c r="E1241">
        <v>452.23</v>
      </c>
      <c r="F1241" t="s">
        <v>47</v>
      </c>
      <c r="G1241" s="2">
        <v>9.1999999999999998E-3</v>
      </c>
      <c r="H1241" s="2">
        <f t="shared" si="55"/>
        <v>9.1992938921742849E-3</v>
      </c>
      <c r="R1241" s="3">
        <f t="shared" ca="1" si="54"/>
        <v>-1.0089826349099489E-2</v>
      </c>
    </row>
    <row r="1242" spans="1:18" x14ac:dyDescent="0.35">
      <c r="A1242" s="1">
        <v>45546</v>
      </c>
      <c r="B1242">
        <v>468.62</v>
      </c>
      <c r="C1242">
        <v>459.91</v>
      </c>
      <c r="D1242">
        <v>469.37</v>
      </c>
      <c r="E1242">
        <v>451.28</v>
      </c>
      <c r="F1242" t="s">
        <v>46</v>
      </c>
      <c r="G1242" s="2">
        <v>2.1700000000000001E-2</v>
      </c>
      <c r="H1242" s="2">
        <f t="shared" si="55"/>
        <v>2.1483010651460598E-2</v>
      </c>
      <c r="R1242" s="3">
        <f t="shared" ca="1" si="54"/>
        <v>9.2302295653830923E-3</v>
      </c>
    </row>
    <row r="1243" spans="1:18" x14ac:dyDescent="0.35">
      <c r="A1243" s="1">
        <v>45547</v>
      </c>
      <c r="B1243">
        <v>473.22</v>
      </c>
      <c r="C1243">
        <v>468.65</v>
      </c>
      <c r="D1243">
        <v>474.04</v>
      </c>
      <c r="E1243">
        <v>466.85</v>
      </c>
      <c r="F1243" t="s">
        <v>45</v>
      </c>
      <c r="G1243" s="2">
        <v>9.7999999999999997E-3</v>
      </c>
      <c r="H1243" s="2">
        <f t="shared" si="55"/>
        <v>9.7681911506679892E-3</v>
      </c>
      <c r="R1243" s="3">
        <f t="shared" ca="1" si="54"/>
        <v>-5.3201225665348476E-2</v>
      </c>
    </row>
    <row r="1244" spans="1:18" x14ac:dyDescent="0.35">
      <c r="A1244" s="1">
        <v>45548</v>
      </c>
      <c r="B1244">
        <v>475.34</v>
      </c>
      <c r="C1244">
        <v>472.48</v>
      </c>
      <c r="D1244">
        <v>476.53</v>
      </c>
      <c r="E1244">
        <v>472.25</v>
      </c>
      <c r="F1244" t="s">
        <v>44</v>
      </c>
      <c r="G1244" s="2">
        <v>4.4999999999999997E-3</v>
      </c>
      <c r="H1244" s="2">
        <f t="shared" si="55"/>
        <v>4.4699408152659072E-3</v>
      </c>
      <c r="R1244" s="3">
        <f t="shared" ca="1" si="54"/>
        <v>3.0826670412198161E-2</v>
      </c>
    </row>
    <row r="1245" spans="1:18" x14ac:dyDescent="0.35">
      <c r="A1245" s="1">
        <v>45551</v>
      </c>
      <c r="B1245">
        <v>473.24</v>
      </c>
      <c r="C1245">
        <v>473.19</v>
      </c>
      <c r="D1245">
        <v>473.86</v>
      </c>
      <c r="E1245">
        <v>469.89</v>
      </c>
      <c r="F1245" t="s">
        <v>43</v>
      </c>
      <c r="G1245" s="2">
        <v>-4.4000000000000003E-3</v>
      </c>
      <c r="H1245" s="2">
        <f t="shared" si="55"/>
        <v>-4.4276780677583848E-3</v>
      </c>
      <c r="R1245" s="3">
        <f t="shared" ca="1" si="54"/>
        <v>-3.0801000530642029E-3</v>
      </c>
    </row>
    <row r="1246" spans="1:18" x14ac:dyDescent="0.35">
      <c r="A1246" s="1">
        <v>45552</v>
      </c>
      <c r="B1246">
        <v>473.49</v>
      </c>
      <c r="C1246">
        <v>476.29</v>
      </c>
      <c r="D1246">
        <v>477.6</v>
      </c>
      <c r="E1246">
        <v>470.97</v>
      </c>
      <c r="F1246" t="s">
        <v>42</v>
      </c>
      <c r="G1246" s="2">
        <v>5.0000000000000001E-4</v>
      </c>
      <c r="H1246" s="2">
        <f t="shared" si="55"/>
        <v>5.2813369347312709E-4</v>
      </c>
      <c r="R1246" s="3">
        <f t="shared" ca="1" si="54"/>
        <v>2.2650022089199624E-3</v>
      </c>
    </row>
    <row r="1247" spans="1:18" x14ac:dyDescent="0.35">
      <c r="A1247" s="1">
        <v>45553</v>
      </c>
      <c r="B1247">
        <v>471.44</v>
      </c>
      <c r="C1247">
        <v>474.7</v>
      </c>
      <c r="D1247">
        <v>478.83</v>
      </c>
      <c r="E1247">
        <v>470.83</v>
      </c>
      <c r="F1247" t="s">
        <v>41</v>
      </c>
      <c r="G1247" s="2">
        <v>-4.3E-3</v>
      </c>
      <c r="H1247" s="2">
        <f t="shared" si="55"/>
        <v>-4.3389525492774006E-3</v>
      </c>
      <c r="R1247" s="3">
        <f t="shared" ca="1" si="54"/>
        <v>9.3603763231821322E-5</v>
      </c>
    </row>
    <row r="1248" spans="1:18" x14ac:dyDescent="0.35">
      <c r="A1248" s="1">
        <v>45554</v>
      </c>
      <c r="B1248">
        <v>483.36</v>
      </c>
      <c r="C1248">
        <v>482.61</v>
      </c>
      <c r="D1248">
        <v>486.23</v>
      </c>
      <c r="E1248">
        <v>480.49</v>
      </c>
      <c r="F1248" t="s">
        <v>40</v>
      </c>
      <c r="G1248" s="2">
        <v>2.53E-2</v>
      </c>
      <c r="H1248" s="2">
        <f t="shared" si="55"/>
        <v>2.4969877108703895E-2</v>
      </c>
      <c r="R1248" s="3">
        <f t="shared" ca="1" si="54"/>
        <v>6.5607325854831417E-3</v>
      </c>
    </row>
    <row r="1249" spans="1:18" x14ac:dyDescent="0.35">
      <c r="A1249" s="1">
        <v>45555</v>
      </c>
      <c r="B1249">
        <v>482.44</v>
      </c>
      <c r="C1249">
        <v>482.49</v>
      </c>
      <c r="D1249">
        <v>483.69</v>
      </c>
      <c r="E1249">
        <v>478.3</v>
      </c>
      <c r="F1249" t="s">
        <v>39</v>
      </c>
      <c r="G1249" s="2">
        <v>-1.9E-3</v>
      </c>
      <c r="H1249" s="2">
        <f t="shared" si="55"/>
        <v>-1.9051569233196626E-3</v>
      </c>
      <c r="R1249" s="3">
        <f t="shared" ca="1" si="54"/>
        <v>6.862705155318974E-3</v>
      </c>
    </row>
    <row r="1250" spans="1:18" x14ac:dyDescent="0.35">
      <c r="A1250" s="1">
        <v>45558</v>
      </c>
      <c r="B1250">
        <v>483.04</v>
      </c>
      <c r="C1250">
        <v>482.95</v>
      </c>
      <c r="D1250">
        <v>484.14</v>
      </c>
      <c r="E1250">
        <v>481.6</v>
      </c>
      <c r="F1250" t="s">
        <v>38</v>
      </c>
      <c r="G1250" s="2">
        <v>1.1999999999999999E-3</v>
      </c>
      <c r="H1250" s="2">
        <f t="shared" si="55"/>
        <v>1.2429052434864889E-3</v>
      </c>
      <c r="R1250" s="3">
        <f t="shared" ca="1" si="54"/>
        <v>2.6346724951169891E-2</v>
      </c>
    </row>
    <row r="1251" spans="1:18" x14ac:dyDescent="0.35">
      <c r="A1251" s="1">
        <v>45559</v>
      </c>
      <c r="B1251">
        <v>485.37</v>
      </c>
      <c r="C1251">
        <v>484.46</v>
      </c>
      <c r="D1251">
        <v>486.33</v>
      </c>
      <c r="E1251">
        <v>480.17</v>
      </c>
      <c r="F1251" t="s">
        <v>37</v>
      </c>
      <c r="G1251" s="2">
        <v>4.7999999999999996E-3</v>
      </c>
      <c r="H1251" s="2">
        <f t="shared" si="55"/>
        <v>4.8120207268262851E-3</v>
      </c>
      <c r="R1251" s="3">
        <f t="shared" ca="1" si="54"/>
        <v>4.4224905348050339E-3</v>
      </c>
    </row>
    <row r="1252" spans="1:18" x14ac:dyDescent="0.35">
      <c r="A1252" s="1">
        <v>45560</v>
      </c>
      <c r="B1252">
        <v>485.82</v>
      </c>
      <c r="C1252">
        <v>484.74</v>
      </c>
      <c r="D1252">
        <v>487.79</v>
      </c>
      <c r="E1252">
        <v>484.56</v>
      </c>
      <c r="F1252" t="s">
        <v>36</v>
      </c>
      <c r="G1252" s="2">
        <v>8.9999999999999998E-4</v>
      </c>
      <c r="H1252" s="2">
        <f t="shared" si="55"/>
        <v>9.2669824072289517E-4</v>
      </c>
      <c r="R1252" s="3">
        <f t="shared" ca="1" si="54"/>
        <v>2.3466179350913499E-3</v>
      </c>
    </row>
    <row r="1253" spans="1:18" x14ac:dyDescent="0.35">
      <c r="A1253" s="1">
        <v>45561</v>
      </c>
      <c r="B1253">
        <v>489.47</v>
      </c>
      <c r="C1253">
        <v>493.37</v>
      </c>
      <c r="D1253">
        <v>493.7</v>
      </c>
      <c r="E1253">
        <v>485.8</v>
      </c>
      <c r="F1253" t="s">
        <v>35</v>
      </c>
      <c r="G1253" s="2">
        <v>7.4999999999999997E-3</v>
      </c>
      <c r="H1253" s="2">
        <f t="shared" si="55"/>
        <v>7.4849881387814374E-3</v>
      </c>
      <c r="R1253" s="3">
        <f t="shared" ca="1" si="54"/>
        <v>-9.8801870205087322E-3</v>
      </c>
    </row>
    <row r="1254" spans="1:18" x14ac:dyDescent="0.35">
      <c r="A1254" s="1">
        <v>45562</v>
      </c>
      <c r="B1254">
        <v>486.75</v>
      </c>
      <c r="C1254">
        <v>490.5</v>
      </c>
      <c r="D1254">
        <v>490.64</v>
      </c>
      <c r="E1254">
        <v>485.56</v>
      </c>
      <c r="F1254" t="s">
        <v>34</v>
      </c>
      <c r="G1254" s="2">
        <v>-5.5999999999999999E-3</v>
      </c>
      <c r="H1254" s="2">
        <f t="shared" si="55"/>
        <v>-5.5725288125502998E-3</v>
      </c>
      <c r="R1254" s="3">
        <f t="shared" ca="1" si="54"/>
        <v>4.0708974358446906E-3</v>
      </c>
    </row>
    <row r="1255" spans="1:18" x14ac:dyDescent="0.35">
      <c r="A1255" s="1">
        <v>45565</v>
      </c>
      <c r="B1255">
        <v>488.07</v>
      </c>
      <c r="C1255">
        <v>485.78</v>
      </c>
      <c r="D1255">
        <v>488.41</v>
      </c>
      <c r="E1255">
        <v>482.92</v>
      </c>
      <c r="F1255" t="s">
        <v>33</v>
      </c>
      <c r="G1255" s="2">
        <v>2.7000000000000001E-3</v>
      </c>
      <c r="H1255" s="2">
        <f t="shared" si="55"/>
        <v>2.7081939368795564E-3</v>
      </c>
      <c r="R1255" s="3">
        <f t="shared" ca="1" si="54"/>
        <v>-3.9243920165841259E-2</v>
      </c>
    </row>
    <row r="1256" spans="1:18" x14ac:dyDescent="0.35">
      <c r="A1256" s="1">
        <v>45566</v>
      </c>
      <c r="B1256">
        <v>481.27</v>
      </c>
      <c r="C1256">
        <v>487.7</v>
      </c>
      <c r="D1256">
        <v>488</v>
      </c>
      <c r="E1256">
        <v>477.4</v>
      </c>
      <c r="F1256" t="s">
        <v>32</v>
      </c>
      <c r="G1256" s="2">
        <v>-1.3899999999999999E-2</v>
      </c>
      <c r="H1256" s="2">
        <f t="shared" si="55"/>
        <v>-1.4030395009164339E-2</v>
      </c>
      <c r="R1256" s="3">
        <f t="shared" ca="1" si="54"/>
        <v>-2.8896573422984888E-2</v>
      </c>
    </row>
    <row r="1257" spans="1:18" x14ac:dyDescent="0.35">
      <c r="A1257" s="1">
        <v>45567</v>
      </c>
      <c r="B1257">
        <v>481.95</v>
      </c>
      <c r="C1257">
        <v>480.36</v>
      </c>
      <c r="D1257">
        <v>483.88</v>
      </c>
      <c r="E1257">
        <v>477.72</v>
      </c>
      <c r="F1257" t="s">
        <v>31</v>
      </c>
      <c r="G1257" s="2">
        <v>1.4E-3</v>
      </c>
      <c r="H1257" s="2">
        <f t="shared" si="55"/>
        <v>1.411931049952819E-3</v>
      </c>
      <c r="R1257" s="3">
        <f t="shared" ca="1" si="54"/>
        <v>-7.1189974529518932E-3</v>
      </c>
    </row>
    <row r="1258" spans="1:18" x14ac:dyDescent="0.35">
      <c r="A1258" s="1">
        <v>45568</v>
      </c>
      <c r="B1258">
        <v>481.59</v>
      </c>
      <c r="C1258">
        <v>479.74</v>
      </c>
      <c r="D1258">
        <v>484.55</v>
      </c>
      <c r="E1258">
        <v>478.99</v>
      </c>
      <c r="F1258" t="s">
        <v>20</v>
      </c>
      <c r="G1258" s="2">
        <v>-6.9999999999999999E-4</v>
      </c>
      <c r="H1258" s="2">
        <f t="shared" si="55"/>
        <v>-7.4724457054451711E-4</v>
      </c>
      <c r="R1258" s="3">
        <f t="shared" ca="1" si="54"/>
        <v>7.6462050004140331E-3</v>
      </c>
    </row>
    <row r="1259" spans="1:18" x14ac:dyDescent="0.35">
      <c r="A1259" s="1">
        <v>45569</v>
      </c>
      <c r="B1259">
        <v>487.32</v>
      </c>
      <c r="C1259">
        <v>487.45</v>
      </c>
      <c r="D1259">
        <v>487.88</v>
      </c>
      <c r="E1259">
        <v>482.39</v>
      </c>
      <c r="F1259" t="s">
        <v>30</v>
      </c>
      <c r="G1259" s="2">
        <v>1.1900000000000001E-2</v>
      </c>
      <c r="H1259" s="2">
        <f t="shared" si="55"/>
        <v>1.1827861826774087E-2</v>
      </c>
      <c r="R1259" s="3">
        <f t="shared" ca="1" si="54"/>
        <v>2.2822278483885496E-2</v>
      </c>
    </row>
    <row r="1260" spans="1:18" x14ac:dyDescent="0.35">
      <c r="A1260" s="1">
        <v>45572</v>
      </c>
      <c r="B1260">
        <v>482.1</v>
      </c>
      <c r="C1260">
        <v>485.39</v>
      </c>
      <c r="D1260">
        <v>486.57</v>
      </c>
      <c r="E1260">
        <v>480.87</v>
      </c>
      <c r="F1260" t="s">
        <v>29</v>
      </c>
      <c r="G1260" s="2">
        <v>-1.0699999999999999E-2</v>
      </c>
      <c r="H1260" s="2">
        <f t="shared" si="55"/>
        <v>-1.0769430074630104E-2</v>
      </c>
      <c r="R1260" s="3">
        <f t="shared" ca="1" si="54"/>
        <v>1.9375506760971706E-2</v>
      </c>
    </row>
    <row r="1261" spans="1:18" x14ac:dyDescent="0.35">
      <c r="A1261" s="1">
        <v>45573</v>
      </c>
      <c r="B1261">
        <v>489.3</v>
      </c>
      <c r="C1261">
        <v>484.66</v>
      </c>
      <c r="D1261">
        <v>489.99</v>
      </c>
      <c r="E1261">
        <v>483.85</v>
      </c>
      <c r="F1261" t="s">
        <v>28</v>
      </c>
      <c r="G1261" s="2">
        <v>1.49E-2</v>
      </c>
      <c r="H1261" s="2">
        <f t="shared" si="55"/>
        <v>1.482423688350135E-2</v>
      </c>
      <c r="R1261" s="3">
        <f t="shared" ca="1" si="54"/>
        <v>-1.4640972999377258E-2</v>
      </c>
    </row>
    <row r="1262" spans="1:18" x14ac:dyDescent="0.35">
      <c r="A1262" s="1">
        <v>45574</v>
      </c>
      <c r="B1262">
        <v>493.15</v>
      </c>
      <c r="C1262">
        <v>489</v>
      </c>
      <c r="D1262">
        <v>493.73</v>
      </c>
      <c r="E1262">
        <v>487.95</v>
      </c>
      <c r="F1262" t="s">
        <v>27</v>
      </c>
      <c r="G1262" s="2">
        <v>7.9000000000000008E-3</v>
      </c>
      <c r="H1262" s="2">
        <f t="shared" si="55"/>
        <v>7.8375891049246253E-3</v>
      </c>
      <c r="R1262" s="3">
        <f t="shared" ca="1" si="54"/>
        <v>-8.1011303792478152E-3</v>
      </c>
    </row>
    <row r="1263" spans="1:18" x14ac:dyDescent="0.35">
      <c r="A1263" s="1">
        <v>45575</v>
      </c>
      <c r="B1263">
        <v>492.59</v>
      </c>
      <c r="C1263">
        <v>490.85</v>
      </c>
      <c r="D1263">
        <v>494.47</v>
      </c>
      <c r="E1263">
        <v>489.53</v>
      </c>
      <c r="F1263" t="s">
        <v>26</v>
      </c>
      <c r="G1263" s="2">
        <v>-1.1000000000000001E-3</v>
      </c>
      <c r="H1263" s="2">
        <f t="shared" si="55"/>
        <v>-1.1362023662317209E-3</v>
      </c>
      <c r="R1263" s="3">
        <f t="shared" ca="1" si="54"/>
        <v>-2.2541556351108713E-3</v>
      </c>
    </row>
    <row r="1264" spans="1:18" x14ac:dyDescent="0.35">
      <c r="A1264" s="1">
        <v>45576</v>
      </c>
      <c r="B1264">
        <v>493.36</v>
      </c>
      <c r="C1264">
        <v>490.74</v>
      </c>
      <c r="D1264">
        <v>494.39</v>
      </c>
      <c r="E1264">
        <v>490.17</v>
      </c>
      <c r="F1264" t="s">
        <v>25</v>
      </c>
      <c r="G1264" s="2">
        <v>1.6000000000000001E-3</v>
      </c>
      <c r="H1264" s="2">
        <f t="shared" si="55"/>
        <v>1.5619456494666423E-3</v>
      </c>
      <c r="R1264" s="3">
        <f t="shared" ca="1" si="54"/>
        <v>1.9639711612995403E-3</v>
      </c>
    </row>
    <row r="1265" spans="1:18" x14ac:dyDescent="0.35">
      <c r="A1265" s="1">
        <v>45579</v>
      </c>
      <c r="B1265">
        <v>497.5</v>
      </c>
      <c r="C1265">
        <v>495.77</v>
      </c>
      <c r="D1265">
        <v>498.83</v>
      </c>
      <c r="E1265">
        <v>495.26</v>
      </c>
      <c r="F1265" t="s">
        <v>24</v>
      </c>
      <c r="G1265" s="2">
        <v>8.3999999999999995E-3</v>
      </c>
      <c r="H1265" s="2">
        <f t="shared" si="55"/>
        <v>8.3564259154099603E-3</v>
      </c>
      <c r="R1265" s="3">
        <f t="shared" ca="1" si="54"/>
        <v>-2.7536586856464592E-2</v>
      </c>
    </row>
    <row r="1266" spans="1:18" x14ac:dyDescent="0.35">
      <c r="A1266" s="1">
        <v>45580</v>
      </c>
      <c r="B1266">
        <v>490.85</v>
      </c>
      <c r="C1266">
        <v>497.83</v>
      </c>
      <c r="D1266">
        <v>498.5</v>
      </c>
      <c r="E1266">
        <v>488.68</v>
      </c>
      <c r="F1266" t="s">
        <v>23</v>
      </c>
      <c r="G1266" s="2">
        <v>-1.34E-2</v>
      </c>
      <c r="H1266" s="2">
        <f t="shared" si="55"/>
        <v>-1.3456974460117056E-2</v>
      </c>
      <c r="R1266" s="3">
        <f t="shared" ca="1" si="54"/>
        <v>2.3927405218515155E-3</v>
      </c>
    </row>
    <row r="1267" spans="1:18" x14ac:dyDescent="0.35">
      <c r="A1267" s="1">
        <v>45581</v>
      </c>
      <c r="B1267">
        <v>490.91</v>
      </c>
      <c r="C1267">
        <v>491.18</v>
      </c>
      <c r="D1267">
        <v>491.69</v>
      </c>
      <c r="E1267">
        <v>487.57</v>
      </c>
      <c r="F1267" t="s">
        <v>22</v>
      </c>
      <c r="G1267" s="2">
        <v>1E-4</v>
      </c>
      <c r="H1267" s="2">
        <f t="shared" si="55"/>
        <v>1.2222946560200775E-4</v>
      </c>
      <c r="R1267" s="3">
        <f t="shared" ca="1" si="54"/>
        <v>-1.2811529895767559E-2</v>
      </c>
    </row>
    <row r="1268" spans="1:18" x14ac:dyDescent="0.35">
      <c r="A1268" s="1">
        <v>45582</v>
      </c>
      <c r="B1268">
        <v>491.25</v>
      </c>
      <c r="C1268">
        <v>496.44</v>
      </c>
      <c r="D1268">
        <v>496.49</v>
      </c>
      <c r="E1268">
        <v>491.19</v>
      </c>
      <c r="F1268" t="s">
        <v>21</v>
      </c>
      <c r="G1268" s="2">
        <v>6.9999999999999999E-4</v>
      </c>
      <c r="H1268" s="2">
        <f t="shared" si="55"/>
        <v>6.9235157933849245E-4</v>
      </c>
      <c r="R1268" s="3">
        <f t="shared" ca="1" si="54"/>
        <v>1.4039335262122782E-2</v>
      </c>
    </row>
    <row r="1269" spans="1:18" x14ac:dyDescent="0.35">
      <c r="A1269" s="1">
        <v>45583</v>
      </c>
      <c r="B1269">
        <v>494.47</v>
      </c>
      <c r="C1269">
        <v>494.06</v>
      </c>
      <c r="D1269">
        <v>495.57</v>
      </c>
      <c r="E1269">
        <v>493.3</v>
      </c>
      <c r="F1269" t="s">
        <v>20</v>
      </c>
      <c r="G1269" s="2">
        <v>6.6E-3</v>
      </c>
      <c r="H1269" s="2">
        <f t="shared" si="55"/>
        <v>6.5333186982101665E-3</v>
      </c>
      <c r="R1269" s="3">
        <f t="shared" ca="1" si="54"/>
        <v>-5.2813408721570591E-3</v>
      </c>
    </row>
    <row r="1270" spans="1:18" x14ac:dyDescent="0.35">
      <c r="A1270" s="1">
        <v>45586</v>
      </c>
      <c r="B1270">
        <v>495.42</v>
      </c>
      <c r="C1270">
        <v>493.25</v>
      </c>
      <c r="D1270">
        <v>496.23</v>
      </c>
      <c r="E1270">
        <v>491.31</v>
      </c>
      <c r="F1270" t="s">
        <v>19</v>
      </c>
      <c r="G1270" s="2">
        <v>1.9E-3</v>
      </c>
      <c r="H1270" s="2">
        <f t="shared" si="55"/>
        <v>1.9194057757111205E-3</v>
      </c>
      <c r="R1270" s="3">
        <f t="shared" ca="1" si="54"/>
        <v>-8.3410116416188715E-3</v>
      </c>
    </row>
    <row r="1271" spans="1:18" x14ac:dyDescent="0.35">
      <c r="A1271" s="1">
        <v>45587</v>
      </c>
      <c r="B1271">
        <v>495.96</v>
      </c>
      <c r="C1271">
        <v>492.73</v>
      </c>
      <c r="D1271">
        <v>497.45</v>
      </c>
      <c r="E1271">
        <v>491.97</v>
      </c>
      <c r="F1271" t="s">
        <v>18</v>
      </c>
      <c r="G1271" s="2">
        <v>1.1000000000000001E-3</v>
      </c>
      <c r="H1271" s="2">
        <f t="shared" si="55"/>
        <v>1.0893906542491271E-3</v>
      </c>
      <c r="R1271" s="3">
        <f t="shared" ca="1" si="54"/>
        <v>8.6431328454182037E-3</v>
      </c>
    </row>
    <row r="1272" spans="1:18" x14ac:dyDescent="0.35">
      <c r="A1272" s="1">
        <v>45588</v>
      </c>
      <c r="B1272">
        <v>488.36</v>
      </c>
      <c r="C1272">
        <v>493.59</v>
      </c>
      <c r="D1272">
        <v>494.25</v>
      </c>
      <c r="E1272">
        <v>485.05</v>
      </c>
      <c r="F1272" t="s">
        <v>17</v>
      </c>
      <c r="G1272" s="2">
        <v>-1.5299999999999999E-2</v>
      </c>
      <c r="H1272" s="2">
        <f t="shared" si="55"/>
        <v>-1.5442439510986542E-2</v>
      </c>
      <c r="R1272" s="3">
        <f t="shared" ca="1" si="54"/>
        <v>2.2253815351486676E-2</v>
      </c>
    </row>
    <row r="1273" spans="1:18" x14ac:dyDescent="0.35">
      <c r="A1273" s="1">
        <v>45589</v>
      </c>
      <c r="B1273">
        <v>492.32</v>
      </c>
      <c r="C1273">
        <v>492.11</v>
      </c>
      <c r="D1273">
        <v>493</v>
      </c>
      <c r="E1273">
        <v>489.44</v>
      </c>
      <c r="F1273" t="s">
        <v>16</v>
      </c>
      <c r="G1273" s="2">
        <v>8.0999999999999996E-3</v>
      </c>
      <c r="H1273" s="2">
        <f t="shared" si="55"/>
        <v>8.0760727730770348E-3</v>
      </c>
      <c r="R1273" s="3">
        <f t="shared" ca="1" si="54"/>
        <v>-1.1720200025095799E-2</v>
      </c>
    </row>
    <row r="1274" spans="1:18" x14ac:dyDescent="0.35">
      <c r="A1274" s="1">
        <v>45590</v>
      </c>
      <c r="B1274">
        <v>495.32</v>
      </c>
      <c r="C1274">
        <v>495.14</v>
      </c>
      <c r="D1274">
        <v>500.28</v>
      </c>
      <c r="E1274">
        <v>494.43</v>
      </c>
      <c r="F1274" t="s">
        <v>15</v>
      </c>
      <c r="G1274" s="2">
        <v>6.1000000000000004E-3</v>
      </c>
      <c r="H1274" s="2">
        <f t="shared" si="55"/>
        <v>6.0751067731660956E-3</v>
      </c>
      <c r="R1274" s="3">
        <f t="shared" ca="1" si="54"/>
        <v>-4.0540537927086021E-3</v>
      </c>
    </row>
    <row r="1275" spans="1:18" x14ac:dyDescent="0.35">
      <c r="A1275" s="1">
        <v>45593</v>
      </c>
      <c r="B1275">
        <v>495.4</v>
      </c>
      <c r="C1275">
        <v>498.46</v>
      </c>
      <c r="D1275">
        <v>498.52</v>
      </c>
      <c r="E1275">
        <v>495.1</v>
      </c>
      <c r="F1275" t="s">
        <v>14</v>
      </c>
      <c r="G1275" s="2">
        <v>2.0000000000000001E-4</v>
      </c>
      <c r="H1275" s="2">
        <f t="shared" si="55"/>
        <v>1.6149870836134364E-4</v>
      </c>
      <c r="R1275" s="3">
        <f t="shared" ca="1" si="54"/>
        <v>6.7312689901051631E-3</v>
      </c>
    </row>
    <row r="1276" spans="1:18" x14ac:dyDescent="0.35">
      <c r="A1276" s="1">
        <v>45594</v>
      </c>
      <c r="B1276">
        <v>500.16</v>
      </c>
      <c r="C1276">
        <v>495.72</v>
      </c>
      <c r="D1276">
        <v>501.35</v>
      </c>
      <c r="E1276">
        <v>493.85</v>
      </c>
      <c r="F1276" t="s">
        <v>13</v>
      </c>
      <c r="G1276" s="2">
        <v>9.5999999999999992E-3</v>
      </c>
      <c r="H1276" s="2">
        <f t="shared" si="55"/>
        <v>9.5625301778527894E-3</v>
      </c>
      <c r="R1276" s="3">
        <f t="shared" ca="1" si="54"/>
        <v>1.2678876692970662E-2</v>
      </c>
    </row>
    <row r="1277" spans="1:18" x14ac:dyDescent="0.35">
      <c r="A1277" s="1">
        <v>45595</v>
      </c>
      <c r="B1277">
        <v>496.38</v>
      </c>
      <c r="C1277">
        <v>499.39</v>
      </c>
      <c r="D1277">
        <v>500.35</v>
      </c>
      <c r="E1277">
        <v>495.89</v>
      </c>
      <c r="F1277" t="s">
        <v>12</v>
      </c>
      <c r="G1277" s="2">
        <v>-7.6E-3</v>
      </c>
      <c r="H1277" s="2">
        <f t="shared" si="55"/>
        <v>-7.5862848029653197E-3</v>
      </c>
      <c r="R1277" s="3">
        <f t="shared" ca="1" si="54"/>
        <v>1.7605940096907507E-2</v>
      </c>
    </row>
    <row r="1278" spans="1:18" x14ac:dyDescent="0.35">
      <c r="A1278" s="1">
        <v>45596</v>
      </c>
      <c r="B1278">
        <v>483.85</v>
      </c>
      <c r="C1278">
        <v>492.38</v>
      </c>
      <c r="D1278">
        <v>492.43</v>
      </c>
      <c r="E1278">
        <v>483.75</v>
      </c>
      <c r="F1278" t="s">
        <v>11</v>
      </c>
      <c r="G1278" s="2">
        <v>-2.52E-2</v>
      </c>
      <c r="H1278" s="2">
        <f t="shared" si="55"/>
        <v>-2.5566821103194977E-2</v>
      </c>
      <c r="R1278" s="3">
        <f t="shared" ca="1" si="54"/>
        <v>-9.224246153670566E-3</v>
      </c>
    </row>
    <row r="1279" spans="1:18" x14ac:dyDescent="0.35">
      <c r="A1279" s="1">
        <v>45597</v>
      </c>
      <c r="B1279">
        <v>487.43</v>
      </c>
      <c r="C1279">
        <v>485.5</v>
      </c>
      <c r="D1279">
        <v>490.75</v>
      </c>
      <c r="E1279">
        <v>485.2</v>
      </c>
      <c r="F1279" t="s">
        <v>10</v>
      </c>
      <c r="G1279" s="2">
        <v>7.4000000000000003E-3</v>
      </c>
      <c r="H1279" s="2">
        <f t="shared" si="55"/>
        <v>7.3717490573663056E-3</v>
      </c>
      <c r="R1279" s="3">
        <f t="shared" ca="1" si="54"/>
        <v>-1.1850289493931045E-2</v>
      </c>
    </row>
    <row r="1280" spans="1:18" x14ac:dyDescent="0.35">
      <c r="A1280" s="1">
        <v>45600</v>
      </c>
      <c r="B1280">
        <v>486.01</v>
      </c>
      <c r="C1280">
        <v>486.82</v>
      </c>
      <c r="D1280">
        <v>489.38</v>
      </c>
      <c r="E1280">
        <v>484.25</v>
      </c>
      <c r="F1280" t="s">
        <v>9</v>
      </c>
      <c r="G1280" s="2">
        <v>-2.8999999999999998E-3</v>
      </c>
      <c r="H1280" s="2">
        <f t="shared" si="55"/>
        <v>-2.9174905638226214E-3</v>
      </c>
      <c r="R1280" s="3">
        <f t="shared" ca="1" si="54"/>
        <v>2.5310090320034492E-2</v>
      </c>
    </row>
    <row r="1281" spans="1:18" x14ac:dyDescent="0.35">
      <c r="A1281" s="1">
        <v>45601</v>
      </c>
      <c r="B1281">
        <v>492.21</v>
      </c>
      <c r="C1281">
        <v>487.61</v>
      </c>
      <c r="D1281">
        <v>492.88</v>
      </c>
      <c r="E1281">
        <v>487.52</v>
      </c>
      <c r="F1281" t="s">
        <v>8</v>
      </c>
      <c r="G1281" s="2">
        <v>1.2800000000000001E-2</v>
      </c>
      <c r="H1281" s="2">
        <f t="shared" si="55"/>
        <v>1.267625487440547E-2</v>
      </c>
      <c r="R1281" s="3">
        <f t="shared" ca="1" si="54"/>
        <v>9.3233363815281682E-3</v>
      </c>
    </row>
    <row r="1282" spans="1:18" x14ac:dyDescent="0.35">
      <c r="A1282" s="1">
        <v>45602</v>
      </c>
      <c r="B1282">
        <v>505.58</v>
      </c>
      <c r="C1282">
        <v>500.56</v>
      </c>
      <c r="D1282">
        <v>506.39</v>
      </c>
      <c r="E1282">
        <v>499.61</v>
      </c>
      <c r="F1282" t="s">
        <v>7</v>
      </c>
      <c r="G1282" s="2">
        <v>2.7199999999999998E-2</v>
      </c>
      <c r="H1282" s="2">
        <f t="shared" si="55"/>
        <v>2.6800830393324256E-2</v>
      </c>
      <c r="R1282" s="3">
        <f t="shared" ca="1" si="54"/>
        <v>-1.5842693187002706E-2</v>
      </c>
    </row>
    <row r="1283" spans="1:18" x14ac:dyDescent="0.35">
      <c r="R1283" s="3">
        <f t="shared" ca="1" si="54"/>
        <v>-4.4031307648418234E-2</v>
      </c>
    </row>
    <row r="1284" spans="1:18" x14ac:dyDescent="0.35">
      <c r="R1284" s="3">
        <f t="shared" ref="R1284:R1347" ca="1" si="56">_xlfn.NORM.INV(RAND(),$P$2,SQRT($P$3))</f>
        <v>7.4197716420532928E-3</v>
      </c>
    </row>
    <row r="1285" spans="1:18" x14ac:dyDescent="0.35">
      <c r="R1285" s="3">
        <f t="shared" ca="1" si="56"/>
        <v>2.9583294105832873E-2</v>
      </c>
    </row>
    <row r="1286" spans="1:18" x14ac:dyDescent="0.35">
      <c r="R1286" s="3">
        <f t="shared" ca="1" si="56"/>
        <v>8.0150635173393842E-3</v>
      </c>
    </row>
    <row r="1287" spans="1:18" x14ac:dyDescent="0.35">
      <c r="R1287" s="3">
        <f t="shared" ca="1" si="56"/>
        <v>1.4606389602031708E-2</v>
      </c>
    </row>
    <row r="1288" spans="1:18" x14ac:dyDescent="0.35">
      <c r="R1288" s="3">
        <f t="shared" ca="1" si="56"/>
        <v>6.5297763161997063E-3</v>
      </c>
    </row>
    <row r="1289" spans="1:18" x14ac:dyDescent="0.35">
      <c r="R1289" s="3">
        <f t="shared" ca="1" si="56"/>
        <v>2.1196924491561696E-3</v>
      </c>
    </row>
    <row r="1290" spans="1:18" x14ac:dyDescent="0.35">
      <c r="R1290" s="3">
        <f t="shared" ca="1" si="56"/>
        <v>1.4142840956608759E-2</v>
      </c>
    </row>
    <row r="1291" spans="1:18" x14ac:dyDescent="0.35">
      <c r="R1291" s="3">
        <f t="shared" ca="1" si="56"/>
        <v>7.1638039324376191E-3</v>
      </c>
    </row>
    <row r="1292" spans="1:18" x14ac:dyDescent="0.35">
      <c r="R1292" s="3">
        <f t="shared" ca="1" si="56"/>
        <v>1.2662959452016514E-2</v>
      </c>
    </row>
    <row r="1293" spans="1:18" x14ac:dyDescent="0.35">
      <c r="R1293" s="3">
        <f t="shared" ca="1" si="56"/>
        <v>3.9400712464918997E-3</v>
      </c>
    </row>
    <row r="1294" spans="1:18" x14ac:dyDescent="0.35">
      <c r="R1294" s="3">
        <f t="shared" ca="1" si="56"/>
        <v>8.9894659895639311E-3</v>
      </c>
    </row>
    <row r="1295" spans="1:18" x14ac:dyDescent="0.35">
      <c r="R1295" s="3">
        <f t="shared" ca="1" si="56"/>
        <v>2.2269067761988785E-2</v>
      </c>
    </row>
    <row r="1296" spans="1:18" x14ac:dyDescent="0.35">
      <c r="R1296" s="3">
        <f t="shared" ca="1" si="56"/>
        <v>-6.0562063755023147E-3</v>
      </c>
    </row>
    <row r="1297" spans="18:18" x14ac:dyDescent="0.35">
      <c r="R1297" s="3">
        <f t="shared" ca="1" si="56"/>
        <v>6.7352338554570461E-5</v>
      </c>
    </row>
    <row r="1298" spans="18:18" x14ac:dyDescent="0.35">
      <c r="R1298" s="3">
        <f t="shared" ca="1" si="56"/>
        <v>3.693401722379272E-2</v>
      </c>
    </row>
    <row r="1299" spans="18:18" x14ac:dyDescent="0.35">
      <c r="R1299" s="3">
        <f t="shared" ca="1" si="56"/>
        <v>2.5086486115021924E-2</v>
      </c>
    </row>
    <row r="1300" spans="18:18" x14ac:dyDescent="0.35">
      <c r="R1300" s="3">
        <f t="shared" ca="1" si="56"/>
        <v>-8.897677727768798E-3</v>
      </c>
    </row>
    <row r="1301" spans="18:18" x14ac:dyDescent="0.35">
      <c r="R1301" s="3">
        <f t="shared" ca="1" si="56"/>
        <v>-7.7020638788390557E-3</v>
      </c>
    </row>
    <row r="1302" spans="18:18" x14ac:dyDescent="0.35">
      <c r="R1302" s="3">
        <f t="shared" ca="1" si="56"/>
        <v>-1.3557491051093003E-2</v>
      </c>
    </row>
    <row r="1303" spans="18:18" x14ac:dyDescent="0.35">
      <c r="R1303" s="3">
        <f t="shared" ca="1" si="56"/>
        <v>2.0434893937221303E-3</v>
      </c>
    </row>
    <row r="1304" spans="18:18" x14ac:dyDescent="0.35">
      <c r="R1304" s="3">
        <f t="shared" ca="1" si="56"/>
        <v>2.2747954244550284E-2</v>
      </c>
    </row>
    <row r="1305" spans="18:18" x14ac:dyDescent="0.35">
      <c r="R1305" s="3">
        <f t="shared" ca="1" si="56"/>
        <v>1.1167539633426593E-2</v>
      </c>
    </row>
    <row r="1306" spans="18:18" x14ac:dyDescent="0.35">
      <c r="R1306" s="3">
        <f t="shared" ca="1" si="56"/>
        <v>1.6301049083710585E-2</v>
      </c>
    </row>
    <row r="1307" spans="18:18" x14ac:dyDescent="0.35">
      <c r="R1307" s="3">
        <f t="shared" ca="1" si="56"/>
        <v>1.3882201539820819E-2</v>
      </c>
    </row>
    <row r="1308" spans="18:18" x14ac:dyDescent="0.35">
      <c r="R1308" s="3">
        <f t="shared" ca="1" si="56"/>
        <v>-2.706835446745685E-2</v>
      </c>
    </row>
    <row r="1309" spans="18:18" x14ac:dyDescent="0.35">
      <c r="R1309" s="3">
        <f t="shared" ca="1" si="56"/>
        <v>-3.4178122832957174E-2</v>
      </c>
    </row>
    <row r="1310" spans="18:18" x14ac:dyDescent="0.35">
      <c r="R1310" s="3">
        <f t="shared" ca="1" si="56"/>
        <v>2.5139266348920532E-2</v>
      </c>
    </row>
    <row r="1311" spans="18:18" x14ac:dyDescent="0.35">
      <c r="R1311" s="3">
        <f t="shared" ca="1" si="56"/>
        <v>-1.4979611480530836E-2</v>
      </c>
    </row>
    <row r="1312" spans="18:18" x14ac:dyDescent="0.35">
      <c r="R1312" s="3">
        <f t="shared" ca="1" si="56"/>
        <v>2.8728570092972774E-2</v>
      </c>
    </row>
    <row r="1313" spans="18:18" x14ac:dyDescent="0.35">
      <c r="R1313" s="3">
        <f t="shared" ca="1" si="56"/>
        <v>1.4526912880116045E-4</v>
      </c>
    </row>
    <row r="1314" spans="18:18" x14ac:dyDescent="0.35">
      <c r="R1314" s="3">
        <f t="shared" ca="1" si="56"/>
        <v>-5.4779995232548326E-3</v>
      </c>
    </row>
    <row r="1315" spans="18:18" x14ac:dyDescent="0.35">
      <c r="R1315" s="3">
        <f t="shared" ca="1" si="56"/>
        <v>3.1272663803854333E-3</v>
      </c>
    </row>
    <row r="1316" spans="18:18" x14ac:dyDescent="0.35">
      <c r="R1316" s="3">
        <f t="shared" ca="1" si="56"/>
        <v>1.420197794703475E-2</v>
      </c>
    </row>
    <row r="1317" spans="18:18" x14ac:dyDescent="0.35">
      <c r="R1317" s="3">
        <f t="shared" ca="1" si="56"/>
        <v>1.5672083614519481E-3</v>
      </c>
    </row>
    <row r="1318" spans="18:18" x14ac:dyDescent="0.35">
      <c r="R1318" s="3">
        <f t="shared" ca="1" si="56"/>
        <v>6.0734829796741255E-3</v>
      </c>
    </row>
    <row r="1319" spans="18:18" x14ac:dyDescent="0.35">
      <c r="R1319" s="3">
        <f t="shared" ca="1" si="56"/>
        <v>-3.9480580131641407E-3</v>
      </c>
    </row>
    <row r="1320" spans="18:18" x14ac:dyDescent="0.35">
      <c r="R1320" s="3">
        <f t="shared" ca="1" si="56"/>
        <v>8.4543636618587322E-3</v>
      </c>
    </row>
    <row r="1321" spans="18:18" x14ac:dyDescent="0.35">
      <c r="R1321" s="3">
        <f t="shared" ca="1" si="56"/>
        <v>1.0825899325133673E-2</v>
      </c>
    </row>
    <row r="1322" spans="18:18" x14ac:dyDescent="0.35">
      <c r="R1322" s="3">
        <f t="shared" ca="1" si="56"/>
        <v>1.0544103180818155E-2</v>
      </c>
    </row>
    <row r="1323" spans="18:18" x14ac:dyDescent="0.35">
      <c r="R1323" s="3">
        <f t="shared" ca="1" si="56"/>
        <v>3.4518807526828514E-3</v>
      </c>
    </row>
    <row r="1324" spans="18:18" x14ac:dyDescent="0.35">
      <c r="R1324" s="3">
        <f t="shared" ca="1" si="56"/>
        <v>-1.0869826874240211E-2</v>
      </c>
    </row>
    <row r="1325" spans="18:18" x14ac:dyDescent="0.35">
      <c r="R1325" s="3">
        <f t="shared" ca="1" si="56"/>
        <v>-1.0621348753501505E-2</v>
      </c>
    </row>
    <row r="1326" spans="18:18" x14ac:dyDescent="0.35">
      <c r="R1326" s="3">
        <f t="shared" ca="1" si="56"/>
        <v>7.5638598552074908E-3</v>
      </c>
    </row>
    <row r="1327" spans="18:18" x14ac:dyDescent="0.35">
      <c r="R1327" s="3">
        <f t="shared" ca="1" si="56"/>
        <v>-1.9598924133516913E-2</v>
      </c>
    </row>
    <row r="1328" spans="18:18" x14ac:dyDescent="0.35">
      <c r="R1328" s="3">
        <f t="shared" ca="1" si="56"/>
        <v>-1.121787671879915E-2</v>
      </c>
    </row>
    <row r="1329" spans="18:18" x14ac:dyDescent="0.35">
      <c r="R1329" s="3">
        <f t="shared" ca="1" si="56"/>
        <v>1.9057606718940127E-2</v>
      </c>
    </row>
    <row r="1330" spans="18:18" x14ac:dyDescent="0.35">
      <c r="R1330" s="3">
        <f t="shared" ca="1" si="56"/>
        <v>1.2952043889775586E-2</v>
      </c>
    </row>
    <row r="1331" spans="18:18" x14ac:dyDescent="0.35">
      <c r="R1331" s="3">
        <f t="shared" ca="1" si="56"/>
        <v>3.2767215178300217E-2</v>
      </c>
    </row>
    <row r="1332" spans="18:18" x14ac:dyDescent="0.35">
      <c r="R1332" s="3">
        <f t="shared" ca="1" si="56"/>
        <v>1.7030605268880364E-3</v>
      </c>
    </row>
    <row r="1333" spans="18:18" x14ac:dyDescent="0.35">
      <c r="R1333" s="3">
        <f t="shared" ca="1" si="56"/>
        <v>2.3879746954466371E-3</v>
      </c>
    </row>
    <row r="1334" spans="18:18" x14ac:dyDescent="0.35">
      <c r="R1334" s="3">
        <f t="shared" ca="1" si="56"/>
        <v>-2.4114118906523592E-3</v>
      </c>
    </row>
    <row r="1335" spans="18:18" x14ac:dyDescent="0.35">
      <c r="R1335" s="3">
        <f t="shared" ca="1" si="56"/>
        <v>-1.1979306609320018E-2</v>
      </c>
    </row>
    <row r="1336" spans="18:18" x14ac:dyDescent="0.35">
      <c r="R1336" s="3">
        <f t="shared" ca="1" si="56"/>
        <v>-3.6671333645308946E-3</v>
      </c>
    </row>
    <row r="1337" spans="18:18" x14ac:dyDescent="0.35">
      <c r="R1337" s="3">
        <f t="shared" ca="1" si="56"/>
        <v>6.6405702061000252E-3</v>
      </c>
    </row>
    <row r="1338" spans="18:18" x14ac:dyDescent="0.35">
      <c r="R1338" s="3">
        <f t="shared" ca="1" si="56"/>
        <v>5.5444264167408188E-3</v>
      </c>
    </row>
    <row r="1339" spans="18:18" x14ac:dyDescent="0.35">
      <c r="R1339" s="3">
        <f t="shared" ca="1" si="56"/>
        <v>-6.1728004892187315E-3</v>
      </c>
    </row>
    <row r="1340" spans="18:18" x14ac:dyDescent="0.35">
      <c r="R1340" s="3">
        <f t="shared" ca="1" si="56"/>
        <v>-1.2484662835460051E-2</v>
      </c>
    </row>
    <row r="1341" spans="18:18" x14ac:dyDescent="0.35">
      <c r="R1341" s="3">
        <f t="shared" ca="1" si="56"/>
        <v>-3.1049326602866675E-2</v>
      </c>
    </row>
    <row r="1342" spans="18:18" x14ac:dyDescent="0.35">
      <c r="R1342" s="3">
        <f t="shared" ca="1" si="56"/>
        <v>2.2374389219827324E-2</v>
      </c>
    </row>
    <row r="1343" spans="18:18" x14ac:dyDescent="0.35">
      <c r="R1343" s="3">
        <f t="shared" ca="1" si="56"/>
        <v>2.2431249498506407E-2</v>
      </c>
    </row>
    <row r="1344" spans="18:18" x14ac:dyDescent="0.35">
      <c r="R1344" s="3">
        <f t="shared" ca="1" si="56"/>
        <v>5.0258699826262023E-3</v>
      </c>
    </row>
    <row r="1345" spans="18:18" x14ac:dyDescent="0.35">
      <c r="R1345" s="3">
        <f t="shared" ca="1" si="56"/>
        <v>-7.6698790260121656E-3</v>
      </c>
    </row>
    <row r="1346" spans="18:18" x14ac:dyDescent="0.35">
      <c r="R1346" s="3">
        <f t="shared" ca="1" si="56"/>
        <v>-8.1126361189306617E-3</v>
      </c>
    </row>
    <row r="1347" spans="18:18" x14ac:dyDescent="0.35">
      <c r="R1347" s="3">
        <f t="shared" ca="1" si="56"/>
        <v>4.7227587902471261E-3</v>
      </c>
    </row>
    <row r="1348" spans="18:18" x14ac:dyDescent="0.35">
      <c r="R1348" s="3">
        <f t="shared" ref="R1348:R1411" ca="1" si="57">_xlfn.NORM.INV(RAND(),$P$2,SQRT($P$3))</f>
        <v>-1.4009060593254283E-2</v>
      </c>
    </row>
    <row r="1349" spans="18:18" x14ac:dyDescent="0.35">
      <c r="R1349" s="3">
        <f t="shared" ca="1" si="57"/>
        <v>-2.0816009185317379E-3</v>
      </c>
    </row>
    <row r="1350" spans="18:18" x14ac:dyDescent="0.35">
      <c r="R1350" s="3">
        <f t="shared" ca="1" si="57"/>
        <v>4.5259840037176497E-3</v>
      </c>
    </row>
    <row r="1351" spans="18:18" x14ac:dyDescent="0.35">
      <c r="R1351" s="3">
        <f t="shared" ca="1" si="57"/>
        <v>4.1903616912134355E-3</v>
      </c>
    </row>
    <row r="1352" spans="18:18" x14ac:dyDescent="0.35">
      <c r="R1352" s="3">
        <f t="shared" ca="1" si="57"/>
        <v>-2.7660416017819499E-4</v>
      </c>
    </row>
    <row r="1353" spans="18:18" x14ac:dyDescent="0.35">
      <c r="R1353" s="3">
        <f t="shared" ca="1" si="57"/>
        <v>9.8742925847425563E-3</v>
      </c>
    </row>
    <row r="1354" spans="18:18" x14ac:dyDescent="0.35">
      <c r="R1354" s="3">
        <f t="shared" ca="1" si="57"/>
        <v>-2.3165238942433129E-2</v>
      </c>
    </row>
    <row r="1355" spans="18:18" x14ac:dyDescent="0.35">
      <c r="R1355" s="3">
        <f t="shared" ca="1" si="57"/>
        <v>9.9161042736518688E-3</v>
      </c>
    </row>
    <row r="1356" spans="18:18" x14ac:dyDescent="0.35">
      <c r="R1356" s="3">
        <f t="shared" ca="1" si="57"/>
        <v>-1.2548884453742262E-2</v>
      </c>
    </row>
    <row r="1357" spans="18:18" x14ac:dyDescent="0.35">
      <c r="R1357" s="3">
        <f t="shared" ca="1" si="57"/>
        <v>-1.1515316398954239E-2</v>
      </c>
    </row>
    <row r="1358" spans="18:18" x14ac:dyDescent="0.35">
      <c r="R1358" s="3">
        <f t="shared" ca="1" si="57"/>
        <v>2.3930535369903454E-2</v>
      </c>
    </row>
    <row r="1359" spans="18:18" x14ac:dyDescent="0.35">
      <c r="R1359" s="3">
        <f t="shared" ca="1" si="57"/>
        <v>1.5872841536246216E-2</v>
      </c>
    </row>
    <row r="1360" spans="18:18" x14ac:dyDescent="0.35">
      <c r="R1360" s="3">
        <f t="shared" ca="1" si="57"/>
        <v>1.2504719364627041E-2</v>
      </c>
    </row>
    <row r="1361" spans="18:18" x14ac:dyDescent="0.35">
      <c r="R1361" s="3">
        <f t="shared" ca="1" si="57"/>
        <v>-8.1454966654998882E-3</v>
      </c>
    </row>
    <row r="1362" spans="18:18" x14ac:dyDescent="0.35">
      <c r="R1362" s="3">
        <f t="shared" ca="1" si="57"/>
        <v>-3.1311120219623657E-2</v>
      </c>
    </row>
    <row r="1363" spans="18:18" x14ac:dyDescent="0.35">
      <c r="R1363" s="3">
        <f t="shared" ca="1" si="57"/>
        <v>-2.0289458855626396E-2</v>
      </c>
    </row>
    <row r="1364" spans="18:18" x14ac:dyDescent="0.35">
      <c r="R1364" s="3">
        <f t="shared" ca="1" si="57"/>
        <v>-3.2443873726092941E-2</v>
      </c>
    </row>
    <row r="1365" spans="18:18" x14ac:dyDescent="0.35">
      <c r="R1365" s="3">
        <f t="shared" ca="1" si="57"/>
        <v>-2.9052759816912167E-2</v>
      </c>
    </row>
    <row r="1366" spans="18:18" x14ac:dyDescent="0.35">
      <c r="R1366" s="3">
        <f t="shared" ca="1" si="57"/>
        <v>7.3611015985603689E-3</v>
      </c>
    </row>
    <row r="1367" spans="18:18" x14ac:dyDescent="0.35">
      <c r="R1367" s="3">
        <f t="shared" ca="1" si="57"/>
        <v>6.5044283534580818E-3</v>
      </c>
    </row>
    <row r="1368" spans="18:18" x14ac:dyDescent="0.35">
      <c r="R1368" s="3">
        <f t="shared" ca="1" si="57"/>
        <v>1.5036446969782171E-4</v>
      </c>
    </row>
    <row r="1369" spans="18:18" x14ac:dyDescent="0.35">
      <c r="R1369" s="3">
        <f t="shared" ca="1" si="57"/>
        <v>2.0614086502098158E-2</v>
      </c>
    </row>
    <row r="1370" spans="18:18" x14ac:dyDescent="0.35">
      <c r="R1370" s="3">
        <f t="shared" ca="1" si="57"/>
        <v>-2.7621385062006145E-2</v>
      </c>
    </row>
    <row r="1371" spans="18:18" x14ac:dyDescent="0.35">
      <c r="R1371" s="3">
        <f t="shared" ca="1" si="57"/>
        <v>4.3383351650446766E-2</v>
      </c>
    </row>
    <row r="1372" spans="18:18" x14ac:dyDescent="0.35">
      <c r="R1372" s="3">
        <f t="shared" ca="1" si="57"/>
        <v>-6.2543307557126077E-3</v>
      </c>
    </row>
    <row r="1373" spans="18:18" x14ac:dyDescent="0.35">
      <c r="R1373" s="3">
        <f t="shared" ca="1" si="57"/>
        <v>-7.6308716924466131E-3</v>
      </c>
    </row>
    <row r="1374" spans="18:18" x14ac:dyDescent="0.35">
      <c r="R1374" s="3">
        <f t="shared" ca="1" si="57"/>
        <v>2.7263830321932717E-3</v>
      </c>
    </row>
    <row r="1375" spans="18:18" x14ac:dyDescent="0.35">
      <c r="R1375" s="3">
        <f t="shared" ca="1" si="57"/>
        <v>1.4231000050715609E-2</v>
      </c>
    </row>
    <row r="1376" spans="18:18" x14ac:dyDescent="0.35">
      <c r="R1376" s="3">
        <f t="shared" ca="1" si="57"/>
        <v>4.5654433355505368E-3</v>
      </c>
    </row>
    <row r="1377" spans="18:18" x14ac:dyDescent="0.35">
      <c r="R1377" s="3">
        <f t="shared" ca="1" si="57"/>
        <v>4.9302125134445028E-3</v>
      </c>
    </row>
    <row r="1378" spans="18:18" x14ac:dyDescent="0.35">
      <c r="R1378" s="3">
        <f t="shared" ca="1" si="57"/>
        <v>3.2126114414592799E-3</v>
      </c>
    </row>
    <row r="1379" spans="18:18" x14ac:dyDescent="0.35">
      <c r="R1379" s="3">
        <f t="shared" ca="1" si="57"/>
        <v>5.78749441296229E-3</v>
      </c>
    </row>
    <row r="1380" spans="18:18" x14ac:dyDescent="0.35">
      <c r="R1380" s="3">
        <f t="shared" ca="1" si="57"/>
        <v>-3.743345254028925E-3</v>
      </c>
    </row>
    <row r="1381" spans="18:18" x14ac:dyDescent="0.35">
      <c r="R1381" s="3">
        <f t="shared" ca="1" si="57"/>
        <v>-5.4772141834249707E-3</v>
      </c>
    </row>
    <row r="1382" spans="18:18" x14ac:dyDescent="0.35">
      <c r="R1382" s="3">
        <f t="shared" ca="1" si="57"/>
        <v>1.9894833158826754E-2</v>
      </c>
    </row>
    <row r="1383" spans="18:18" x14ac:dyDescent="0.35">
      <c r="R1383" s="3">
        <f t="shared" ca="1" si="57"/>
        <v>-3.620334861160681E-2</v>
      </c>
    </row>
    <row r="1384" spans="18:18" x14ac:dyDescent="0.35">
      <c r="R1384" s="3">
        <f t="shared" ca="1" si="57"/>
        <v>9.1187371928467265E-3</v>
      </c>
    </row>
    <row r="1385" spans="18:18" x14ac:dyDescent="0.35">
      <c r="R1385" s="3">
        <f t="shared" ca="1" si="57"/>
        <v>-1.4295215165807959E-3</v>
      </c>
    </row>
    <row r="1386" spans="18:18" x14ac:dyDescent="0.35">
      <c r="R1386" s="3">
        <f t="shared" ca="1" si="57"/>
        <v>1.5042652158537008E-2</v>
      </c>
    </row>
    <row r="1387" spans="18:18" x14ac:dyDescent="0.35">
      <c r="R1387" s="3">
        <f t="shared" ca="1" si="57"/>
        <v>1.100323129603123E-2</v>
      </c>
    </row>
    <row r="1388" spans="18:18" x14ac:dyDescent="0.35">
      <c r="R1388" s="3">
        <f t="shared" ca="1" si="57"/>
        <v>8.2531701095027703E-3</v>
      </c>
    </row>
    <row r="1389" spans="18:18" x14ac:dyDescent="0.35">
      <c r="R1389" s="3">
        <f t="shared" ca="1" si="57"/>
        <v>-1.3543243360825324E-2</v>
      </c>
    </row>
    <row r="1390" spans="18:18" x14ac:dyDescent="0.35">
      <c r="R1390" s="3">
        <f t="shared" ca="1" si="57"/>
        <v>1.9438922102409414E-3</v>
      </c>
    </row>
    <row r="1391" spans="18:18" x14ac:dyDescent="0.35">
      <c r="R1391" s="3">
        <f t="shared" ca="1" si="57"/>
        <v>3.6000441996234221E-2</v>
      </c>
    </row>
    <row r="1392" spans="18:18" x14ac:dyDescent="0.35">
      <c r="R1392" s="3">
        <f t="shared" ca="1" si="57"/>
        <v>4.0204511101297044E-3</v>
      </c>
    </row>
    <row r="1393" spans="18:18" x14ac:dyDescent="0.35">
      <c r="R1393" s="3">
        <f t="shared" ca="1" si="57"/>
        <v>5.6230168380832076E-3</v>
      </c>
    </row>
    <row r="1394" spans="18:18" x14ac:dyDescent="0.35">
      <c r="R1394" s="3">
        <f t="shared" ca="1" si="57"/>
        <v>1.8496377814663352E-2</v>
      </c>
    </row>
    <row r="1395" spans="18:18" x14ac:dyDescent="0.35">
      <c r="R1395" s="3">
        <f t="shared" ca="1" si="57"/>
        <v>-6.8969379061676866E-3</v>
      </c>
    </row>
    <row r="1396" spans="18:18" x14ac:dyDescent="0.35">
      <c r="R1396" s="3">
        <f t="shared" ca="1" si="57"/>
        <v>-2.7303891414425256E-4</v>
      </c>
    </row>
    <row r="1397" spans="18:18" x14ac:dyDescent="0.35">
      <c r="R1397" s="3">
        <f t="shared" ca="1" si="57"/>
        <v>-4.1634730161843533E-3</v>
      </c>
    </row>
    <row r="1398" spans="18:18" x14ac:dyDescent="0.35">
      <c r="R1398" s="3">
        <f t="shared" ca="1" si="57"/>
        <v>1.0063804222820176E-2</v>
      </c>
    </row>
    <row r="1399" spans="18:18" x14ac:dyDescent="0.35">
      <c r="R1399" s="3">
        <f t="shared" ca="1" si="57"/>
        <v>1.6529856405653319E-2</v>
      </c>
    </row>
    <row r="1400" spans="18:18" x14ac:dyDescent="0.35">
      <c r="R1400" s="3">
        <f t="shared" ca="1" si="57"/>
        <v>-5.2078873783601475E-3</v>
      </c>
    </row>
    <row r="1401" spans="18:18" x14ac:dyDescent="0.35">
      <c r="R1401" s="3">
        <f t="shared" ca="1" si="57"/>
        <v>2.4436218966152667E-2</v>
      </c>
    </row>
    <row r="1402" spans="18:18" x14ac:dyDescent="0.35">
      <c r="R1402" s="3">
        <f t="shared" ca="1" si="57"/>
        <v>-1.167902266438222E-2</v>
      </c>
    </row>
    <row r="1403" spans="18:18" x14ac:dyDescent="0.35">
      <c r="R1403" s="3">
        <f t="shared" ca="1" si="57"/>
        <v>3.0255030613318447E-3</v>
      </c>
    </row>
    <row r="1404" spans="18:18" x14ac:dyDescent="0.35">
      <c r="R1404" s="3">
        <f t="shared" ca="1" si="57"/>
        <v>2.4885306453052036E-2</v>
      </c>
    </row>
    <row r="1405" spans="18:18" x14ac:dyDescent="0.35">
      <c r="R1405" s="3">
        <f t="shared" ca="1" si="57"/>
        <v>-1.103376168109752E-2</v>
      </c>
    </row>
    <row r="1406" spans="18:18" x14ac:dyDescent="0.35">
      <c r="R1406" s="3">
        <f t="shared" ca="1" si="57"/>
        <v>4.9365585664289412E-2</v>
      </c>
    </row>
    <row r="1407" spans="18:18" x14ac:dyDescent="0.35">
      <c r="R1407" s="3">
        <f t="shared" ca="1" si="57"/>
        <v>-1.2466452328124867E-2</v>
      </c>
    </row>
    <row r="1408" spans="18:18" x14ac:dyDescent="0.35">
      <c r="R1408" s="3">
        <f t="shared" ca="1" si="57"/>
        <v>1.0026508631243157E-2</v>
      </c>
    </row>
    <row r="1409" spans="18:18" x14ac:dyDescent="0.35">
      <c r="R1409" s="3">
        <f t="shared" ca="1" si="57"/>
        <v>-8.7406302515002365E-3</v>
      </c>
    </row>
    <row r="1410" spans="18:18" x14ac:dyDescent="0.35">
      <c r="R1410" s="3">
        <f t="shared" ca="1" si="57"/>
        <v>7.8412519164558561E-3</v>
      </c>
    </row>
    <row r="1411" spans="18:18" x14ac:dyDescent="0.35">
      <c r="R1411" s="3">
        <f t="shared" ca="1" si="57"/>
        <v>1.2219936460236948E-2</v>
      </c>
    </row>
    <row r="1412" spans="18:18" x14ac:dyDescent="0.35">
      <c r="R1412" s="3">
        <f t="shared" ref="R1412:R1475" ca="1" si="58">_xlfn.NORM.INV(RAND(),$P$2,SQRT($P$3))</f>
        <v>-1.5156802213249507E-2</v>
      </c>
    </row>
    <row r="1413" spans="18:18" x14ac:dyDescent="0.35">
      <c r="R1413" s="3">
        <f t="shared" ca="1" si="58"/>
        <v>-8.185377936939792E-3</v>
      </c>
    </row>
    <row r="1414" spans="18:18" x14ac:dyDescent="0.35">
      <c r="R1414" s="3">
        <f t="shared" ca="1" si="58"/>
        <v>1.0692660819938676E-2</v>
      </c>
    </row>
    <row r="1415" spans="18:18" x14ac:dyDescent="0.35">
      <c r="R1415" s="3">
        <f t="shared" ca="1" si="58"/>
        <v>2.43449607311052E-2</v>
      </c>
    </row>
    <row r="1416" spans="18:18" x14ac:dyDescent="0.35">
      <c r="R1416" s="3">
        <f t="shared" ca="1" si="58"/>
        <v>-1.6347953943693753E-2</v>
      </c>
    </row>
    <row r="1417" spans="18:18" x14ac:dyDescent="0.35">
      <c r="R1417" s="3">
        <f t="shared" ca="1" si="58"/>
        <v>2.2015437416959393E-2</v>
      </c>
    </row>
    <row r="1418" spans="18:18" x14ac:dyDescent="0.35">
      <c r="R1418" s="3">
        <f t="shared" ca="1" si="58"/>
        <v>6.5192736758911535E-4</v>
      </c>
    </row>
    <row r="1419" spans="18:18" x14ac:dyDescent="0.35">
      <c r="R1419" s="3">
        <f t="shared" ca="1" si="58"/>
        <v>-5.0520371084420042E-3</v>
      </c>
    </row>
    <row r="1420" spans="18:18" x14ac:dyDescent="0.35">
      <c r="R1420" s="3">
        <f t="shared" ca="1" si="58"/>
        <v>-1.9237947146029419E-2</v>
      </c>
    </row>
    <row r="1421" spans="18:18" x14ac:dyDescent="0.35">
      <c r="R1421" s="3">
        <f t="shared" ca="1" si="58"/>
        <v>1.1672276698020831E-2</v>
      </c>
    </row>
    <row r="1422" spans="18:18" x14ac:dyDescent="0.35">
      <c r="R1422" s="3">
        <f t="shared" ca="1" si="58"/>
        <v>-4.2118117537049138E-3</v>
      </c>
    </row>
    <row r="1423" spans="18:18" x14ac:dyDescent="0.35">
      <c r="R1423" s="3">
        <f t="shared" ca="1" si="58"/>
        <v>-2.5120194717543367E-2</v>
      </c>
    </row>
    <row r="1424" spans="18:18" x14ac:dyDescent="0.35">
      <c r="R1424" s="3">
        <f t="shared" ca="1" si="58"/>
        <v>1.5513658290810329E-2</v>
      </c>
    </row>
    <row r="1425" spans="18:18" x14ac:dyDescent="0.35">
      <c r="R1425" s="3">
        <f t="shared" ca="1" si="58"/>
        <v>2.066901904774069E-2</v>
      </c>
    </row>
    <row r="1426" spans="18:18" x14ac:dyDescent="0.35">
      <c r="R1426" s="3">
        <f t="shared" ca="1" si="58"/>
        <v>3.5708481956431199E-3</v>
      </c>
    </row>
    <row r="1427" spans="18:18" x14ac:dyDescent="0.35">
      <c r="R1427" s="3">
        <f t="shared" ca="1" si="58"/>
        <v>-4.9249631742907555E-3</v>
      </c>
    </row>
    <row r="1428" spans="18:18" x14ac:dyDescent="0.35">
      <c r="R1428" s="3">
        <f t="shared" ca="1" si="58"/>
        <v>-6.5792394900037136E-3</v>
      </c>
    </row>
    <row r="1429" spans="18:18" x14ac:dyDescent="0.35">
      <c r="R1429" s="3">
        <f t="shared" ca="1" si="58"/>
        <v>-1.1391748450135486E-2</v>
      </c>
    </row>
    <row r="1430" spans="18:18" x14ac:dyDescent="0.35">
      <c r="R1430" s="3">
        <f t="shared" ca="1" si="58"/>
        <v>-6.2647252058598193E-3</v>
      </c>
    </row>
    <row r="1431" spans="18:18" x14ac:dyDescent="0.35">
      <c r="R1431" s="3">
        <f t="shared" ca="1" si="58"/>
        <v>-1.340403742275737E-2</v>
      </c>
    </row>
    <row r="1432" spans="18:18" x14ac:dyDescent="0.35">
      <c r="R1432" s="3">
        <f t="shared" ca="1" si="58"/>
        <v>2.2385288567466476E-2</v>
      </c>
    </row>
    <row r="1433" spans="18:18" x14ac:dyDescent="0.35">
      <c r="R1433" s="3">
        <f t="shared" ca="1" si="58"/>
        <v>1.3139769045397735E-3</v>
      </c>
    </row>
    <row r="1434" spans="18:18" x14ac:dyDescent="0.35">
      <c r="R1434" s="3">
        <f t="shared" ca="1" si="58"/>
        <v>-1.7292176496564979E-2</v>
      </c>
    </row>
    <row r="1435" spans="18:18" x14ac:dyDescent="0.35">
      <c r="R1435" s="3">
        <f t="shared" ca="1" si="58"/>
        <v>9.4206587093749357E-3</v>
      </c>
    </row>
    <row r="1436" spans="18:18" x14ac:dyDescent="0.35">
      <c r="R1436" s="3">
        <f t="shared" ca="1" si="58"/>
        <v>3.6950890591357982E-3</v>
      </c>
    </row>
    <row r="1437" spans="18:18" x14ac:dyDescent="0.35">
      <c r="R1437" s="3">
        <f t="shared" ca="1" si="58"/>
        <v>-6.582940383888583E-3</v>
      </c>
    </row>
    <row r="1438" spans="18:18" x14ac:dyDescent="0.35">
      <c r="R1438" s="3">
        <f t="shared" ca="1" si="58"/>
        <v>1.3369551422218103E-2</v>
      </c>
    </row>
    <row r="1439" spans="18:18" x14ac:dyDescent="0.35">
      <c r="R1439" s="3">
        <f t="shared" ca="1" si="58"/>
        <v>-3.366889305851971E-3</v>
      </c>
    </row>
    <row r="1440" spans="18:18" x14ac:dyDescent="0.35">
      <c r="R1440" s="3">
        <f t="shared" ca="1" si="58"/>
        <v>1.3236555441149414E-3</v>
      </c>
    </row>
    <row r="1441" spans="18:18" x14ac:dyDescent="0.35">
      <c r="R1441" s="3">
        <f t="shared" ca="1" si="58"/>
        <v>-3.5705049577266897E-2</v>
      </c>
    </row>
    <row r="1442" spans="18:18" x14ac:dyDescent="0.35">
      <c r="R1442" s="3">
        <f t="shared" ca="1" si="58"/>
        <v>7.1907428938295381E-3</v>
      </c>
    </row>
    <row r="1443" spans="18:18" x14ac:dyDescent="0.35">
      <c r="R1443" s="3">
        <f t="shared" ca="1" si="58"/>
        <v>1.4630718143328069E-3</v>
      </c>
    </row>
    <row r="1444" spans="18:18" x14ac:dyDescent="0.35">
      <c r="R1444" s="3">
        <f t="shared" ca="1" si="58"/>
        <v>-9.4516546591356075E-3</v>
      </c>
    </row>
    <row r="1445" spans="18:18" x14ac:dyDescent="0.35">
      <c r="R1445" s="3">
        <f t="shared" ca="1" si="58"/>
        <v>-2.7408575624785728E-2</v>
      </c>
    </row>
    <row r="1446" spans="18:18" x14ac:dyDescent="0.35">
      <c r="R1446" s="3">
        <f t="shared" ca="1" si="58"/>
        <v>-2.0343528778589453E-2</v>
      </c>
    </row>
    <row r="1447" spans="18:18" x14ac:dyDescent="0.35">
      <c r="R1447" s="3">
        <f t="shared" ca="1" si="58"/>
        <v>2.0829584764397863E-2</v>
      </c>
    </row>
    <row r="1448" spans="18:18" x14ac:dyDescent="0.35">
      <c r="R1448" s="3">
        <f t="shared" ca="1" si="58"/>
        <v>1.0701057871912266E-2</v>
      </c>
    </row>
    <row r="1449" spans="18:18" x14ac:dyDescent="0.35">
      <c r="R1449" s="3">
        <f t="shared" ca="1" si="58"/>
        <v>-1.9768416023680487E-3</v>
      </c>
    </row>
    <row r="1450" spans="18:18" x14ac:dyDescent="0.35">
      <c r="R1450" s="3">
        <f t="shared" ca="1" si="58"/>
        <v>8.080003971184628E-3</v>
      </c>
    </row>
    <row r="1451" spans="18:18" x14ac:dyDescent="0.35">
      <c r="R1451" s="3">
        <f t="shared" ca="1" si="58"/>
        <v>-1.2438168587786352E-2</v>
      </c>
    </row>
    <row r="1452" spans="18:18" x14ac:dyDescent="0.35">
      <c r="R1452" s="3">
        <f t="shared" ca="1" si="58"/>
        <v>1.564687171246822E-2</v>
      </c>
    </row>
    <row r="1453" spans="18:18" x14ac:dyDescent="0.35">
      <c r="R1453" s="3">
        <f t="shared" ca="1" si="58"/>
        <v>3.6082032886137483E-2</v>
      </c>
    </row>
    <row r="1454" spans="18:18" x14ac:dyDescent="0.35">
      <c r="R1454" s="3">
        <f t="shared" ca="1" si="58"/>
        <v>-1.4712325652942638E-2</v>
      </c>
    </row>
    <row r="1455" spans="18:18" x14ac:dyDescent="0.35">
      <c r="R1455" s="3">
        <f t="shared" ca="1" si="58"/>
        <v>1.8418902318944393E-2</v>
      </c>
    </row>
    <row r="1456" spans="18:18" x14ac:dyDescent="0.35">
      <c r="R1456" s="3">
        <f t="shared" ca="1" si="58"/>
        <v>-1.2485332385660566E-2</v>
      </c>
    </row>
    <row r="1457" spans="18:18" x14ac:dyDescent="0.35">
      <c r="R1457" s="3">
        <f t="shared" ca="1" si="58"/>
        <v>4.5428333223314285E-3</v>
      </c>
    </row>
    <row r="1458" spans="18:18" x14ac:dyDescent="0.35">
      <c r="R1458" s="3">
        <f t="shared" ca="1" si="58"/>
        <v>-1.1195015163903352E-2</v>
      </c>
    </row>
    <row r="1459" spans="18:18" x14ac:dyDescent="0.35">
      <c r="R1459" s="3">
        <f t="shared" ca="1" si="58"/>
        <v>3.2190898463023199E-2</v>
      </c>
    </row>
    <row r="1460" spans="18:18" x14ac:dyDescent="0.35">
      <c r="R1460" s="3">
        <f t="shared" ca="1" si="58"/>
        <v>2.3043306482939648E-3</v>
      </c>
    </row>
    <row r="1461" spans="18:18" x14ac:dyDescent="0.35">
      <c r="R1461" s="3">
        <f t="shared" ca="1" si="58"/>
        <v>-1.3712519823652923E-2</v>
      </c>
    </row>
    <row r="1462" spans="18:18" x14ac:dyDescent="0.35">
      <c r="R1462" s="3">
        <f t="shared" ca="1" si="58"/>
        <v>1.0191799161877906E-3</v>
      </c>
    </row>
    <row r="1463" spans="18:18" x14ac:dyDescent="0.35">
      <c r="R1463" s="3">
        <f t="shared" ca="1" si="58"/>
        <v>1.7297207819335296E-2</v>
      </c>
    </row>
    <row r="1464" spans="18:18" x14ac:dyDescent="0.35">
      <c r="R1464" s="3">
        <f t="shared" ca="1" si="58"/>
        <v>3.0823148020175304E-2</v>
      </c>
    </row>
    <row r="1465" spans="18:18" x14ac:dyDescent="0.35">
      <c r="R1465" s="3">
        <f t="shared" ca="1" si="58"/>
        <v>1.1182669751868147E-2</v>
      </c>
    </row>
    <row r="1466" spans="18:18" x14ac:dyDescent="0.35">
      <c r="R1466" s="3">
        <f t="shared" ca="1" si="58"/>
        <v>-1.1008592374784097E-2</v>
      </c>
    </row>
    <row r="1467" spans="18:18" x14ac:dyDescent="0.35">
      <c r="R1467" s="3">
        <f t="shared" ca="1" si="58"/>
        <v>-1.0903485563020381E-2</v>
      </c>
    </row>
    <row r="1468" spans="18:18" x14ac:dyDescent="0.35">
      <c r="R1468" s="3">
        <f t="shared" ca="1" si="58"/>
        <v>1.9303731267960113E-2</v>
      </c>
    </row>
    <row r="1469" spans="18:18" x14ac:dyDescent="0.35">
      <c r="R1469" s="3">
        <f t="shared" ca="1" si="58"/>
        <v>1.5579503595928114E-2</v>
      </c>
    </row>
    <row r="1470" spans="18:18" x14ac:dyDescent="0.35">
      <c r="R1470" s="3">
        <f t="shared" ca="1" si="58"/>
        <v>-7.8225359892841392E-3</v>
      </c>
    </row>
    <row r="1471" spans="18:18" x14ac:dyDescent="0.35">
      <c r="R1471" s="3">
        <f t="shared" ca="1" si="58"/>
        <v>2.286500290371209E-2</v>
      </c>
    </row>
    <row r="1472" spans="18:18" x14ac:dyDescent="0.35">
      <c r="R1472" s="3">
        <f t="shared" ca="1" si="58"/>
        <v>-7.7913281888503123E-3</v>
      </c>
    </row>
    <row r="1473" spans="18:18" x14ac:dyDescent="0.35">
      <c r="R1473" s="3">
        <f t="shared" ca="1" si="58"/>
        <v>-2.2259603476645892E-2</v>
      </c>
    </row>
    <row r="1474" spans="18:18" x14ac:dyDescent="0.35">
      <c r="R1474" s="3">
        <f t="shared" ca="1" si="58"/>
        <v>-3.5815890565063485E-2</v>
      </c>
    </row>
    <row r="1475" spans="18:18" x14ac:dyDescent="0.35">
      <c r="R1475" s="3">
        <f t="shared" ca="1" si="58"/>
        <v>-3.3613318649428799E-3</v>
      </c>
    </row>
    <row r="1476" spans="18:18" x14ac:dyDescent="0.35">
      <c r="R1476" s="3">
        <f t="shared" ref="R1476:R1539" ca="1" si="59">_xlfn.NORM.INV(RAND(),$P$2,SQRT($P$3))</f>
        <v>8.5279016746438868E-3</v>
      </c>
    </row>
    <row r="1477" spans="18:18" x14ac:dyDescent="0.35">
      <c r="R1477" s="3">
        <f t="shared" ca="1" si="59"/>
        <v>5.9518438982992675E-3</v>
      </c>
    </row>
    <row r="1478" spans="18:18" x14ac:dyDescent="0.35">
      <c r="R1478" s="3">
        <f t="shared" ca="1" si="59"/>
        <v>2.0438091027065224E-2</v>
      </c>
    </row>
    <row r="1479" spans="18:18" x14ac:dyDescent="0.35">
      <c r="R1479" s="3">
        <f t="shared" ca="1" si="59"/>
        <v>-2.4497765520549747E-2</v>
      </c>
    </row>
    <row r="1480" spans="18:18" x14ac:dyDescent="0.35">
      <c r="R1480" s="3">
        <f t="shared" ca="1" si="59"/>
        <v>-1.8316824600211556E-3</v>
      </c>
    </row>
    <row r="1481" spans="18:18" x14ac:dyDescent="0.35">
      <c r="R1481" s="3">
        <f t="shared" ca="1" si="59"/>
        <v>-3.4998347125826052E-3</v>
      </c>
    </row>
    <row r="1482" spans="18:18" x14ac:dyDescent="0.35">
      <c r="R1482" s="3">
        <f t="shared" ca="1" si="59"/>
        <v>2.7285980985335117E-3</v>
      </c>
    </row>
    <row r="1483" spans="18:18" x14ac:dyDescent="0.35">
      <c r="R1483" s="3">
        <f t="shared" ca="1" si="59"/>
        <v>1.4692950898663102E-2</v>
      </c>
    </row>
    <row r="1484" spans="18:18" x14ac:dyDescent="0.35">
      <c r="R1484" s="3">
        <f t="shared" ca="1" si="59"/>
        <v>-8.4571435797025137E-3</v>
      </c>
    </row>
    <row r="1485" spans="18:18" x14ac:dyDescent="0.35">
      <c r="R1485" s="3">
        <f t="shared" ca="1" si="59"/>
        <v>-2.5761518714918288E-2</v>
      </c>
    </row>
    <row r="1486" spans="18:18" x14ac:dyDescent="0.35">
      <c r="R1486" s="3">
        <f t="shared" ca="1" si="59"/>
        <v>2.7722741198702338E-2</v>
      </c>
    </row>
    <row r="1487" spans="18:18" x14ac:dyDescent="0.35">
      <c r="R1487" s="3">
        <f t="shared" ca="1" si="59"/>
        <v>-1.2868628043155761E-3</v>
      </c>
    </row>
    <row r="1488" spans="18:18" x14ac:dyDescent="0.35">
      <c r="R1488" s="3">
        <f t="shared" ca="1" si="59"/>
        <v>1.2482619684238254E-4</v>
      </c>
    </row>
    <row r="1489" spans="18:18" x14ac:dyDescent="0.35">
      <c r="R1489" s="3">
        <f t="shared" ca="1" si="59"/>
        <v>-5.3248259852246883E-3</v>
      </c>
    </row>
    <row r="1490" spans="18:18" x14ac:dyDescent="0.35">
      <c r="R1490" s="3">
        <f t="shared" ca="1" si="59"/>
        <v>1.8268174310987345E-2</v>
      </c>
    </row>
    <row r="1491" spans="18:18" x14ac:dyDescent="0.35">
      <c r="R1491" s="3">
        <f t="shared" ca="1" si="59"/>
        <v>-8.2848925380228991E-3</v>
      </c>
    </row>
    <row r="1492" spans="18:18" x14ac:dyDescent="0.35">
      <c r="R1492" s="3">
        <f t="shared" ca="1" si="59"/>
        <v>1.5496433834532791E-2</v>
      </c>
    </row>
    <row r="1493" spans="18:18" x14ac:dyDescent="0.35">
      <c r="R1493" s="3">
        <f t="shared" ca="1" si="59"/>
        <v>1.8605712513659948E-2</v>
      </c>
    </row>
    <row r="1494" spans="18:18" x14ac:dyDescent="0.35">
      <c r="R1494" s="3">
        <f t="shared" ca="1" si="59"/>
        <v>-7.535314865572235E-3</v>
      </c>
    </row>
    <row r="1495" spans="18:18" x14ac:dyDescent="0.35">
      <c r="R1495" s="3">
        <f t="shared" ca="1" si="59"/>
        <v>2.5370631790788658E-2</v>
      </c>
    </row>
    <row r="1496" spans="18:18" x14ac:dyDescent="0.35">
      <c r="R1496" s="3">
        <f t="shared" ca="1" si="59"/>
        <v>-9.0766969223817721E-3</v>
      </c>
    </row>
    <row r="1497" spans="18:18" x14ac:dyDescent="0.35">
      <c r="R1497" s="3">
        <f t="shared" ca="1" si="59"/>
        <v>5.3184309000875911E-3</v>
      </c>
    </row>
    <row r="1498" spans="18:18" x14ac:dyDescent="0.35">
      <c r="R1498" s="3">
        <f t="shared" ca="1" si="59"/>
        <v>-1.1169024462844682E-2</v>
      </c>
    </row>
    <row r="1499" spans="18:18" x14ac:dyDescent="0.35">
      <c r="R1499" s="3">
        <f t="shared" ca="1" si="59"/>
        <v>-6.3173907751846985E-3</v>
      </c>
    </row>
    <row r="1500" spans="18:18" x14ac:dyDescent="0.35">
      <c r="R1500" s="3">
        <f t="shared" ca="1" si="59"/>
        <v>1.022390521864884E-3</v>
      </c>
    </row>
    <row r="1501" spans="18:18" x14ac:dyDescent="0.35">
      <c r="R1501" s="3">
        <f t="shared" ca="1" si="59"/>
        <v>6.5317432690691112E-3</v>
      </c>
    </row>
    <row r="1502" spans="18:18" x14ac:dyDescent="0.35">
      <c r="R1502" s="3">
        <f t="shared" ca="1" si="59"/>
        <v>1.3348546184197934E-2</v>
      </c>
    </row>
    <row r="1503" spans="18:18" x14ac:dyDescent="0.35">
      <c r="R1503" s="3">
        <f t="shared" ca="1" si="59"/>
        <v>-1.1875972258483398E-2</v>
      </c>
    </row>
    <row r="1504" spans="18:18" x14ac:dyDescent="0.35">
      <c r="R1504" s="3">
        <f t="shared" ca="1" si="59"/>
        <v>-6.3017288954057881E-3</v>
      </c>
    </row>
    <row r="1505" spans="18:18" x14ac:dyDescent="0.35">
      <c r="R1505" s="3">
        <f t="shared" ca="1" si="59"/>
        <v>6.4622193686019666E-3</v>
      </c>
    </row>
    <row r="1506" spans="18:18" x14ac:dyDescent="0.35">
      <c r="R1506" s="3">
        <f t="shared" ca="1" si="59"/>
        <v>-1.6573418972765368E-2</v>
      </c>
    </row>
    <row r="1507" spans="18:18" x14ac:dyDescent="0.35">
      <c r="R1507" s="3">
        <f t="shared" ca="1" si="59"/>
        <v>-9.9982560980991612E-3</v>
      </c>
    </row>
    <row r="1508" spans="18:18" x14ac:dyDescent="0.35">
      <c r="R1508" s="3">
        <f t="shared" ca="1" si="59"/>
        <v>-2.4936641231249869E-2</v>
      </c>
    </row>
    <row r="1509" spans="18:18" x14ac:dyDescent="0.35">
      <c r="R1509" s="3">
        <f t="shared" ca="1" si="59"/>
        <v>-2.0574173139047912E-3</v>
      </c>
    </row>
    <row r="1510" spans="18:18" x14ac:dyDescent="0.35">
      <c r="R1510" s="3">
        <f t="shared" ca="1" si="59"/>
        <v>-1.4091017405120931E-2</v>
      </c>
    </row>
    <row r="1511" spans="18:18" x14ac:dyDescent="0.35">
      <c r="R1511" s="3">
        <f t="shared" ca="1" si="59"/>
        <v>1.6130929580013682E-2</v>
      </c>
    </row>
    <row r="1512" spans="18:18" x14ac:dyDescent="0.35">
      <c r="R1512" s="3">
        <f t="shared" ca="1" si="59"/>
        <v>-3.7818086070912332E-2</v>
      </c>
    </row>
    <row r="1513" spans="18:18" x14ac:dyDescent="0.35">
      <c r="R1513" s="3">
        <f t="shared" ca="1" si="59"/>
        <v>-4.9970566177113011E-3</v>
      </c>
    </row>
    <row r="1514" spans="18:18" x14ac:dyDescent="0.35">
      <c r="R1514" s="3">
        <f t="shared" ca="1" si="59"/>
        <v>3.0616754561755273E-3</v>
      </c>
    </row>
    <row r="1515" spans="18:18" x14ac:dyDescent="0.35">
      <c r="R1515" s="3">
        <f t="shared" ca="1" si="59"/>
        <v>-2.5925332788875551E-2</v>
      </c>
    </row>
    <row r="1516" spans="18:18" x14ac:dyDescent="0.35">
      <c r="R1516" s="3">
        <f t="shared" ca="1" si="59"/>
        <v>-8.4088559022895346E-3</v>
      </c>
    </row>
    <row r="1517" spans="18:18" x14ac:dyDescent="0.35">
      <c r="R1517" s="3">
        <f t="shared" ca="1" si="59"/>
        <v>1.5348493486029755E-3</v>
      </c>
    </row>
    <row r="1518" spans="18:18" x14ac:dyDescent="0.35">
      <c r="R1518" s="3">
        <f t="shared" ca="1" si="59"/>
        <v>3.8397071586399704E-3</v>
      </c>
    </row>
    <row r="1519" spans="18:18" x14ac:dyDescent="0.35">
      <c r="R1519" s="3">
        <f t="shared" ca="1" si="59"/>
        <v>-1.8593689213107407E-2</v>
      </c>
    </row>
    <row r="1520" spans="18:18" x14ac:dyDescent="0.35">
      <c r="R1520" s="3">
        <f t="shared" ca="1" si="59"/>
        <v>-1.2337038199234795E-2</v>
      </c>
    </row>
    <row r="1521" spans="18:18" x14ac:dyDescent="0.35">
      <c r="R1521" s="3">
        <f t="shared" ca="1" si="59"/>
        <v>2.5924910556452841E-2</v>
      </c>
    </row>
    <row r="1522" spans="18:18" x14ac:dyDescent="0.35">
      <c r="R1522" s="3">
        <f t="shared" ca="1" si="59"/>
        <v>-5.6723086642952196E-3</v>
      </c>
    </row>
    <row r="1523" spans="18:18" x14ac:dyDescent="0.35">
      <c r="R1523" s="3">
        <f t="shared" ca="1" si="59"/>
        <v>1.2567988333983938E-2</v>
      </c>
    </row>
    <row r="1524" spans="18:18" x14ac:dyDescent="0.35">
      <c r="R1524" s="3">
        <f t="shared" ca="1" si="59"/>
        <v>-7.8302423560131212E-3</v>
      </c>
    </row>
    <row r="1525" spans="18:18" x14ac:dyDescent="0.35">
      <c r="R1525" s="3">
        <f t="shared" ca="1" si="59"/>
        <v>-1.3839309844836875E-3</v>
      </c>
    </row>
    <row r="1526" spans="18:18" x14ac:dyDescent="0.35">
      <c r="R1526" s="3">
        <f t="shared" ca="1" si="59"/>
        <v>-1.4130778050121643E-2</v>
      </c>
    </row>
    <row r="1527" spans="18:18" x14ac:dyDescent="0.35">
      <c r="R1527" s="3">
        <f t="shared" ca="1" si="59"/>
        <v>3.4765271612397924E-2</v>
      </c>
    </row>
    <row r="1528" spans="18:18" x14ac:dyDescent="0.35">
      <c r="R1528" s="3">
        <f t="shared" ca="1" si="59"/>
        <v>-1.6313315757070009E-2</v>
      </c>
    </row>
    <row r="1529" spans="18:18" x14ac:dyDescent="0.35">
      <c r="R1529" s="3">
        <f t="shared" ca="1" si="59"/>
        <v>2.0093271996343115E-2</v>
      </c>
    </row>
    <row r="1530" spans="18:18" x14ac:dyDescent="0.35">
      <c r="R1530" s="3">
        <f t="shared" ca="1" si="59"/>
        <v>6.3615104336539018E-3</v>
      </c>
    </row>
    <row r="1531" spans="18:18" x14ac:dyDescent="0.35">
      <c r="R1531" s="3">
        <f t="shared" ca="1" si="59"/>
        <v>1.6322243903338703E-2</v>
      </c>
    </row>
    <row r="1532" spans="18:18" x14ac:dyDescent="0.35">
      <c r="R1532" s="3">
        <f t="shared" ca="1" si="59"/>
        <v>2.198655344704023E-2</v>
      </c>
    </row>
    <row r="1533" spans="18:18" x14ac:dyDescent="0.35">
      <c r="R1533" s="3">
        <f t="shared" ca="1" si="59"/>
        <v>3.3451966540971052E-2</v>
      </c>
    </row>
    <row r="1534" spans="18:18" x14ac:dyDescent="0.35">
      <c r="R1534" s="3">
        <f t="shared" ca="1" si="59"/>
        <v>-1.0551131705931039E-2</v>
      </c>
    </row>
    <row r="1535" spans="18:18" x14ac:dyDescent="0.35">
      <c r="R1535" s="3">
        <f t="shared" ca="1" si="59"/>
        <v>3.9133815491928878E-3</v>
      </c>
    </row>
    <row r="1536" spans="18:18" x14ac:dyDescent="0.35">
      <c r="R1536" s="3">
        <f t="shared" ca="1" si="59"/>
        <v>2.4419050470045705E-2</v>
      </c>
    </row>
    <row r="1537" spans="18:18" x14ac:dyDescent="0.35">
      <c r="R1537" s="3">
        <f t="shared" ca="1" si="59"/>
        <v>-2.2772833839384138E-3</v>
      </c>
    </row>
    <row r="1538" spans="18:18" x14ac:dyDescent="0.35">
      <c r="R1538" s="3">
        <f t="shared" ca="1" si="59"/>
        <v>-4.5137810049047447E-3</v>
      </c>
    </row>
    <row r="1539" spans="18:18" x14ac:dyDescent="0.35">
      <c r="R1539" s="3">
        <f t="shared" ca="1" si="59"/>
        <v>2.2265265235379113E-3</v>
      </c>
    </row>
    <row r="1540" spans="18:18" x14ac:dyDescent="0.35">
      <c r="R1540" s="3">
        <f t="shared" ref="R1540:R1603" ca="1" si="60">_xlfn.NORM.INV(RAND(),$P$2,SQRT($P$3))</f>
        <v>-1.4250214849798513E-2</v>
      </c>
    </row>
    <row r="1541" spans="18:18" x14ac:dyDescent="0.35">
      <c r="R1541" s="3">
        <f t="shared" ca="1" si="60"/>
        <v>-6.0849192475825372E-3</v>
      </c>
    </row>
    <row r="1542" spans="18:18" x14ac:dyDescent="0.35">
      <c r="R1542" s="3">
        <f t="shared" ca="1" si="60"/>
        <v>-7.8627903681813844E-3</v>
      </c>
    </row>
    <row r="1543" spans="18:18" x14ac:dyDescent="0.35">
      <c r="R1543" s="3">
        <f t="shared" ca="1" si="60"/>
        <v>2.9118351576293149E-2</v>
      </c>
    </row>
    <row r="1544" spans="18:18" x14ac:dyDescent="0.35">
      <c r="R1544" s="3">
        <f t="shared" ca="1" si="60"/>
        <v>1.003866091708224E-2</v>
      </c>
    </row>
    <row r="1545" spans="18:18" x14ac:dyDescent="0.35">
      <c r="R1545" s="3">
        <f t="shared" ca="1" si="60"/>
        <v>-2.6316405929141508E-2</v>
      </c>
    </row>
    <row r="1546" spans="18:18" x14ac:dyDescent="0.35">
      <c r="R1546" s="3">
        <f t="shared" ca="1" si="60"/>
        <v>-1.1467192329900146E-2</v>
      </c>
    </row>
    <row r="1547" spans="18:18" x14ac:dyDescent="0.35">
      <c r="R1547" s="3">
        <f t="shared" ca="1" si="60"/>
        <v>-1.1084325981140113E-2</v>
      </c>
    </row>
    <row r="1548" spans="18:18" x14ac:dyDescent="0.35">
      <c r="R1548" s="3">
        <f t="shared" ca="1" si="60"/>
        <v>3.152952421509736E-2</v>
      </c>
    </row>
    <row r="1549" spans="18:18" x14ac:dyDescent="0.35">
      <c r="R1549" s="3">
        <f t="shared" ca="1" si="60"/>
        <v>-3.2784662116845026E-2</v>
      </c>
    </row>
    <row r="1550" spans="18:18" x14ac:dyDescent="0.35">
      <c r="R1550" s="3">
        <f t="shared" ca="1" si="60"/>
        <v>-4.1114748186724323E-3</v>
      </c>
    </row>
    <row r="1551" spans="18:18" x14ac:dyDescent="0.35">
      <c r="R1551" s="3">
        <f t="shared" ca="1" si="60"/>
        <v>1.4231596075577464E-2</v>
      </c>
    </row>
    <row r="1552" spans="18:18" x14ac:dyDescent="0.35">
      <c r="R1552" s="3">
        <f t="shared" ca="1" si="60"/>
        <v>2.9920164587883939E-2</v>
      </c>
    </row>
    <row r="1553" spans="18:18" x14ac:dyDescent="0.35">
      <c r="R1553" s="3">
        <f t="shared" ca="1" si="60"/>
        <v>-3.0540806576487942E-3</v>
      </c>
    </row>
    <row r="1554" spans="18:18" x14ac:dyDescent="0.35">
      <c r="R1554" s="3">
        <f t="shared" ca="1" si="60"/>
        <v>-1.0838596192700707E-2</v>
      </c>
    </row>
    <row r="1555" spans="18:18" x14ac:dyDescent="0.35">
      <c r="R1555" s="3">
        <f t="shared" ca="1" si="60"/>
        <v>-4.8537294563818214E-3</v>
      </c>
    </row>
    <row r="1556" spans="18:18" x14ac:dyDescent="0.35">
      <c r="R1556" s="3">
        <f t="shared" ca="1" si="60"/>
        <v>9.9647047883122813E-3</v>
      </c>
    </row>
    <row r="1557" spans="18:18" x14ac:dyDescent="0.35">
      <c r="R1557" s="3">
        <f t="shared" ca="1" si="60"/>
        <v>1.284656031941777E-2</v>
      </c>
    </row>
    <row r="1558" spans="18:18" x14ac:dyDescent="0.35">
      <c r="R1558" s="3">
        <f t="shared" ca="1" si="60"/>
        <v>3.1203170510093511E-2</v>
      </c>
    </row>
    <row r="1559" spans="18:18" x14ac:dyDescent="0.35">
      <c r="R1559" s="3">
        <f t="shared" ca="1" si="60"/>
        <v>5.6198995491704064E-3</v>
      </c>
    </row>
    <row r="1560" spans="18:18" x14ac:dyDescent="0.35">
      <c r="R1560" s="3">
        <f t="shared" ca="1" si="60"/>
        <v>7.9458523925218221E-3</v>
      </c>
    </row>
    <row r="1561" spans="18:18" x14ac:dyDescent="0.35">
      <c r="R1561" s="3">
        <f t="shared" ca="1" si="60"/>
        <v>1.8711016607295222E-2</v>
      </c>
    </row>
    <row r="1562" spans="18:18" x14ac:dyDescent="0.35">
      <c r="R1562" s="3">
        <f t="shared" ca="1" si="60"/>
        <v>-1.3932650074516615E-2</v>
      </c>
    </row>
    <row r="1563" spans="18:18" x14ac:dyDescent="0.35">
      <c r="R1563" s="3">
        <f t="shared" ca="1" si="60"/>
        <v>-1.3577873545088376E-2</v>
      </c>
    </row>
    <row r="1564" spans="18:18" x14ac:dyDescent="0.35">
      <c r="R1564" s="3">
        <f t="shared" ca="1" si="60"/>
        <v>1.8598117422347984E-2</v>
      </c>
    </row>
    <row r="1565" spans="18:18" x14ac:dyDescent="0.35">
      <c r="R1565" s="3">
        <f t="shared" ca="1" si="60"/>
        <v>-9.608155049149773E-3</v>
      </c>
    </row>
    <row r="1566" spans="18:18" x14ac:dyDescent="0.35">
      <c r="R1566" s="3">
        <f t="shared" ca="1" si="60"/>
        <v>-1.9103788061100558E-3</v>
      </c>
    </row>
    <row r="1567" spans="18:18" x14ac:dyDescent="0.35">
      <c r="R1567" s="3">
        <f t="shared" ca="1" si="60"/>
        <v>-2.2867229654092119E-3</v>
      </c>
    </row>
    <row r="1568" spans="18:18" x14ac:dyDescent="0.35">
      <c r="R1568" s="3">
        <f t="shared" ca="1" si="60"/>
        <v>-2.7579681728036327E-2</v>
      </c>
    </row>
    <row r="1569" spans="18:18" x14ac:dyDescent="0.35">
      <c r="R1569" s="3">
        <f t="shared" ca="1" si="60"/>
        <v>2.8361443288233531E-2</v>
      </c>
    </row>
    <row r="1570" spans="18:18" x14ac:dyDescent="0.35">
      <c r="R1570" s="3">
        <f t="shared" ca="1" si="60"/>
        <v>2.7756653448736089E-2</v>
      </c>
    </row>
    <row r="1571" spans="18:18" x14ac:dyDescent="0.35">
      <c r="R1571" s="3">
        <f t="shared" ca="1" si="60"/>
        <v>2.1847787413727719E-2</v>
      </c>
    </row>
    <row r="1572" spans="18:18" x14ac:dyDescent="0.35">
      <c r="R1572" s="3">
        <f t="shared" ca="1" si="60"/>
        <v>-7.1950872572743782E-3</v>
      </c>
    </row>
    <row r="1573" spans="18:18" x14ac:dyDescent="0.35">
      <c r="R1573" s="3">
        <f t="shared" ca="1" si="60"/>
        <v>2.4723442953465541E-2</v>
      </c>
    </row>
    <row r="1574" spans="18:18" x14ac:dyDescent="0.35">
      <c r="R1574" s="3">
        <f t="shared" ca="1" si="60"/>
        <v>-1.2674655819895955E-2</v>
      </c>
    </row>
    <row r="1575" spans="18:18" x14ac:dyDescent="0.35">
      <c r="R1575" s="3">
        <f t="shared" ca="1" si="60"/>
        <v>7.8942815492212791E-3</v>
      </c>
    </row>
    <row r="1576" spans="18:18" x14ac:dyDescent="0.35">
      <c r="R1576" s="3">
        <f t="shared" ca="1" si="60"/>
        <v>-1.7321940603017637E-2</v>
      </c>
    </row>
    <row r="1577" spans="18:18" x14ac:dyDescent="0.35">
      <c r="R1577" s="3">
        <f t="shared" ca="1" si="60"/>
        <v>1.6490563145542449E-2</v>
      </c>
    </row>
    <row r="1578" spans="18:18" x14ac:dyDescent="0.35">
      <c r="R1578" s="3">
        <f t="shared" ca="1" si="60"/>
        <v>-6.7522255933246244E-3</v>
      </c>
    </row>
    <row r="1579" spans="18:18" x14ac:dyDescent="0.35">
      <c r="R1579" s="3">
        <f t="shared" ca="1" si="60"/>
        <v>7.5785648006168604E-3</v>
      </c>
    </row>
    <row r="1580" spans="18:18" x14ac:dyDescent="0.35">
      <c r="R1580" s="3">
        <f t="shared" ca="1" si="60"/>
        <v>1.1306604922786276E-2</v>
      </c>
    </row>
    <row r="1581" spans="18:18" x14ac:dyDescent="0.35">
      <c r="R1581" s="3">
        <f t="shared" ca="1" si="60"/>
        <v>-6.7857884770183233E-3</v>
      </c>
    </row>
    <row r="1582" spans="18:18" x14ac:dyDescent="0.35">
      <c r="R1582" s="3">
        <f t="shared" ca="1" si="60"/>
        <v>4.9088152884264966E-3</v>
      </c>
    </row>
    <row r="1583" spans="18:18" x14ac:dyDescent="0.35">
      <c r="R1583" s="3">
        <f t="shared" ca="1" si="60"/>
        <v>3.4314587356673448E-2</v>
      </c>
    </row>
    <row r="1584" spans="18:18" x14ac:dyDescent="0.35">
      <c r="R1584" s="3">
        <f t="shared" ca="1" si="60"/>
        <v>-1.6630449986576562E-2</v>
      </c>
    </row>
    <row r="1585" spans="18:18" x14ac:dyDescent="0.35">
      <c r="R1585" s="3">
        <f t="shared" ca="1" si="60"/>
        <v>-1.5695697555687765E-2</v>
      </c>
    </row>
    <row r="1586" spans="18:18" x14ac:dyDescent="0.35">
      <c r="R1586" s="3">
        <f t="shared" ca="1" si="60"/>
        <v>-2.3298210916649872E-4</v>
      </c>
    </row>
    <row r="1587" spans="18:18" x14ac:dyDescent="0.35">
      <c r="R1587" s="3">
        <f t="shared" ca="1" si="60"/>
        <v>-1.4442018416016339E-2</v>
      </c>
    </row>
    <row r="1588" spans="18:18" x14ac:dyDescent="0.35">
      <c r="R1588" s="3">
        <f t="shared" ca="1" si="60"/>
        <v>1.9008903508681428E-3</v>
      </c>
    </row>
    <row r="1589" spans="18:18" x14ac:dyDescent="0.35">
      <c r="R1589" s="3">
        <f t="shared" ca="1" si="60"/>
        <v>-5.9184461302350397E-3</v>
      </c>
    </row>
    <row r="1590" spans="18:18" x14ac:dyDescent="0.35">
      <c r="R1590" s="3">
        <f t="shared" ca="1" si="60"/>
        <v>-7.2127760445204348E-3</v>
      </c>
    </row>
    <row r="1591" spans="18:18" x14ac:dyDescent="0.35">
      <c r="R1591" s="3">
        <f t="shared" ca="1" si="60"/>
        <v>-8.4214593147678065E-3</v>
      </c>
    </row>
    <row r="1592" spans="18:18" x14ac:dyDescent="0.35">
      <c r="R1592" s="3">
        <f t="shared" ca="1" si="60"/>
        <v>9.2479971393114157E-3</v>
      </c>
    </row>
    <row r="1593" spans="18:18" x14ac:dyDescent="0.35">
      <c r="R1593" s="3">
        <f t="shared" ca="1" si="60"/>
        <v>2.1426144734613354E-3</v>
      </c>
    </row>
    <row r="1594" spans="18:18" x14ac:dyDescent="0.35">
      <c r="R1594" s="3">
        <f t="shared" ca="1" si="60"/>
        <v>-1.099139540383734E-2</v>
      </c>
    </row>
    <row r="1595" spans="18:18" x14ac:dyDescent="0.35">
      <c r="R1595" s="3">
        <f t="shared" ca="1" si="60"/>
        <v>-2.0370157799232879E-3</v>
      </c>
    </row>
    <row r="1596" spans="18:18" x14ac:dyDescent="0.35">
      <c r="R1596" s="3">
        <f t="shared" ca="1" si="60"/>
        <v>5.4390734070137899E-3</v>
      </c>
    </row>
    <row r="1597" spans="18:18" x14ac:dyDescent="0.35">
      <c r="R1597" s="3">
        <f t="shared" ca="1" si="60"/>
        <v>3.4070934450847495E-2</v>
      </c>
    </row>
    <row r="1598" spans="18:18" x14ac:dyDescent="0.35">
      <c r="R1598" s="3">
        <f t="shared" ca="1" si="60"/>
        <v>-3.4589984111621203E-2</v>
      </c>
    </row>
    <row r="1599" spans="18:18" x14ac:dyDescent="0.35">
      <c r="R1599" s="3">
        <f t="shared" ca="1" si="60"/>
        <v>-3.1299113618709198E-2</v>
      </c>
    </row>
    <row r="1600" spans="18:18" x14ac:dyDescent="0.35">
      <c r="R1600" s="3">
        <f t="shared" ca="1" si="60"/>
        <v>1.3502763073578526E-2</v>
      </c>
    </row>
    <row r="1601" spans="18:18" x14ac:dyDescent="0.35">
      <c r="R1601" s="3">
        <f t="shared" ca="1" si="60"/>
        <v>1.1049794598735329E-2</v>
      </c>
    </row>
    <row r="1602" spans="18:18" x14ac:dyDescent="0.35">
      <c r="R1602" s="3">
        <f t="shared" ca="1" si="60"/>
        <v>-9.5372641682906056E-3</v>
      </c>
    </row>
    <row r="1603" spans="18:18" x14ac:dyDescent="0.35">
      <c r="R1603" s="3">
        <f t="shared" ca="1" si="60"/>
        <v>2.2803901588562565E-2</v>
      </c>
    </row>
    <row r="1604" spans="18:18" x14ac:dyDescent="0.35">
      <c r="R1604" s="3">
        <f t="shared" ref="R1604:R1667" ca="1" si="61">_xlfn.NORM.INV(RAND(),$P$2,SQRT($P$3))</f>
        <v>-1.6579367053057788E-2</v>
      </c>
    </row>
    <row r="1605" spans="18:18" x14ac:dyDescent="0.35">
      <c r="R1605" s="3">
        <f t="shared" ca="1" si="61"/>
        <v>3.7114608437429841E-3</v>
      </c>
    </row>
    <row r="1606" spans="18:18" x14ac:dyDescent="0.35">
      <c r="R1606" s="3">
        <f t="shared" ca="1" si="61"/>
        <v>1.6451964739191888E-2</v>
      </c>
    </row>
    <row r="1607" spans="18:18" x14ac:dyDescent="0.35">
      <c r="R1607" s="3">
        <f t="shared" ca="1" si="61"/>
        <v>-3.0424204256704446E-2</v>
      </c>
    </row>
    <row r="1608" spans="18:18" x14ac:dyDescent="0.35">
      <c r="R1608" s="3">
        <f t="shared" ca="1" si="61"/>
        <v>3.6743963719218131E-3</v>
      </c>
    </row>
    <row r="1609" spans="18:18" x14ac:dyDescent="0.35">
      <c r="R1609" s="3">
        <f t="shared" ca="1" si="61"/>
        <v>1.1437268060134972E-2</v>
      </c>
    </row>
    <row r="1610" spans="18:18" x14ac:dyDescent="0.35">
      <c r="R1610" s="3">
        <f t="shared" ca="1" si="61"/>
        <v>-1.2604615157079968E-2</v>
      </c>
    </row>
    <row r="1611" spans="18:18" x14ac:dyDescent="0.35">
      <c r="R1611" s="3">
        <f t="shared" ca="1" si="61"/>
        <v>-1.7400889134557389E-2</v>
      </c>
    </row>
    <row r="1612" spans="18:18" x14ac:dyDescent="0.35">
      <c r="R1612" s="3">
        <f t="shared" ca="1" si="61"/>
        <v>2.177715960881868E-2</v>
      </c>
    </row>
    <row r="1613" spans="18:18" x14ac:dyDescent="0.35">
      <c r="R1613" s="3">
        <f t="shared" ca="1" si="61"/>
        <v>-2.0240012745423305E-2</v>
      </c>
    </row>
    <row r="1614" spans="18:18" x14ac:dyDescent="0.35">
      <c r="R1614" s="3">
        <f t="shared" ca="1" si="61"/>
        <v>-1.2972220065575626E-2</v>
      </c>
    </row>
    <row r="1615" spans="18:18" x14ac:dyDescent="0.35">
      <c r="R1615" s="3">
        <f t="shared" ca="1" si="61"/>
        <v>1.5855252035956141E-2</v>
      </c>
    </row>
    <row r="1616" spans="18:18" x14ac:dyDescent="0.35">
      <c r="R1616" s="3">
        <f t="shared" ca="1" si="61"/>
        <v>1.0511691672380084E-2</v>
      </c>
    </row>
    <row r="1617" spans="18:18" x14ac:dyDescent="0.35">
      <c r="R1617" s="3">
        <f t="shared" ca="1" si="61"/>
        <v>9.5093544780136888E-3</v>
      </c>
    </row>
    <row r="1618" spans="18:18" x14ac:dyDescent="0.35">
      <c r="R1618" s="3">
        <f t="shared" ca="1" si="61"/>
        <v>1.2418542615738366E-2</v>
      </c>
    </row>
    <row r="1619" spans="18:18" x14ac:dyDescent="0.35">
      <c r="R1619" s="3">
        <f t="shared" ca="1" si="61"/>
        <v>9.3026712453282224E-4</v>
      </c>
    </row>
    <row r="1620" spans="18:18" x14ac:dyDescent="0.35">
      <c r="R1620" s="3">
        <f t="shared" ca="1" si="61"/>
        <v>-2.5659602238883736E-2</v>
      </c>
    </row>
    <row r="1621" spans="18:18" x14ac:dyDescent="0.35">
      <c r="R1621" s="3">
        <f t="shared" ca="1" si="61"/>
        <v>-3.5703353081150066E-2</v>
      </c>
    </row>
    <row r="1622" spans="18:18" x14ac:dyDescent="0.35">
      <c r="R1622" s="3">
        <f t="shared" ca="1" si="61"/>
        <v>3.4413610036257204E-3</v>
      </c>
    </row>
    <row r="1623" spans="18:18" x14ac:dyDescent="0.35">
      <c r="R1623" s="3">
        <f t="shared" ca="1" si="61"/>
        <v>1.8983310697357177E-3</v>
      </c>
    </row>
    <row r="1624" spans="18:18" x14ac:dyDescent="0.35">
      <c r="R1624" s="3">
        <f t="shared" ca="1" si="61"/>
        <v>1.8004598935097071E-3</v>
      </c>
    </row>
    <row r="1625" spans="18:18" x14ac:dyDescent="0.35">
      <c r="R1625" s="3">
        <f t="shared" ca="1" si="61"/>
        <v>1.138795474213382E-2</v>
      </c>
    </row>
    <row r="1626" spans="18:18" x14ac:dyDescent="0.35">
      <c r="R1626" s="3">
        <f t="shared" ca="1" si="61"/>
        <v>3.80017973605455E-2</v>
      </c>
    </row>
    <row r="1627" spans="18:18" x14ac:dyDescent="0.35">
      <c r="R1627" s="3">
        <f t="shared" ca="1" si="61"/>
        <v>1.7285309567199501E-2</v>
      </c>
    </row>
    <row r="1628" spans="18:18" x14ac:dyDescent="0.35">
      <c r="R1628" s="3">
        <f t="shared" ca="1" si="61"/>
        <v>-1.2102216072433503E-3</v>
      </c>
    </row>
    <row r="1629" spans="18:18" x14ac:dyDescent="0.35">
      <c r="R1629" s="3">
        <f t="shared" ca="1" si="61"/>
        <v>1.6564536549519844E-2</v>
      </c>
    </row>
    <row r="1630" spans="18:18" x14ac:dyDescent="0.35">
      <c r="R1630" s="3">
        <f t="shared" ca="1" si="61"/>
        <v>7.5893779248902733E-3</v>
      </c>
    </row>
    <row r="1631" spans="18:18" x14ac:dyDescent="0.35">
      <c r="R1631" s="3">
        <f t="shared" ca="1" si="61"/>
        <v>1.813344468484757E-2</v>
      </c>
    </row>
    <row r="1632" spans="18:18" x14ac:dyDescent="0.35">
      <c r="R1632" s="3">
        <f t="shared" ca="1" si="61"/>
        <v>1.1778062187888785E-5</v>
      </c>
    </row>
    <row r="1633" spans="18:18" x14ac:dyDescent="0.35">
      <c r="R1633" s="3">
        <f t="shared" ca="1" si="61"/>
        <v>1.7571220755218799E-2</v>
      </c>
    </row>
    <row r="1634" spans="18:18" x14ac:dyDescent="0.35">
      <c r="R1634" s="3">
        <f t="shared" ca="1" si="61"/>
        <v>1.4333078350076606E-2</v>
      </c>
    </row>
    <row r="1635" spans="18:18" x14ac:dyDescent="0.35">
      <c r="R1635" s="3">
        <f t="shared" ca="1" si="61"/>
        <v>-1.6016427868093916E-2</v>
      </c>
    </row>
    <row r="1636" spans="18:18" x14ac:dyDescent="0.35">
      <c r="R1636" s="3">
        <f t="shared" ca="1" si="61"/>
        <v>-5.4593588718324006E-3</v>
      </c>
    </row>
    <row r="1637" spans="18:18" x14ac:dyDescent="0.35">
      <c r="R1637" s="3">
        <f t="shared" ca="1" si="61"/>
        <v>-1.9599268419493381E-2</v>
      </c>
    </row>
    <row r="1638" spans="18:18" x14ac:dyDescent="0.35">
      <c r="R1638" s="3">
        <f t="shared" ca="1" si="61"/>
        <v>3.3049224822852261E-3</v>
      </c>
    </row>
    <row r="1639" spans="18:18" x14ac:dyDescent="0.35">
      <c r="R1639" s="3">
        <f t="shared" ca="1" si="61"/>
        <v>2.0247386926961687E-2</v>
      </c>
    </row>
    <row r="1640" spans="18:18" x14ac:dyDescent="0.35">
      <c r="R1640" s="3">
        <f t="shared" ca="1" si="61"/>
        <v>1.2829850298655847E-2</v>
      </c>
    </row>
    <row r="1641" spans="18:18" x14ac:dyDescent="0.35">
      <c r="R1641" s="3">
        <f t="shared" ca="1" si="61"/>
        <v>6.3787852135087737E-3</v>
      </c>
    </row>
    <row r="1642" spans="18:18" x14ac:dyDescent="0.35">
      <c r="R1642" s="3">
        <f t="shared" ca="1" si="61"/>
        <v>1.6499295929228722E-2</v>
      </c>
    </row>
    <row r="1643" spans="18:18" x14ac:dyDescent="0.35">
      <c r="R1643" s="3">
        <f t="shared" ca="1" si="61"/>
        <v>-1.6004242579425555E-2</v>
      </c>
    </row>
    <row r="1644" spans="18:18" x14ac:dyDescent="0.35">
      <c r="R1644" s="3">
        <f t="shared" ca="1" si="61"/>
        <v>5.1625598908142346E-3</v>
      </c>
    </row>
    <row r="1645" spans="18:18" x14ac:dyDescent="0.35">
      <c r="R1645" s="3">
        <f t="shared" ca="1" si="61"/>
        <v>-1.616227858486979E-2</v>
      </c>
    </row>
    <row r="1646" spans="18:18" x14ac:dyDescent="0.35">
      <c r="R1646" s="3">
        <f t="shared" ca="1" si="61"/>
        <v>-4.9641061902387235E-3</v>
      </c>
    </row>
    <row r="1647" spans="18:18" x14ac:dyDescent="0.35">
      <c r="R1647" s="3">
        <f t="shared" ca="1" si="61"/>
        <v>1.6605538679229589E-2</v>
      </c>
    </row>
    <row r="1648" spans="18:18" x14ac:dyDescent="0.35">
      <c r="R1648" s="3">
        <f t="shared" ca="1" si="61"/>
        <v>2.8758437020593519E-3</v>
      </c>
    </row>
    <row r="1649" spans="18:18" x14ac:dyDescent="0.35">
      <c r="R1649" s="3">
        <f t="shared" ca="1" si="61"/>
        <v>-1.9007708037986721E-3</v>
      </c>
    </row>
    <row r="1650" spans="18:18" x14ac:dyDescent="0.35">
      <c r="R1650" s="3">
        <f t="shared" ca="1" si="61"/>
        <v>-8.9639376928609005E-3</v>
      </c>
    </row>
    <row r="1651" spans="18:18" x14ac:dyDescent="0.35">
      <c r="R1651" s="3">
        <f t="shared" ca="1" si="61"/>
        <v>1.0854673972067505E-3</v>
      </c>
    </row>
    <row r="1652" spans="18:18" x14ac:dyDescent="0.35">
      <c r="R1652" s="3">
        <f t="shared" ca="1" si="61"/>
        <v>2.6364529530337709E-2</v>
      </c>
    </row>
    <row r="1653" spans="18:18" x14ac:dyDescent="0.35">
      <c r="R1653" s="3">
        <f t="shared" ca="1" si="61"/>
        <v>-7.5649935329347388E-3</v>
      </c>
    </row>
    <row r="1654" spans="18:18" x14ac:dyDescent="0.35">
      <c r="R1654" s="3">
        <f t="shared" ca="1" si="61"/>
        <v>-1.3729335496287937E-2</v>
      </c>
    </row>
    <row r="1655" spans="18:18" x14ac:dyDescent="0.35">
      <c r="R1655" s="3">
        <f t="shared" ca="1" si="61"/>
        <v>-1.3135891177562297E-3</v>
      </c>
    </row>
    <row r="1656" spans="18:18" x14ac:dyDescent="0.35">
      <c r="R1656" s="3">
        <f t="shared" ca="1" si="61"/>
        <v>1.1149405877576903E-2</v>
      </c>
    </row>
    <row r="1657" spans="18:18" x14ac:dyDescent="0.35">
      <c r="R1657" s="3">
        <f t="shared" ca="1" si="61"/>
        <v>-4.4876997633373176E-4</v>
      </c>
    </row>
    <row r="1658" spans="18:18" x14ac:dyDescent="0.35">
      <c r="R1658" s="3">
        <f t="shared" ca="1" si="61"/>
        <v>1.22684154672335E-3</v>
      </c>
    </row>
    <row r="1659" spans="18:18" x14ac:dyDescent="0.35">
      <c r="R1659" s="3">
        <f t="shared" ca="1" si="61"/>
        <v>-8.747000815418005E-4</v>
      </c>
    </row>
    <row r="1660" spans="18:18" x14ac:dyDescent="0.35">
      <c r="R1660" s="3">
        <f t="shared" ca="1" si="61"/>
        <v>2.2371057453050799E-3</v>
      </c>
    </row>
    <row r="1661" spans="18:18" x14ac:dyDescent="0.35">
      <c r="R1661" s="3">
        <f t="shared" ca="1" si="61"/>
        <v>1.2642278834628097E-2</v>
      </c>
    </row>
    <row r="1662" spans="18:18" x14ac:dyDescent="0.35">
      <c r="R1662" s="3">
        <f t="shared" ca="1" si="61"/>
        <v>1.4660095399719198E-2</v>
      </c>
    </row>
    <row r="1663" spans="18:18" x14ac:dyDescent="0.35">
      <c r="R1663" s="3">
        <f t="shared" ca="1" si="61"/>
        <v>3.745442343939355E-2</v>
      </c>
    </row>
    <row r="1664" spans="18:18" x14ac:dyDescent="0.35">
      <c r="R1664" s="3">
        <f t="shared" ca="1" si="61"/>
        <v>-1.3716505774009629E-2</v>
      </c>
    </row>
    <row r="1665" spans="18:18" x14ac:dyDescent="0.35">
      <c r="R1665" s="3">
        <f t="shared" ca="1" si="61"/>
        <v>-3.9857641892037943E-2</v>
      </c>
    </row>
    <row r="1666" spans="18:18" x14ac:dyDescent="0.35">
      <c r="R1666" s="3">
        <f t="shared" ca="1" si="61"/>
        <v>-7.9384368506933475E-3</v>
      </c>
    </row>
    <row r="1667" spans="18:18" x14ac:dyDescent="0.35">
      <c r="R1667" s="3">
        <f t="shared" ca="1" si="61"/>
        <v>-6.5055259767796431E-3</v>
      </c>
    </row>
    <row r="1668" spans="18:18" x14ac:dyDescent="0.35">
      <c r="R1668" s="3">
        <f t="shared" ref="R1668:R1731" ca="1" si="62">_xlfn.NORM.INV(RAND(),$P$2,SQRT($P$3))</f>
        <v>2.2257428886591889E-2</v>
      </c>
    </row>
    <row r="1669" spans="18:18" x14ac:dyDescent="0.35">
      <c r="R1669" s="3">
        <f t="shared" ca="1" si="62"/>
        <v>1.6297732556621761E-2</v>
      </c>
    </row>
    <row r="1670" spans="18:18" x14ac:dyDescent="0.35">
      <c r="R1670" s="3">
        <f t="shared" ca="1" si="62"/>
        <v>1.8528309240600064E-2</v>
      </c>
    </row>
    <row r="1671" spans="18:18" x14ac:dyDescent="0.35">
      <c r="R1671" s="3">
        <f t="shared" ca="1" si="62"/>
        <v>-1.5084825274961659E-2</v>
      </c>
    </row>
    <row r="1672" spans="18:18" x14ac:dyDescent="0.35">
      <c r="R1672" s="3">
        <f t="shared" ca="1" si="62"/>
        <v>2.3551938236541132E-2</v>
      </c>
    </row>
    <row r="1673" spans="18:18" x14ac:dyDescent="0.35">
      <c r="R1673" s="3">
        <f t="shared" ca="1" si="62"/>
        <v>-2.8453860463601363E-2</v>
      </c>
    </row>
    <row r="1674" spans="18:18" x14ac:dyDescent="0.35">
      <c r="R1674" s="3">
        <f t="shared" ca="1" si="62"/>
        <v>-1.0969216027441697E-2</v>
      </c>
    </row>
    <row r="1675" spans="18:18" x14ac:dyDescent="0.35">
      <c r="R1675" s="3">
        <f t="shared" ca="1" si="62"/>
        <v>1.2038583943288803E-2</v>
      </c>
    </row>
    <row r="1676" spans="18:18" x14ac:dyDescent="0.35">
      <c r="R1676" s="3">
        <f t="shared" ca="1" si="62"/>
        <v>-1.1666547053573425E-4</v>
      </c>
    </row>
    <row r="1677" spans="18:18" x14ac:dyDescent="0.35">
      <c r="R1677" s="3">
        <f t="shared" ca="1" si="62"/>
        <v>3.6082725478359997E-3</v>
      </c>
    </row>
    <row r="1678" spans="18:18" x14ac:dyDescent="0.35">
      <c r="R1678" s="3">
        <f t="shared" ca="1" si="62"/>
        <v>-1.261290450622453E-2</v>
      </c>
    </row>
    <row r="1679" spans="18:18" x14ac:dyDescent="0.35">
      <c r="R1679" s="3">
        <f t="shared" ca="1" si="62"/>
        <v>-7.1252495463181315E-3</v>
      </c>
    </row>
    <row r="1680" spans="18:18" x14ac:dyDescent="0.35">
      <c r="R1680" s="3">
        <f t="shared" ca="1" si="62"/>
        <v>1.2430211713054121E-3</v>
      </c>
    </row>
    <row r="1681" spans="18:18" x14ac:dyDescent="0.35">
      <c r="R1681" s="3">
        <f t="shared" ca="1" si="62"/>
        <v>6.5964336037750801E-4</v>
      </c>
    </row>
    <row r="1682" spans="18:18" x14ac:dyDescent="0.35">
      <c r="R1682" s="3">
        <f t="shared" ca="1" si="62"/>
        <v>-1.8441160040123125E-2</v>
      </c>
    </row>
    <row r="1683" spans="18:18" x14ac:dyDescent="0.35">
      <c r="R1683" s="3">
        <f t="shared" ca="1" si="62"/>
        <v>-1.7428277198468626E-2</v>
      </c>
    </row>
    <row r="1684" spans="18:18" x14ac:dyDescent="0.35">
      <c r="R1684" s="3">
        <f t="shared" ca="1" si="62"/>
        <v>1.3829341174307211E-2</v>
      </c>
    </row>
    <row r="1685" spans="18:18" x14ac:dyDescent="0.35">
      <c r="R1685" s="3">
        <f t="shared" ca="1" si="62"/>
        <v>1.6669487965298318E-3</v>
      </c>
    </row>
    <row r="1686" spans="18:18" x14ac:dyDescent="0.35">
      <c r="R1686" s="3">
        <f t="shared" ca="1" si="62"/>
        <v>-1.8413802835900748E-2</v>
      </c>
    </row>
    <row r="1687" spans="18:18" x14ac:dyDescent="0.35">
      <c r="R1687" s="3">
        <f t="shared" ca="1" si="62"/>
        <v>7.8605564449173333E-3</v>
      </c>
    </row>
    <row r="1688" spans="18:18" x14ac:dyDescent="0.35">
      <c r="R1688" s="3">
        <f t="shared" ca="1" si="62"/>
        <v>-2.1889853544414437E-3</v>
      </c>
    </row>
    <row r="1689" spans="18:18" x14ac:dyDescent="0.35">
      <c r="R1689" s="3">
        <f t="shared" ca="1" si="62"/>
        <v>2.0349605234993445E-2</v>
      </c>
    </row>
    <row r="1690" spans="18:18" x14ac:dyDescent="0.35">
      <c r="R1690" s="3">
        <f t="shared" ca="1" si="62"/>
        <v>-2.0848986391313897E-3</v>
      </c>
    </row>
    <row r="1691" spans="18:18" x14ac:dyDescent="0.35">
      <c r="R1691" s="3">
        <f t="shared" ca="1" si="62"/>
        <v>2.1251860318630404E-2</v>
      </c>
    </row>
    <row r="1692" spans="18:18" x14ac:dyDescent="0.35">
      <c r="R1692" s="3">
        <f t="shared" ca="1" si="62"/>
        <v>1.7786034057862758E-3</v>
      </c>
    </row>
    <row r="1693" spans="18:18" x14ac:dyDescent="0.35">
      <c r="R1693" s="3">
        <f t="shared" ca="1" si="62"/>
        <v>1.2645017591655115E-2</v>
      </c>
    </row>
    <row r="1694" spans="18:18" x14ac:dyDescent="0.35">
      <c r="R1694" s="3">
        <f t="shared" ca="1" si="62"/>
        <v>7.1975493745224011E-3</v>
      </c>
    </row>
    <row r="1695" spans="18:18" x14ac:dyDescent="0.35">
      <c r="R1695" s="3">
        <f t="shared" ca="1" si="62"/>
        <v>1.218452723270831E-2</v>
      </c>
    </row>
    <row r="1696" spans="18:18" x14ac:dyDescent="0.35">
      <c r="R1696" s="3">
        <f t="shared" ca="1" si="62"/>
        <v>3.6543751874609488E-2</v>
      </c>
    </row>
    <row r="1697" spans="18:18" x14ac:dyDescent="0.35">
      <c r="R1697" s="3">
        <f t="shared" ca="1" si="62"/>
        <v>5.904777671049923E-3</v>
      </c>
    </row>
    <row r="1698" spans="18:18" x14ac:dyDescent="0.35">
      <c r="R1698" s="3">
        <f t="shared" ca="1" si="62"/>
        <v>-1.429443918472843E-2</v>
      </c>
    </row>
    <row r="1699" spans="18:18" x14ac:dyDescent="0.35">
      <c r="R1699" s="3">
        <f t="shared" ca="1" si="62"/>
        <v>5.9675497710025803E-3</v>
      </c>
    </row>
    <row r="1700" spans="18:18" x14ac:dyDescent="0.35">
      <c r="R1700" s="3">
        <f t="shared" ca="1" si="62"/>
        <v>7.6450780966066806E-3</v>
      </c>
    </row>
    <row r="1701" spans="18:18" x14ac:dyDescent="0.35">
      <c r="R1701" s="3">
        <f t="shared" ca="1" si="62"/>
        <v>-2.8343232666241121E-2</v>
      </c>
    </row>
    <row r="1702" spans="18:18" x14ac:dyDescent="0.35">
      <c r="R1702" s="3">
        <f t="shared" ca="1" si="62"/>
        <v>5.2195847466729893E-3</v>
      </c>
    </row>
    <row r="1703" spans="18:18" x14ac:dyDescent="0.35">
      <c r="R1703" s="3">
        <f t="shared" ca="1" si="62"/>
        <v>1.3985399938739826E-2</v>
      </c>
    </row>
    <row r="1704" spans="18:18" x14ac:dyDescent="0.35">
      <c r="R1704" s="3">
        <f t="shared" ca="1" si="62"/>
        <v>5.4224429342525273E-3</v>
      </c>
    </row>
    <row r="1705" spans="18:18" x14ac:dyDescent="0.35">
      <c r="R1705" s="3">
        <f t="shared" ca="1" si="62"/>
        <v>-8.7745686671000678E-3</v>
      </c>
    </row>
    <row r="1706" spans="18:18" x14ac:dyDescent="0.35">
      <c r="R1706" s="3">
        <f t="shared" ca="1" si="62"/>
        <v>2.1715113625872307E-2</v>
      </c>
    </row>
    <row r="1707" spans="18:18" x14ac:dyDescent="0.35">
      <c r="R1707" s="3">
        <f t="shared" ca="1" si="62"/>
        <v>-1.0002875849377752E-2</v>
      </c>
    </row>
    <row r="1708" spans="18:18" x14ac:dyDescent="0.35">
      <c r="R1708" s="3">
        <f t="shared" ca="1" si="62"/>
        <v>-7.0600946200511383E-3</v>
      </c>
    </row>
    <row r="1709" spans="18:18" x14ac:dyDescent="0.35">
      <c r="R1709" s="3">
        <f t="shared" ca="1" si="62"/>
        <v>-1.9474497405987227E-2</v>
      </c>
    </row>
    <row r="1710" spans="18:18" x14ac:dyDescent="0.35">
      <c r="R1710" s="3">
        <f t="shared" ca="1" si="62"/>
        <v>4.061651056259654E-2</v>
      </c>
    </row>
    <row r="1711" spans="18:18" x14ac:dyDescent="0.35">
      <c r="R1711" s="3">
        <f t="shared" ca="1" si="62"/>
        <v>-1.3487511125363312E-2</v>
      </c>
    </row>
    <row r="1712" spans="18:18" x14ac:dyDescent="0.35">
      <c r="R1712" s="3">
        <f t="shared" ca="1" si="62"/>
        <v>7.7564561699377168E-3</v>
      </c>
    </row>
    <row r="1713" spans="18:18" x14ac:dyDescent="0.35">
      <c r="R1713" s="3">
        <f t="shared" ca="1" si="62"/>
        <v>-2.7147034990702878E-2</v>
      </c>
    </row>
    <row r="1714" spans="18:18" x14ac:dyDescent="0.35">
      <c r="R1714" s="3">
        <f t="shared" ca="1" si="62"/>
        <v>1.5951078586725922E-2</v>
      </c>
    </row>
    <row r="1715" spans="18:18" x14ac:dyDescent="0.35">
      <c r="R1715" s="3">
        <f t="shared" ca="1" si="62"/>
        <v>-1.3182474718749152E-2</v>
      </c>
    </row>
    <row r="1716" spans="18:18" x14ac:dyDescent="0.35">
      <c r="R1716" s="3">
        <f t="shared" ca="1" si="62"/>
        <v>-1.0229751033183224E-2</v>
      </c>
    </row>
    <row r="1717" spans="18:18" x14ac:dyDescent="0.35">
      <c r="R1717" s="3">
        <f t="shared" ca="1" si="62"/>
        <v>6.5999513746426591E-4</v>
      </c>
    </row>
    <row r="1718" spans="18:18" x14ac:dyDescent="0.35">
      <c r="R1718" s="3">
        <f t="shared" ca="1" si="62"/>
        <v>2.0105572130381548E-2</v>
      </c>
    </row>
    <row r="1719" spans="18:18" x14ac:dyDescent="0.35">
      <c r="R1719" s="3">
        <f t="shared" ca="1" si="62"/>
        <v>-2.7583087600481369E-2</v>
      </c>
    </row>
    <row r="1720" spans="18:18" x14ac:dyDescent="0.35">
      <c r="R1720" s="3">
        <f t="shared" ca="1" si="62"/>
        <v>-4.3673774957033971E-3</v>
      </c>
    </row>
    <row r="1721" spans="18:18" x14ac:dyDescent="0.35">
      <c r="R1721" s="3">
        <f t="shared" ca="1" si="62"/>
        <v>9.3102521500818924E-4</v>
      </c>
    </row>
    <row r="1722" spans="18:18" x14ac:dyDescent="0.35">
      <c r="R1722" s="3">
        <f t="shared" ca="1" si="62"/>
        <v>5.117169580089319E-3</v>
      </c>
    </row>
    <row r="1723" spans="18:18" x14ac:dyDescent="0.35">
      <c r="R1723" s="3">
        <f t="shared" ca="1" si="62"/>
        <v>2.5218395515623309E-2</v>
      </c>
    </row>
    <row r="1724" spans="18:18" x14ac:dyDescent="0.35">
      <c r="R1724" s="3">
        <f t="shared" ca="1" si="62"/>
        <v>2.3185651925274931E-2</v>
      </c>
    </row>
    <row r="1725" spans="18:18" x14ac:dyDescent="0.35">
      <c r="R1725" s="3">
        <f t="shared" ca="1" si="62"/>
        <v>2.4642308318827202E-3</v>
      </c>
    </row>
    <row r="1726" spans="18:18" x14ac:dyDescent="0.35">
      <c r="R1726" s="3">
        <f t="shared" ca="1" si="62"/>
        <v>-2.8034068229640403E-2</v>
      </c>
    </row>
    <row r="1727" spans="18:18" x14ac:dyDescent="0.35">
      <c r="R1727" s="3">
        <f t="shared" ca="1" si="62"/>
        <v>2.1479295002282277E-2</v>
      </c>
    </row>
    <row r="1728" spans="18:18" x14ac:dyDescent="0.35">
      <c r="R1728" s="3">
        <f t="shared" ca="1" si="62"/>
        <v>1.1511391919409981E-2</v>
      </c>
    </row>
    <row r="1729" spans="18:18" x14ac:dyDescent="0.35">
      <c r="R1729" s="3">
        <f t="shared" ca="1" si="62"/>
        <v>9.52515713971115E-3</v>
      </c>
    </row>
    <row r="1730" spans="18:18" x14ac:dyDescent="0.35">
      <c r="R1730" s="3">
        <f t="shared" ca="1" si="62"/>
        <v>4.7714288259224184E-3</v>
      </c>
    </row>
    <row r="1731" spans="18:18" x14ac:dyDescent="0.35">
      <c r="R1731" s="3">
        <f t="shared" ca="1" si="62"/>
        <v>7.2511886730817609E-3</v>
      </c>
    </row>
    <row r="1732" spans="18:18" x14ac:dyDescent="0.35">
      <c r="R1732" s="3">
        <f t="shared" ref="R1732:R1795" ca="1" si="63">_xlfn.NORM.INV(RAND(),$P$2,SQRT($P$3))</f>
        <v>3.766217101684996E-3</v>
      </c>
    </row>
    <row r="1733" spans="18:18" x14ac:dyDescent="0.35">
      <c r="R1733" s="3">
        <f t="shared" ca="1" si="63"/>
        <v>6.30572103376968E-3</v>
      </c>
    </row>
    <row r="1734" spans="18:18" x14ac:dyDescent="0.35">
      <c r="R1734" s="3">
        <f t="shared" ca="1" si="63"/>
        <v>7.8009226273814236E-4</v>
      </c>
    </row>
    <row r="1735" spans="18:18" x14ac:dyDescent="0.35">
      <c r="R1735" s="3">
        <f t="shared" ca="1" si="63"/>
        <v>-7.2158404874175675E-3</v>
      </c>
    </row>
    <row r="1736" spans="18:18" x14ac:dyDescent="0.35">
      <c r="R1736" s="3">
        <f t="shared" ca="1" si="63"/>
        <v>-2.019777157698672E-4</v>
      </c>
    </row>
    <row r="1737" spans="18:18" x14ac:dyDescent="0.35">
      <c r="R1737" s="3">
        <f t="shared" ca="1" si="63"/>
        <v>-1.2851879774267777E-2</v>
      </c>
    </row>
    <row r="1738" spans="18:18" x14ac:dyDescent="0.35">
      <c r="R1738" s="3">
        <f t="shared" ca="1" si="63"/>
        <v>9.6722915160862791E-3</v>
      </c>
    </row>
    <row r="1739" spans="18:18" x14ac:dyDescent="0.35">
      <c r="R1739" s="3">
        <f t="shared" ca="1" si="63"/>
        <v>1.0038634196465683E-2</v>
      </c>
    </row>
    <row r="1740" spans="18:18" x14ac:dyDescent="0.35">
      <c r="R1740" s="3">
        <f t="shared" ca="1" si="63"/>
        <v>-2.285312655117059E-2</v>
      </c>
    </row>
    <row r="1741" spans="18:18" x14ac:dyDescent="0.35">
      <c r="R1741" s="3">
        <f t="shared" ca="1" si="63"/>
        <v>-2.2121049424955012E-3</v>
      </c>
    </row>
    <row r="1742" spans="18:18" x14ac:dyDescent="0.35">
      <c r="R1742" s="3">
        <f t="shared" ca="1" si="63"/>
        <v>-2.4746339383130344E-3</v>
      </c>
    </row>
    <row r="1743" spans="18:18" x14ac:dyDescent="0.35">
      <c r="R1743" s="3">
        <f t="shared" ca="1" si="63"/>
        <v>1.0376374995592424E-3</v>
      </c>
    </row>
    <row r="1744" spans="18:18" x14ac:dyDescent="0.35">
      <c r="R1744" s="3">
        <f t="shared" ca="1" si="63"/>
        <v>-1.6674186842889401E-3</v>
      </c>
    </row>
    <row r="1745" spans="18:18" x14ac:dyDescent="0.35">
      <c r="R1745" s="3">
        <f t="shared" ca="1" si="63"/>
        <v>-1.512119357984207E-2</v>
      </c>
    </row>
    <row r="1746" spans="18:18" x14ac:dyDescent="0.35">
      <c r="R1746" s="3">
        <f t="shared" ca="1" si="63"/>
        <v>-1.0322367459493815E-2</v>
      </c>
    </row>
    <row r="1747" spans="18:18" x14ac:dyDescent="0.35">
      <c r="R1747" s="3">
        <f t="shared" ca="1" si="63"/>
        <v>1.4023838018719335E-3</v>
      </c>
    </row>
    <row r="1748" spans="18:18" x14ac:dyDescent="0.35">
      <c r="R1748" s="3">
        <f t="shared" ca="1" si="63"/>
        <v>3.8052460827942586E-2</v>
      </c>
    </row>
    <row r="1749" spans="18:18" x14ac:dyDescent="0.35">
      <c r="R1749" s="3">
        <f t="shared" ca="1" si="63"/>
        <v>1.6810148979318817E-2</v>
      </c>
    </row>
    <row r="1750" spans="18:18" x14ac:dyDescent="0.35">
      <c r="R1750" s="3">
        <f t="shared" ca="1" si="63"/>
        <v>1.9055893893958304E-2</v>
      </c>
    </row>
    <row r="1751" spans="18:18" x14ac:dyDescent="0.35">
      <c r="R1751" s="3">
        <f t="shared" ca="1" si="63"/>
        <v>9.8457298087270863E-3</v>
      </c>
    </row>
    <row r="1752" spans="18:18" x14ac:dyDescent="0.35">
      <c r="R1752" s="3">
        <f t="shared" ca="1" si="63"/>
        <v>1.6292670231395068E-2</v>
      </c>
    </row>
    <row r="1753" spans="18:18" x14ac:dyDescent="0.35">
      <c r="R1753" s="3">
        <f t="shared" ca="1" si="63"/>
        <v>-8.960808361121725E-4</v>
      </c>
    </row>
    <row r="1754" spans="18:18" x14ac:dyDescent="0.35">
      <c r="R1754" s="3">
        <f t="shared" ca="1" si="63"/>
        <v>-3.6487267007977095E-3</v>
      </c>
    </row>
    <row r="1755" spans="18:18" x14ac:dyDescent="0.35">
      <c r="R1755" s="3">
        <f t="shared" ca="1" si="63"/>
        <v>-1.5485684373268251E-2</v>
      </c>
    </row>
    <row r="1756" spans="18:18" x14ac:dyDescent="0.35">
      <c r="R1756" s="3">
        <f t="shared" ca="1" si="63"/>
        <v>9.9820428799772629E-3</v>
      </c>
    </row>
    <row r="1757" spans="18:18" x14ac:dyDescent="0.35">
      <c r="R1757" s="3">
        <f t="shared" ca="1" si="63"/>
        <v>2.3333621642672095E-2</v>
      </c>
    </row>
    <row r="1758" spans="18:18" x14ac:dyDescent="0.35">
      <c r="R1758" s="3">
        <f t="shared" ca="1" si="63"/>
        <v>4.8668160300015369E-2</v>
      </c>
    </row>
    <row r="1759" spans="18:18" x14ac:dyDescent="0.35">
      <c r="R1759" s="3">
        <f t="shared" ca="1" si="63"/>
        <v>9.1466267659684065E-3</v>
      </c>
    </row>
    <row r="1760" spans="18:18" x14ac:dyDescent="0.35">
      <c r="R1760" s="3">
        <f t="shared" ca="1" si="63"/>
        <v>-6.802184986396325E-3</v>
      </c>
    </row>
    <row r="1761" spans="18:18" x14ac:dyDescent="0.35">
      <c r="R1761" s="3">
        <f t="shared" ca="1" si="63"/>
        <v>1.7582560946643743E-2</v>
      </c>
    </row>
    <row r="1762" spans="18:18" x14ac:dyDescent="0.35">
      <c r="R1762" s="3">
        <f t="shared" ca="1" si="63"/>
        <v>6.0004655657843759E-3</v>
      </c>
    </row>
    <row r="1763" spans="18:18" x14ac:dyDescent="0.35">
      <c r="R1763" s="3">
        <f t="shared" ca="1" si="63"/>
        <v>1.6269630291515591E-3</v>
      </c>
    </row>
    <row r="1764" spans="18:18" x14ac:dyDescent="0.35">
      <c r="R1764" s="3">
        <f t="shared" ca="1" si="63"/>
        <v>-9.4878336303595278E-3</v>
      </c>
    </row>
    <row r="1765" spans="18:18" x14ac:dyDescent="0.35">
      <c r="R1765" s="3">
        <f t="shared" ca="1" si="63"/>
        <v>-5.4079262199633786E-3</v>
      </c>
    </row>
    <row r="1766" spans="18:18" x14ac:dyDescent="0.35">
      <c r="R1766" s="3">
        <f t="shared" ca="1" si="63"/>
        <v>-7.5696164026455032E-3</v>
      </c>
    </row>
    <row r="1767" spans="18:18" x14ac:dyDescent="0.35">
      <c r="R1767" s="3">
        <f t="shared" ca="1" si="63"/>
        <v>-1.2702901923513126E-2</v>
      </c>
    </row>
    <row r="1768" spans="18:18" x14ac:dyDescent="0.35">
      <c r="R1768" s="3">
        <f t="shared" ca="1" si="63"/>
        <v>-3.4966818918009549E-3</v>
      </c>
    </row>
    <row r="1769" spans="18:18" x14ac:dyDescent="0.35">
      <c r="R1769" s="3">
        <f t="shared" ca="1" si="63"/>
        <v>3.3442810316461229E-2</v>
      </c>
    </row>
    <row r="1770" spans="18:18" x14ac:dyDescent="0.35">
      <c r="R1770" s="3">
        <f t="shared" ca="1" si="63"/>
        <v>1.2648360361238128E-3</v>
      </c>
    </row>
    <row r="1771" spans="18:18" x14ac:dyDescent="0.35">
      <c r="R1771" s="3">
        <f t="shared" ca="1" si="63"/>
        <v>7.4167111729342965E-3</v>
      </c>
    </row>
    <row r="1772" spans="18:18" x14ac:dyDescent="0.35">
      <c r="R1772" s="3">
        <f t="shared" ca="1" si="63"/>
        <v>-1.4497386153200993E-2</v>
      </c>
    </row>
    <row r="1773" spans="18:18" x14ac:dyDescent="0.35">
      <c r="R1773" s="3">
        <f t="shared" ca="1" si="63"/>
        <v>-1.8703372971489763E-2</v>
      </c>
    </row>
    <row r="1774" spans="18:18" x14ac:dyDescent="0.35">
      <c r="R1774" s="3">
        <f t="shared" ca="1" si="63"/>
        <v>-3.2305140066497665E-2</v>
      </c>
    </row>
    <row r="1775" spans="18:18" x14ac:dyDescent="0.35">
      <c r="R1775" s="3">
        <f t="shared" ca="1" si="63"/>
        <v>6.1310986249531203E-3</v>
      </c>
    </row>
    <row r="1776" spans="18:18" x14ac:dyDescent="0.35">
      <c r="R1776" s="3">
        <f t="shared" ca="1" si="63"/>
        <v>-2.6427565498354753E-2</v>
      </c>
    </row>
    <row r="1777" spans="18:18" x14ac:dyDescent="0.35">
      <c r="R1777" s="3">
        <f t="shared" ca="1" si="63"/>
        <v>-3.7287828183303867E-2</v>
      </c>
    </row>
    <row r="1778" spans="18:18" x14ac:dyDescent="0.35">
      <c r="R1778" s="3">
        <f t="shared" ca="1" si="63"/>
        <v>1.632064005433009E-2</v>
      </c>
    </row>
    <row r="1779" spans="18:18" x14ac:dyDescent="0.35">
      <c r="R1779" s="3">
        <f t="shared" ca="1" si="63"/>
        <v>1.3217709932206275E-2</v>
      </c>
    </row>
    <row r="1780" spans="18:18" x14ac:dyDescent="0.35">
      <c r="R1780" s="3">
        <f t="shared" ca="1" si="63"/>
        <v>7.3910436272633341E-3</v>
      </c>
    </row>
    <row r="1781" spans="18:18" x14ac:dyDescent="0.35">
      <c r="R1781" s="3">
        <f t="shared" ca="1" si="63"/>
        <v>2.330904621220415E-2</v>
      </c>
    </row>
    <row r="1782" spans="18:18" x14ac:dyDescent="0.35">
      <c r="R1782" s="3">
        <f t="shared" ca="1" si="63"/>
        <v>1.0345328628922861E-2</v>
      </c>
    </row>
    <row r="1783" spans="18:18" x14ac:dyDescent="0.35">
      <c r="R1783" s="3">
        <f t="shared" ca="1" si="63"/>
        <v>2.6073150896163907E-2</v>
      </c>
    </row>
    <row r="1784" spans="18:18" x14ac:dyDescent="0.35">
      <c r="R1784" s="3">
        <f t="shared" ca="1" si="63"/>
        <v>-1.439062718435195E-2</v>
      </c>
    </row>
    <row r="1785" spans="18:18" x14ac:dyDescent="0.35">
      <c r="R1785" s="3">
        <f t="shared" ca="1" si="63"/>
        <v>-2.3483705303866755E-2</v>
      </c>
    </row>
    <row r="1786" spans="18:18" x14ac:dyDescent="0.35">
      <c r="R1786" s="3">
        <f t="shared" ca="1" si="63"/>
        <v>-4.2859242116109935E-3</v>
      </c>
    </row>
    <row r="1787" spans="18:18" x14ac:dyDescent="0.35">
      <c r="R1787" s="3">
        <f t="shared" ca="1" si="63"/>
        <v>1.3142619926734914E-2</v>
      </c>
    </row>
    <row r="1788" spans="18:18" x14ac:dyDescent="0.35">
      <c r="R1788" s="3">
        <f t="shared" ca="1" si="63"/>
        <v>-4.5506383436680581E-5</v>
      </c>
    </row>
    <row r="1789" spans="18:18" x14ac:dyDescent="0.35">
      <c r="R1789" s="3">
        <f t="shared" ca="1" si="63"/>
        <v>3.0743064421045272E-2</v>
      </c>
    </row>
    <row r="1790" spans="18:18" x14ac:dyDescent="0.35">
      <c r="R1790" s="3">
        <f t="shared" ca="1" si="63"/>
        <v>-1.6301161618183464E-2</v>
      </c>
    </row>
    <row r="1791" spans="18:18" x14ac:dyDescent="0.35">
      <c r="R1791" s="3">
        <f t="shared" ca="1" si="63"/>
        <v>5.1512255330264352E-3</v>
      </c>
    </row>
    <row r="1792" spans="18:18" x14ac:dyDescent="0.35">
      <c r="R1792" s="3">
        <f t="shared" ca="1" si="63"/>
        <v>1.7077243344563425E-2</v>
      </c>
    </row>
    <row r="1793" spans="18:18" x14ac:dyDescent="0.35">
      <c r="R1793" s="3">
        <f t="shared" ca="1" si="63"/>
        <v>-6.0288377334642759E-3</v>
      </c>
    </row>
    <row r="1794" spans="18:18" x14ac:dyDescent="0.35">
      <c r="R1794" s="3">
        <f t="shared" ca="1" si="63"/>
        <v>-1.818137254485391E-2</v>
      </c>
    </row>
    <row r="1795" spans="18:18" x14ac:dyDescent="0.35">
      <c r="R1795" s="3">
        <f t="shared" ca="1" si="63"/>
        <v>-5.1074621794664184E-3</v>
      </c>
    </row>
    <row r="1796" spans="18:18" x14ac:dyDescent="0.35">
      <c r="R1796" s="3">
        <f t="shared" ref="R1796:R1859" ca="1" si="64">_xlfn.NORM.INV(RAND(),$P$2,SQRT($P$3))</f>
        <v>2.4799527944737527E-4</v>
      </c>
    </row>
    <row r="1797" spans="18:18" x14ac:dyDescent="0.35">
      <c r="R1797" s="3">
        <f t="shared" ca="1" si="64"/>
        <v>1.7105608918671012E-2</v>
      </c>
    </row>
    <row r="1798" spans="18:18" x14ac:dyDescent="0.35">
      <c r="R1798" s="3">
        <f t="shared" ca="1" si="64"/>
        <v>-2.5027142823013462E-2</v>
      </c>
    </row>
    <row r="1799" spans="18:18" x14ac:dyDescent="0.35">
      <c r="R1799" s="3">
        <f t="shared" ca="1" si="64"/>
        <v>5.6713949153447993E-4</v>
      </c>
    </row>
    <row r="1800" spans="18:18" x14ac:dyDescent="0.35">
      <c r="R1800" s="3">
        <f t="shared" ca="1" si="64"/>
        <v>7.756159665024109E-3</v>
      </c>
    </row>
    <row r="1801" spans="18:18" x14ac:dyDescent="0.35">
      <c r="R1801" s="3">
        <f t="shared" ca="1" si="64"/>
        <v>3.0374772350973363E-2</v>
      </c>
    </row>
    <row r="1802" spans="18:18" x14ac:dyDescent="0.35">
      <c r="R1802" s="3">
        <f t="shared" ca="1" si="64"/>
        <v>1.5966167687525637E-2</v>
      </c>
    </row>
    <row r="1803" spans="18:18" x14ac:dyDescent="0.35">
      <c r="R1803" s="3">
        <f t="shared" ca="1" si="64"/>
        <v>-3.4032874565572795E-3</v>
      </c>
    </row>
    <row r="1804" spans="18:18" x14ac:dyDescent="0.35">
      <c r="R1804" s="3">
        <f t="shared" ca="1" si="64"/>
        <v>-2.8930327583296576E-3</v>
      </c>
    </row>
    <row r="1805" spans="18:18" x14ac:dyDescent="0.35">
      <c r="R1805" s="3">
        <f t="shared" ca="1" si="64"/>
        <v>-3.7856955804427002E-2</v>
      </c>
    </row>
    <row r="1806" spans="18:18" x14ac:dyDescent="0.35">
      <c r="R1806" s="3">
        <f t="shared" ca="1" si="64"/>
        <v>1.72571833400769E-2</v>
      </c>
    </row>
    <row r="1807" spans="18:18" x14ac:dyDescent="0.35">
      <c r="R1807" s="3">
        <f t="shared" ca="1" si="64"/>
        <v>6.5049866309210003E-3</v>
      </c>
    </row>
    <row r="1808" spans="18:18" x14ac:dyDescent="0.35">
      <c r="R1808" s="3">
        <f t="shared" ca="1" si="64"/>
        <v>-3.0397396696945937E-3</v>
      </c>
    </row>
    <row r="1809" spans="18:18" x14ac:dyDescent="0.35">
      <c r="R1809" s="3">
        <f t="shared" ca="1" si="64"/>
        <v>-3.4666486979069554E-3</v>
      </c>
    </row>
    <row r="1810" spans="18:18" x14ac:dyDescent="0.35">
      <c r="R1810" s="3">
        <f t="shared" ca="1" si="64"/>
        <v>7.6130634811852555E-3</v>
      </c>
    </row>
    <row r="1811" spans="18:18" x14ac:dyDescent="0.35">
      <c r="R1811" s="3">
        <f t="shared" ca="1" si="64"/>
        <v>-9.105561960844338E-3</v>
      </c>
    </row>
    <row r="1812" spans="18:18" x14ac:dyDescent="0.35">
      <c r="R1812" s="3">
        <f t="shared" ca="1" si="64"/>
        <v>-2.1962250933054888E-3</v>
      </c>
    </row>
    <row r="1813" spans="18:18" x14ac:dyDescent="0.35">
      <c r="R1813" s="3">
        <f t="shared" ca="1" si="64"/>
        <v>1.2952737877663845E-2</v>
      </c>
    </row>
    <row r="1814" spans="18:18" x14ac:dyDescent="0.35">
      <c r="R1814" s="3">
        <f t="shared" ca="1" si="64"/>
        <v>7.2107191719594319E-3</v>
      </c>
    </row>
    <row r="1815" spans="18:18" x14ac:dyDescent="0.35">
      <c r="R1815" s="3">
        <f t="shared" ca="1" si="64"/>
        <v>-2.9949486970849595E-3</v>
      </c>
    </row>
    <row r="1816" spans="18:18" x14ac:dyDescent="0.35">
      <c r="R1816" s="3">
        <f t="shared" ca="1" si="64"/>
        <v>3.5210911849538709E-3</v>
      </c>
    </row>
    <row r="1817" spans="18:18" x14ac:dyDescent="0.35">
      <c r="R1817" s="3">
        <f t="shared" ca="1" si="64"/>
        <v>-1.9551500539365677E-2</v>
      </c>
    </row>
    <row r="1818" spans="18:18" x14ac:dyDescent="0.35">
      <c r="R1818" s="3">
        <f t="shared" ca="1" si="64"/>
        <v>7.524830764869225E-3</v>
      </c>
    </row>
    <row r="1819" spans="18:18" x14ac:dyDescent="0.35">
      <c r="R1819" s="3">
        <f t="shared" ca="1" si="64"/>
        <v>2.9689851059674862E-2</v>
      </c>
    </row>
    <row r="1820" spans="18:18" x14ac:dyDescent="0.35">
      <c r="R1820" s="3">
        <f t="shared" ca="1" si="64"/>
        <v>1.124709355810145E-3</v>
      </c>
    </row>
    <row r="1821" spans="18:18" x14ac:dyDescent="0.35">
      <c r="R1821" s="3">
        <f t="shared" ca="1" si="64"/>
        <v>1.1477984081967671E-2</v>
      </c>
    </row>
    <row r="1822" spans="18:18" x14ac:dyDescent="0.35">
      <c r="R1822" s="3">
        <f t="shared" ca="1" si="64"/>
        <v>-3.7732062390575414E-3</v>
      </c>
    </row>
    <row r="1823" spans="18:18" x14ac:dyDescent="0.35">
      <c r="R1823" s="3">
        <f t="shared" ca="1" si="64"/>
        <v>-9.2680950632073912E-3</v>
      </c>
    </row>
    <row r="1824" spans="18:18" x14ac:dyDescent="0.35">
      <c r="R1824" s="3">
        <f t="shared" ca="1" si="64"/>
        <v>9.7315184295074259E-3</v>
      </c>
    </row>
    <row r="1825" spans="18:18" x14ac:dyDescent="0.35">
      <c r="R1825" s="3">
        <f t="shared" ca="1" si="64"/>
        <v>9.7252731510943744E-3</v>
      </c>
    </row>
    <row r="1826" spans="18:18" x14ac:dyDescent="0.35">
      <c r="R1826" s="3">
        <f t="shared" ca="1" si="64"/>
        <v>3.5188295040686497E-2</v>
      </c>
    </row>
    <row r="1827" spans="18:18" x14ac:dyDescent="0.35">
      <c r="R1827" s="3">
        <f t="shared" ca="1" si="64"/>
        <v>-3.8901591226788703E-3</v>
      </c>
    </row>
    <row r="1828" spans="18:18" x14ac:dyDescent="0.35">
      <c r="R1828" s="3">
        <f t="shared" ca="1" si="64"/>
        <v>-2.2175585389702167E-2</v>
      </c>
    </row>
    <row r="1829" spans="18:18" x14ac:dyDescent="0.35">
      <c r="R1829" s="3">
        <f t="shared" ca="1" si="64"/>
        <v>-2.8882227946193814E-2</v>
      </c>
    </row>
    <row r="1830" spans="18:18" x14ac:dyDescent="0.35">
      <c r="R1830" s="3">
        <f t="shared" ca="1" si="64"/>
        <v>1.5629938963953649E-2</v>
      </c>
    </row>
    <row r="1831" spans="18:18" x14ac:dyDescent="0.35">
      <c r="R1831" s="3">
        <f t="shared" ca="1" si="64"/>
        <v>1.4089651961715377E-2</v>
      </c>
    </row>
    <row r="1832" spans="18:18" x14ac:dyDescent="0.35">
      <c r="R1832" s="3">
        <f t="shared" ca="1" si="64"/>
        <v>-1.3466942063122572E-2</v>
      </c>
    </row>
    <row r="1833" spans="18:18" x14ac:dyDescent="0.35">
      <c r="R1833" s="3">
        <f t="shared" ca="1" si="64"/>
        <v>-1.7084344820891471E-2</v>
      </c>
    </row>
    <row r="1834" spans="18:18" x14ac:dyDescent="0.35">
      <c r="R1834" s="3">
        <f t="shared" ca="1" si="64"/>
        <v>-1.5215928589051986E-2</v>
      </c>
    </row>
    <row r="1835" spans="18:18" x14ac:dyDescent="0.35">
      <c r="R1835" s="3">
        <f t="shared" ca="1" si="64"/>
        <v>-2.8089133250140403E-4</v>
      </c>
    </row>
    <row r="1836" spans="18:18" x14ac:dyDescent="0.35">
      <c r="R1836" s="3">
        <f t="shared" ca="1" si="64"/>
        <v>-8.8339182284822119E-3</v>
      </c>
    </row>
    <row r="1837" spans="18:18" x14ac:dyDescent="0.35">
      <c r="R1837" s="3">
        <f t="shared" ca="1" si="64"/>
        <v>-1.1019210369354529E-2</v>
      </c>
    </row>
    <row r="1838" spans="18:18" x14ac:dyDescent="0.35">
      <c r="R1838" s="3">
        <f t="shared" ca="1" si="64"/>
        <v>2.600154253394096E-2</v>
      </c>
    </row>
    <row r="1839" spans="18:18" x14ac:dyDescent="0.35">
      <c r="R1839" s="3">
        <f t="shared" ca="1" si="64"/>
        <v>-4.7355487708361128E-3</v>
      </c>
    </row>
    <row r="1840" spans="18:18" x14ac:dyDescent="0.35">
      <c r="R1840" s="3">
        <f t="shared" ca="1" si="64"/>
        <v>-6.3532626829542766E-3</v>
      </c>
    </row>
    <row r="1841" spans="18:18" x14ac:dyDescent="0.35">
      <c r="R1841" s="3">
        <f t="shared" ca="1" si="64"/>
        <v>-1.7582725238763645E-2</v>
      </c>
    </row>
    <row r="1842" spans="18:18" x14ac:dyDescent="0.35">
      <c r="R1842" s="3">
        <f t="shared" ca="1" si="64"/>
        <v>-2.3134426854808581E-2</v>
      </c>
    </row>
    <row r="1843" spans="18:18" x14ac:dyDescent="0.35">
      <c r="R1843" s="3">
        <f t="shared" ca="1" si="64"/>
        <v>3.7940314443385553E-3</v>
      </c>
    </row>
    <row r="1844" spans="18:18" x14ac:dyDescent="0.35">
      <c r="R1844" s="3">
        <f t="shared" ca="1" si="64"/>
        <v>-1.1416140954339713E-2</v>
      </c>
    </row>
    <row r="1845" spans="18:18" x14ac:dyDescent="0.35">
      <c r="R1845" s="3">
        <f t="shared" ca="1" si="64"/>
        <v>2.1212347593129077E-2</v>
      </c>
    </row>
    <row r="1846" spans="18:18" x14ac:dyDescent="0.35">
      <c r="R1846" s="3">
        <f t="shared" ca="1" si="64"/>
        <v>7.5655285019752229E-3</v>
      </c>
    </row>
    <row r="1847" spans="18:18" x14ac:dyDescent="0.35">
      <c r="R1847" s="3">
        <f t="shared" ca="1" si="64"/>
        <v>1.053051050151599E-2</v>
      </c>
    </row>
    <row r="1848" spans="18:18" x14ac:dyDescent="0.35">
      <c r="R1848" s="3">
        <f t="shared" ca="1" si="64"/>
        <v>1.480141480311538E-2</v>
      </c>
    </row>
    <row r="1849" spans="18:18" x14ac:dyDescent="0.35">
      <c r="R1849" s="3">
        <f t="shared" ca="1" si="64"/>
        <v>-3.0218882331310756E-3</v>
      </c>
    </row>
    <row r="1850" spans="18:18" x14ac:dyDescent="0.35">
      <c r="R1850" s="3">
        <f t="shared" ca="1" si="64"/>
        <v>-4.3754302422702928E-3</v>
      </c>
    </row>
    <row r="1851" spans="18:18" x14ac:dyDescent="0.35">
      <c r="R1851" s="3">
        <f t="shared" ca="1" si="64"/>
        <v>-3.4353221112285335E-3</v>
      </c>
    </row>
    <row r="1852" spans="18:18" x14ac:dyDescent="0.35">
      <c r="R1852" s="3">
        <f t="shared" ca="1" si="64"/>
        <v>9.6663178804043438E-3</v>
      </c>
    </row>
    <row r="1853" spans="18:18" x14ac:dyDescent="0.35">
      <c r="R1853" s="3">
        <f t="shared" ca="1" si="64"/>
        <v>-9.1899279741750415E-3</v>
      </c>
    </row>
    <row r="1854" spans="18:18" x14ac:dyDescent="0.35">
      <c r="R1854" s="3">
        <f t="shared" ca="1" si="64"/>
        <v>-9.5844670661356535E-3</v>
      </c>
    </row>
    <row r="1855" spans="18:18" x14ac:dyDescent="0.35">
      <c r="R1855" s="3">
        <f t="shared" ca="1" si="64"/>
        <v>6.8860320412735959E-3</v>
      </c>
    </row>
    <row r="1856" spans="18:18" x14ac:dyDescent="0.35">
      <c r="R1856" s="3">
        <f t="shared" ca="1" si="64"/>
        <v>4.1127924173865104E-3</v>
      </c>
    </row>
    <row r="1857" spans="18:18" x14ac:dyDescent="0.35">
      <c r="R1857" s="3">
        <f t="shared" ca="1" si="64"/>
        <v>1.0742082879787299E-2</v>
      </c>
    </row>
    <row r="1858" spans="18:18" x14ac:dyDescent="0.35">
      <c r="R1858" s="3">
        <f t="shared" ca="1" si="64"/>
        <v>-1.437799352457346E-2</v>
      </c>
    </row>
    <row r="1859" spans="18:18" x14ac:dyDescent="0.35">
      <c r="R1859" s="3">
        <f t="shared" ca="1" si="64"/>
        <v>4.7027507843142042E-3</v>
      </c>
    </row>
    <row r="1860" spans="18:18" x14ac:dyDescent="0.35">
      <c r="R1860" s="3">
        <f t="shared" ref="R1860:R1923" ca="1" si="65">_xlfn.NORM.INV(RAND(),$P$2,SQRT($P$3))</f>
        <v>1.5507317552430632E-2</v>
      </c>
    </row>
    <row r="1861" spans="18:18" x14ac:dyDescent="0.35">
      <c r="R1861" s="3">
        <f t="shared" ca="1" si="65"/>
        <v>3.3682685416549528E-2</v>
      </c>
    </row>
    <row r="1862" spans="18:18" x14ac:dyDescent="0.35">
      <c r="R1862" s="3">
        <f t="shared" ca="1" si="65"/>
        <v>4.4855984774905882E-3</v>
      </c>
    </row>
    <row r="1863" spans="18:18" x14ac:dyDescent="0.35">
      <c r="R1863" s="3">
        <f t="shared" ca="1" si="65"/>
        <v>5.465006184221001E-3</v>
      </c>
    </row>
    <row r="1864" spans="18:18" x14ac:dyDescent="0.35">
      <c r="R1864" s="3">
        <f t="shared" ca="1" si="65"/>
        <v>1.5735621491039624E-2</v>
      </c>
    </row>
    <row r="1865" spans="18:18" x14ac:dyDescent="0.35">
      <c r="R1865" s="3">
        <f t="shared" ca="1" si="65"/>
        <v>1.7645762475011761E-2</v>
      </c>
    </row>
    <row r="1866" spans="18:18" x14ac:dyDescent="0.35">
      <c r="R1866" s="3">
        <f t="shared" ca="1" si="65"/>
        <v>-2.762607750351205E-3</v>
      </c>
    </row>
    <row r="1867" spans="18:18" x14ac:dyDescent="0.35">
      <c r="R1867" s="3">
        <f t="shared" ca="1" si="65"/>
        <v>-2.9022594397841217E-2</v>
      </c>
    </row>
    <row r="1868" spans="18:18" x14ac:dyDescent="0.35">
      <c r="R1868" s="3">
        <f t="shared" ca="1" si="65"/>
        <v>1.5205596720783128E-2</v>
      </c>
    </row>
    <row r="1869" spans="18:18" x14ac:dyDescent="0.35">
      <c r="R1869" s="3">
        <f t="shared" ca="1" si="65"/>
        <v>3.0077786518321182E-3</v>
      </c>
    </row>
    <row r="1870" spans="18:18" x14ac:dyDescent="0.35">
      <c r="R1870" s="3">
        <f t="shared" ca="1" si="65"/>
        <v>3.1770542138674973E-2</v>
      </c>
    </row>
    <row r="1871" spans="18:18" x14ac:dyDescent="0.35">
      <c r="R1871" s="3">
        <f t="shared" ca="1" si="65"/>
        <v>-2.2519731725863034E-2</v>
      </c>
    </row>
    <row r="1872" spans="18:18" x14ac:dyDescent="0.35">
      <c r="R1872" s="3">
        <f t="shared" ca="1" si="65"/>
        <v>1.9806046864347546E-2</v>
      </c>
    </row>
    <row r="1873" spans="18:18" x14ac:dyDescent="0.35">
      <c r="R1873" s="3">
        <f t="shared" ca="1" si="65"/>
        <v>2.6519225951784277E-2</v>
      </c>
    </row>
    <row r="1874" spans="18:18" x14ac:dyDescent="0.35">
      <c r="R1874" s="3">
        <f t="shared" ca="1" si="65"/>
        <v>4.9306060943071477E-3</v>
      </c>
    </row>
    <row r="1875" spans="18:18" x14ac:dyDescent="0.35">
      <c r="R1875" s="3">
        <f t="shared" ca="1" si="65"/>
        <v>-4.6993049558170371E-3</v>
      </c>
    </row>
    <row r="1876" spans="18:18" x14ac:dyDescent="0.35">
      <c r="R1876" s="3">
        <f t="shared" ca="1" si="65"/>
        <v>2.534519414547191E-2</v>
      </c>
    </row>
    <row r="1877" spans="18:18" x14ac:dyDescent="0.35">
      <c r="R1877" s="3">
        <f t="shared" ca="1" si="65"/>
        <v>1.4544124284857097E-2</v>
      </c>
    </row>
    <row r="1878" spans="18:18" x14ac:dyDescent="0.35">
      <c r="R1878" s="3">
        <f t="shared" ca="1" si="65"/>
        <v>-2.6939123459892339E-3</v>
      </c>
    </row>
    <row r="1879" spans="18:18" x14ac:dyDescent="0.35">
      <c r="R1879" s="3">
        <f t="shared" ca="1" si="65"/>
        <v>-3.3660172147857242E-2</v>
      </c>
    </row>
    <row r="1880" spans="18:18" x14ac:dyDescent="0.35">
      <c r="R1880" s="3">
        <f t="shared" ca="1" si="65"/>
        <v>-4.2663888166224332E-3</v>
      </c>
    </row>
    <row r="1881" spans="18:18" x14ac:dyDescent="0.35">
      <c r="R1881" s="3">
        <f t="shared" ca="1" si="65"/>
        <v>2.7157335245173074E-2</v>
      </c>
    </row>
    <row r="1882" spans="18:18" x14ac:dyDescent="0.35">
      <c r="R1882" s="3">
        <f t="shared" ca="1" si="65"/>
        <v>1.0545486266379984E-3</v>
      </c>
    </row>
    <row r="1883" spans="18:18" x14ac:dyDescent="0.35">
      <c r="R1883" s="3">
        <f t="shared" ca="1" si="65"/>
        <v>1.6548928923353946E-2</v>
      </c>
    </row>
    <row r="1884" spans="18:18" x14ac:dyDescent="0.35">
      <c r="R1884" s="3">
        <f t="shared" ca="1" si="65"/>
        <v>-1.8699075129084253E-2</v>
      </c>
    </row>
    <row r="1885" spans="18:18" x14ac:dyDescent="0.35">
      <c r="R1885" s="3">
        <f t="shared" ca="1" si="65"/>
        <v>-1.7419910255089367E-2</v>
      </c>
    </row>
    <row r="1886" spans="18:18" x14ac:dyDescent="0.35">
      <c r="R1886" s="3">
        <f t="shared" ca="1" si="65"/>
        <v>-2.8566083066665512E-3</v>
      </c>
    </row>
    <row r="1887" spans="18:18" x14ac:dyDescent="0.35">
      <c r="R1887" s="3">
        <f t="shared" ca="1" si="65"/>
        <v>6.2295048769324462E-3</v>
      </c>
    </row>
    <row r="1888" spans="18:18" x14ac:dyDescent="0.35">
      <c r="R1888" s="3">
        <f t="shared" ca="1" si="65"/>
        <v>7.4297536624251786E-4</v>
      </c>
    </row>
    <row r="1889" spans="18:18" x14ac:dyDescent="0.35">
      <c r="R1889" s="3">
        <f t="shared" ca="1" si="65"/>
        <v>5.8911845223657442E-3</v>
      </c>
    </row>
    <row r="1890" spans="18:18" x14ac:dyDescent="0.35">
      <c r="R1890" s="3">
        <f t="shared" ca="1" si="65"/>
        <v>2.6717862057051558E-3</v>
      </c>
    </row>
    <row r="1891" spans="18:18" x14ac:dyDescent="0.35">
      <c r="R1891" s="3">
        <f t="shared" ca="1" si="65"/>
        <v>7.6480630355769035E-3</v>
      </c>
    </row>
    <row r="1892" spans="18:18" x14ac:dyDescent="0.35">
      <c r="R1892" s="3">
        <f t="shared" ca="1" si="65"/>
        <v>3.1527587573526514E-3</v>
      </c>
    </row>
    <row r="1893" spans="18:18" x14ac:dyDescent="0.35">
      <c r="R1893" s="3">
        <f t="shared" ca="1" si="65"/>
        <v>1.1954732648927883E-2</v>
      </c>
    </row>
    <row r="1894" spans="18:18" x14ac:dyDescent="0.35">
      <c r="R1894" s="3">
        <f t="shared" ca="1" si="65"/>
        <v>3.3848494414019156E-3</v>
      </c>
    </row>
    <row r="1895" spans="18:18" x14ac:dyDescent="0.35">
      <c r="R1895" s="3">
        <f t="shared" ca="1" si="65"/>
        <v>6.6940552727181588E-3</v>
      </c>
    </row>
    <row r="1896" spans="18:18" x14ac:dyDescent="0.35">
      <c r="R1896" s="3">
        <f t="shared" ca="1" si="65"/>
        <v>1.3477981842261811E-2</v>
      </c>
    </row>
    <row r="1897" spans="18:18" x14ac:dyDescent="0.35">
      <c r="R1897" s="3">
        <f t="shared" ca="1" si="65"/>
        <v>-1.5934145197361103E-2</v>
      </c>
    </row>
    <row r="1898" spans="18:18" x14ac:dyDescent="0.35">
      <c r="R1898" s="3">
        <f t="shared" ca="1" si="65"/>
        <v>8.709267815802316E-3</v>
      </c>
    </row>
    <row r="1899" spans="18:18" x14ac:dyDescent="0.35">
      <c r="R1899" s="3">
        <f t="shared" ca="1" si="65"/>
        <v>-2.2032509400918193E-2</v>
      </c>
    </row>
    <row r="1900" spans="18:18" x14ac:dyDescent="0.35">
      <c r="R1900" s="3">
        <f t="shared" ca="1" si="65"/>
        <v>-2.0672037604654168E-2</v>
      </c>
    </row>
    <row r="1901" spans="18:18" x14ac:dyDescent="0.35">
      <c r="R1901" s="3">
        <f t="shared" ca="1" si="65"/>
        <v>-1.5475196134880099E-2</v>
      </c>
    </row>
    <row r="1902" spans="18:18" x14ac:dyDescent="0.35">
      <c r="R1902" s="3">
        <f t="shared" ca="1" si="65"/>
        <v>6.1085822992433449E-3</v>
      </c>
    </row>
    <row r="1903" spans="18:18" x14ac:dyDescent="0.35">
      <c r="R1903" s="3">
        <f t="shared" ca="1" si="65"/>
        <v>-2.6507941291070588E-2</v>
      </c>
    </row>
    <row r="1904" spans="18:18" x14ac:dyDescent="0.35">
      <c r="R1904" s="3">
        <f t="shared" ca="1" si="65"/>
        <v>1.3699280746953722E-2</v>
      </c>
    </row>
    <row r="1905" spans="18:18" x14ac:dyDescent="0.35">
      <c r="R1905" s="3">
        <f t="shared" ca="1" si="65"/>
        <v>-5.7007622955993417E-3</v>
      </c>
    </row>
    <row r="1906" spans="18:18" x14ac:dyDescent="0.35">
      <c r="R1906" s="3">
        <f t="shared" ca="1" si="65"/>
        <v>3.2777767936679881E-3</v>
      </c>
    </row>
    <row r="1907" spans="18:18" x14ac:dyDescent="0.35">
      <c r="R1907" s="3">
        <f t="shared" ca="1" si="65"/>
        <v>-1.4100023731361318E-2</v>
      </c>
    </row>
    <row r="1908" spans="18:18" x14ac:dyDescent="0.35">
      <c r="R1908" s="3">
        <f t="shared" ca="1" si="65"/>
        <v>-6.6391149134168116E-3</v>
      </c>
    </row>
    <row r="1909" spans="18:18" x14ac:dyDescent="0.35">
      <c r="R1909" s="3">
        <f t="shared" ca="1" si="65"/>
        <v>1.1150354911375454E-2</v>
      </c>
    </row>
    <row r="1910" spans="18:18" x14ac:dyDescent="0.35">
      <c r="R1910" s="3">
        <f t="shared" ca="1" si="65"/>
        <v>3.3552836566825895E-3</v>
      </c>
    </row>
    <row r="1911" spans="18:18" x14ac:dyDescent="0.35">
      <c r="R1911" s="3">
        <f t="shared" ca="1" si="65"/>
        <v>-1.7941645115037548E-2</v>
      </c>
    </row>
    <row r="1912" spans="18:18" x14ac:dyDescent="0.35">
      <c r="R1912" s="3">
        <f t="shared" ca="1" si="65"/>
        <v>1.9869310898943922E-3</v>
      </c>
    </row>
    <row r="1913" spans="18:18" x14ac:dyDescent="0.35">
      <c r="R1913" s="3">
        <f t="shared" ca="1" si="65"/>
        <v>1.3107399482695346E-2</v>
      </c>
    </row>
    <row r="1914" spans="18:18" x14ac:dyDescent="0.35">
      <c r="R1914" s="3">
        <f t="shared" ca="1" si="65"/>
        <v>2.270913142366421E-3</v>
      </c>
    </row>
    <row r="1915" spans="18:18" x14ac:dyDescent="0.35">
      <c r="R1915" s="3">
        <f t="shared" ca="1" si="65"/>
        <v>-7.6097968992200112E-3</v>
      </c>
    </row>
    <row r="1916" spans="18:18" x14ac:dyDescent="0.35">
      <c r="R1916" s="3">
        <f t="shared" ca="1" si="65"/>
        <v>1.3983312296561148E-2</v>
      </c>
    </row>
    <row r="1917" spans="18:18" x14ac:dyDescent="0.35">
      <c r="R1917" s="3">
        <f t="shared" ca="1" si="65"/>
        <v>-2.5561830381583821E-2</v>
      </c>
    </row>
    <row r="1918" spans="18:18" x14ac:dyDescent="0.35">
      <c r="R1918" s="3">
        <f t="shared" ca="1" si="65"/>
        <v>7.9827828371754825E-3</v>
      </c>
    </row>
    <row r="1919" spans="18:18" x14ac:dyDescent="0.35">
      <c r="R1919" s="3">
        <f t="shared" ca="1" si="65"/>
        <v>5.906420677982872E-3</v>
      </c>
    </row>
    <row r="1920" spans="18:18" x14ac:dyDescent="0.35">
      <c r="R1920" s="3">
        <f t="shared" ca="1" si="65"/>
        <v>-8.2278025341458658E-3</v>
      </c>
    </row>
    <row r="1921" spans="18:18" x14ac:dyDescent="0.35">
      <c r="R1921" s="3">
        <f t="shared" ca="1" si="65"/>
        <v>1.1486295784260275E-2</v>
      </c>
    </row>
    <row r="1922" spans="18:18" x14ac:dyDescent="0.35">
      <c r="R1922" s="3">
        <f t="shared" ca="1" si="65"/>
        <v>1.17150650708537E-2</v>
      </c>
    </row>
    <row r="1923" spans="18:18" x14ac:dyDescent="0.35">
      <c r="R1923" s="3">
        <f t="shared" ca="1" si="65"/>
        <v>2.440800220143682E-2</v>
      </c>
    </row>
    <row r="1924" spans="18:18" x14ac:dyDescent="0.35">
      <c r="R1924" s="3">
        <f t="shared" ref="R1924:R1987" ca="1" si="66">_xlfn.NORM.INV(RAND(),$P$2,SQRT($P$3))</f>
        <v>-1.4997675750806705E-2</v>
      </c>
    </row>
    <row r="1925" spans="18:18" x14ac:dyDescent="0.35">
      <c r="R1925" s="3">
        <f t="shared" ca="1" si="66"/>
        <v>1.6220462108168607E-2</v>
      </c>
    </row>
    <row r="1926" spans="18:18" x14ac:dyDescent="0.35">
      <c r="R1926" s="3">
        <f t="shared" ca="1" si="66"/>
        <v>6.1252157890562438E-4</v>
      </c>
    </row>
    <row r="1927" spans="18:18" x14ac:dyDescent="0.35">
      <c r="R1927" s="3">
        <f t="shared" ca="1" si="66"/>
        <v>1.1671093255096661E-2</v>
      </c>
    </row>
    <row r="1928" spans="18:18" x14ac:dyDescent="0.35">
      <c r="R1928" s="3">
        <f t="shared" ca="1" si="66"/>
        <v>-2.3983997023234702E-2</v>
      </c>
    </row>
    <row r="1929" spans="18:18" x14ac:dyDescent="0.35">
      <c r="R1929" s="3">
        <f t="shared" ca="1" si="66"/>
        <v>-3.3274635639877828E-3</v>
      </c>
    </row>
    <row r="1930" spans="18:18" x14ac:dyDescent="0.35">
      <c r="R1930" s="3">
        <f t="shared" ca="1" si="66"/>
        <v>1.0961896517811502E-2</v>
      </c>
    </row>
    <row r="1931" spans="18:18" x14ac:dyDescent="0.35">
      <c r="R1931" s="3">
        <f t="shared" ca="1" si="66"/>
        <v>9.2207090355394313E-4</v>
      </c>
    </row>
    <row r="1932" spans="18:18" x14ac:dyDescent="0.35">
      <c r="R1932" s="3">
        <f t="shared" ca="1" si="66"/>
        <v>-2.6334978387976833E-2</v>
      </c>
    </row>
    <row r="1933" spans="18:18" x14ac:dyDescent="0.35">
      <c r="R1933" s="3">
        <f t="shared" ca="1" si="66"/>
        <v>-2.0052644605333264E-2</v>
      </c>
    </row>
    <row r="1934" spans="18:18" x14ac:dyDescent="0.35">
      <c r="R1934" s="3">
        <f t="shared" ca="1" si="66"/>
        <v>-3.7111619160217262E-2</v>
      </c>
    </row>
    <row r="1935" spans="18:18" x14ac:dyDescent="0.35">
      <c r="R1935" s="3">
        <f t="shared" ca="1" si="66"/>
        <v>-9.6304789717758087E-3</v>
      </c>
    </row>
    <row r="1936" spans="18:18" x14ac:dyDescent="0.35">
      <c r="R1936" s="3">
        <f t="shared" ca="1" si="66"/>
        <v>-1.8743829043080262E-2</v>
      </c>
    </row>
    <row r="1937" spans="18:18" x14ac:dyDescent="0.35">
      <c r="R1937" s="3">
        <f t="shared" ca="1" si="66"/>
        <v>-5.9946214695785361E-3</v>
      </c>
    </row>
    <row r="1938" spans="18:18" x14ac:dyDescent="0.35">
      <c r="R1938" s="3">
        <f t="shared" ca="1" si="66"/>
        <v>4.0154583771228698E-3</v>
      </c>
    </row>
    <row r="1939" spans="18:18" x14ac:dyDescent="0.35">
      <c r="R1939" s="3">
        <f t="shared" ca="1" si="66"/>
        <v>1.4308319992441256E-2</v>
      </c>
    </row>
    <row r="1940" spans="18:18" x14ac:dyDescent="0.35">
      <c r="R1940" s="3">
        <f t="shared" ca="1" si="66"/>
        <v>1.2611164635105147E-2</v>
      </c>
    </row>
    <row r="1941" spans="18:18" x14ac:dyDescent="0.35">
      <c r="R1941" s="3">
        <f t="shared" ca="1" si="66"/>
        <v>-1.7977937509986114E-4</v>
      </c>
    </row>
    <row r="1942" spans="18:18" x14ac:dyDescent="0.35">
      <c r="R1942" s="3">
        <f t="shared" ca="1" si="66"/>
        <v>-2.1627457037455226E-2</v>
      </c>
    </row>
    <row r="1943" spans="18:18" x14ac:dyDescent="0.35">
      <c r="R1943" s="3">
        <f t="shared" ca="1" si="66"/>
        <v>1.3002645939319622E-2</v>
      </c>
    </row>
    <row r="1944" spans="18:18" x14ac:dyDescent="0.35">
      <c r="R1944" s="3">
        <f t="shared" ca="1" si="66"/>
        <v>-3.9609824025118104E-3</v>
      </c>
    </row>
    <row r="1945" spans="18:18" x14ac:dyDescent="0.35">
      <c r="R1945" s="3">
        <f t="shared" ca="1" si="66"/>
        <v>-4.6660869159251524E-3</v>
      </c>
    </row>
    <row r="1946" spans="18:18" x14ac:dyDescent="0.35">
      <c r="R1946" s="3">
        <f t="shared" ca="1" si="66"/>
        <v>-1.352261382286043E-2</v>
      </c>
    </row>
    <row r="1947" spans="18:18" x14ac:dyDescent="0.35">
      <c r="R1947" s="3">
        <f t="shared" ca="1" si="66"/>
        <v>1.7097619004924656E-2</v>
      </c>
    </row>
    <row r="1948" spans="18:18" x14ac:dyDescent="0.35">
      <c r="R1948" s="3">
        <f t="shared" ca="1" si="66"/>
        <v>-1.6801476074719424E-2</v>
      </c>
    </row>
    <row r="1949" spans="18:18" x14ac:dyDescent="0.35">
      <c r="R1949" s="3">
        <f t="shared" ca="1" si="66"/>
        <v>2.7703072433590603E-2</v>
      </c>
    </row>
    <row r="1950" spans="18:18" x14ac:dyDescent="0.35">
      <c r="R1950" s="3">
        <f t="shared" ca="1" si="66"/>
        <v>1.5920962065749913E-2</v>
      </c>
    </row>
    <row r="1951" spans="18:18" x14ac:dyDescent="0.35">
      <c r="R1951" s="3">
        <f t="shared" ca="1" si="66"/>
        <v>8.7620615404916864E-5</v>
      </c>
    </row>
    <row r="1952" spans="18:18" x14ac:dyDescent="0.35">
      <c r="R1952" s="3">
        <f t="shared" ca="1" si="66"/>
        <v>3.4314603608103074E-2</v>
      </c>
    </row>
    <row r="1953" spans="18:18" x14ac:dyDescent="0.35">
      <c r="R1953" s="3">
        <f t="shared" ca="1" si="66"/>
        <v>-3.211777319875328E-2</v>
      </c>
    </row>
    <row r="1954" spans="18:18" x14ac:dyDescent="0.35">
      <c r="R1954" s="3">
        <f t="shared" ca="1" si="66"/>
        <v>1.1265406902928758E-2</v>
      </c>
    </row>
    <row r="1955" spans="18:18" x14ac:dyDescent="0.35">
      <c r="R1955" s="3">
        <f t="shared" ca="1" si="66"/>
        <v>3.2306958177403443E-2</v>
      </c>
    </row>
    <row r="1956" spans="18:18" x14ac:dyDescent="0.35">
      <c r="R1956" s="3">
        <f t="shared" ca="1" si="66"/>
        <v>7.9257083423316041E-3</v>
      </c>
    </row>
    <row r="1957" spans="18:18" x14ac:dyDescent="0.35">
      <c r="R1957" s="3">
        <f t="shared" ca="1" si="66"/>
        <v>4.2428178556522499E-2</v>
      </c>
    </row>
    <row r="1958" spans="18:18" x14ac:dyDescent="0.35">
      <c r="R1958" s="3">
        <f t="shared" ca="1" si="66"/>
        <v>-1.6293919093054453E-2</v>
      </c>
    </row>
    <row r="1959" spans="18:18" x14ac:dyDescent="0.35">
      <c r="R1959" s="3">
        <f t="shared" ca="1" si="66"/>
        <v>-5.4192008305688844E-3</v>
      </c>
    </row>
    <row r="1960" spans="18:18" x14ac:dyDescent="0.35">
      <c r="R1960" s="3">
        <f t="shared" ca="1" si="66"/>
        <v>-1.112982040876327E-2</v>
      </c>
    </row>
    <row r="1961" spans="18:18" x14ac:dyDescent="0.35">
      <c r="R1961" s="3">
        <f t="shared" ca="1" si="66"/>
        <v>-1.6440348453207514E-2</v>
      </c>
    </row>
    <row r="1962" spans="18:18" x14ac:dyDescent="0.35">
      <c r="R1962" s="3">
        <f t="shared" ca="1" si="66"/>
        <v>1.5660812858916399E-2</v>
      </c>
    </row>
    <row r="1963" spans="18:18" x14ac:dyDescent="0.35">
      <c r="R1963" s="3">
        <f t="shared" ca="1" si="66"/>
        <v>-2.923316655161395E-2</v>
      </c>
    </row>
    <row r="1964" spans="18:18" x14ac:dyDescent="0.35">
      <c r="R1964" s="3">
        <f t="shared" ca="1" si="66"/>
        <v>-1.0419309665611722E-2</v>
      </c>
    </row>
    <row r="1965" spans="18:18" x14ac:dyDescent="0.35">
      <c r="R1965" s="3">
        <f t="shared" ca="1" si="66"/>
        <v>7.9953778784859625E-3</v>
      </c>
    </row>
    <row r="1966" spans="18:18" x14ac:dyDescent="0.35">
      <c r="R1966" s="3">
        <f t="shared" ca="1" si="66"/>
        <v>-9.7841106629960768E-3</v>
      </c>
    </row>
    <row r="1967" spans="18:18" x14ac:dyDescent="0.35">
      <c r="R1967" s="3">
        <f t="shared" ca="1" si="66"/>
        <v>1.9413933042204103E-2</v>
      </c>
    </row>
    <row r="1968" spans="18:18" x14ac:dyDescent="0.35">
      <c r="R1968" s="3">
        <f t="shared" ca="1" si="66"/>
        <v>-8.1799859315650585E-3</v>
      </c>
    </row>
    <row r="1969" spans="18:18" x14ac:dyDescent="0.35">
      <c r="R1969" s="3">
        <f t="shared" ca="1" si="66"/>
        <v>-1.3637045897597642E-2</v>
      </c>
    </row>
    <row r="1970" spans="18:18" x14ac:dyDescent="0.35">
      <c r="R1970" s="3">
        <f t="shared" ca="1" si="66"/>
        <v>-3.8222954722438845E-3</v>
      </c>
    </row>
    <row r="1971" spans="18:18" x14ac:dyDescent="0.35">
      <c r="R1971" s="3">
        <f t="shared" ca="1" si="66"/>
        <v>-7.2957038396765956E-4</v>
      </c>
    </row>
    <row r="1972" spans="18:18" x14ac:dyDescent="0.35">
      <c r="R1972" s="3">
        <f t="shared" ca="1" si="66"/>
        <v>-1.0801940831000908E-2</v>
      </c>
    </row>
    <row r="1973" spans="18:18" x14ac:dyDescent="0.35">
      <c r="R1973" s="3">
        <f t="shared" ca="1" si="66"/>
        <v>-7.1823044995498707E-3</v>
      </c>
    </row>
    <row r="1974" spans="18:18" x14ac:dyDescent="0.35">
      <c r="R1974" s="3">
        <f t="shared" ca="1" si="66"/>
        <v>2.53268886905272E-2</v>
      </c>
    </row>
    <row r="1975" spans="18:18" x14ac:dyDescent="0.35">
      <c r="R1975" s="3">
        <f t="shared" ca="1" si="66"/>
        <v>-2.877422994733126E-2</v>
      </c>
    </row>
    <row r="1976" spans="18:18" x14ac:dyDescent="0.35">
      <c r="R1976" s="3">
        <f t="shared" ca="1" si="66"/>
        <v>1.3744208956162728E-2</v>
      </c>
    </row>
    <row r="1977" spans="18:18" x14ac:dyDescent="0.35">
      <c r="R1977" s="3">
        <f t="shared" ca="1" si="66"/>
        <v>5.0232155455456817E-3</v>
      </c>
    </row>
    <row r="1978" spans="18:18" x14ac:dyDescent="0.35">
      <c r="R1978" s="3">
        <f t="shared" ca="1" si="66"/>
        <v>9.8105056909949528E-3</v>
      </c>
    </row>
    <row r="1979" spans="18:18" x14ac:dyDescent="0.35">
      <c r="R1979" s="3">
        <f t="shared" ca="1" si="66"/>
        <v>4.2148269016491335E-3</v>
      </c>
    </row>
    <row r="1980" spans="18:18" x14ac:dyDescent="0.35">
      <c r="R1980" s="3">
        <f t="shared" ca="1" si="66"/>
        <v>1.9549872137827145E-2</v>
      </c>
    </row>
    <row r="1981" spans="18:18" x14ac:dyDescent="0.35">
      <c r="R1981" s="3">
        <f t="shared" ca="1" si="66"/>
        <v>-2.5636419220899105E-2</v>
      </c>
    </row>
    <row r="1982" spans="18:18" x14ac:dyDescent="0.35">
      <c r="R1982" s="3">
        <f t="shared" ca="1" si="66"/>
        <v>-2.1518795516159415E-3</v>
      </c>
    </row>
    <row r="1983" spans="18:18" x14ac:dyDescent="0.35">
      <c r="R1983" s="3">
        <f t="shared" ca="1" si="66"/>
        <v>-1.2966659310682572E-2</v>
      </c>
    </row>
    <row r="1984" spans="18:18" x14ac:dyDescent="0.35">
      <c r="R1984" s="3">
        <f t="shared" ca="1" si="66"/>
        <v>-1.6908559589449916E-2</v>
      </c>
    </row>
    <row r="1985" spans="18:18" x14ac:dyDescent="0.35">
      <c r="R1985" s="3">
        <f t="shared" ca="1" si="66"/>
        <v>-1.3943043509616896E-2</v>
      </c>
    </row>
    <row r="1986" spans="18:18" x14ac:dyDescent="0.35">
      <c r="R1986" s="3">
        <f t="shared" ca="1" si="66"/>
        <v>2.7514702096778441E-2</v>
      </c>
    </row>
    <row r="1987" spans="18:18" x14ac:dyDescent="0.35">
      <c r="R1987" s="3">
        <f t="shared" ca="1" si="66"/>
        <v>4.7400222145656335E-3</v>
      </c>
    </row>
    <row r="1988" spans="18:18" x14ac:dyDescent="0.35">
      <c r="R1988" s="3">
        <f t="shared" ref="R1988:R2051" ca="1" si="67">_xlfn.NORM.INV(RAND(),$P$2,SQRT($P$3))</f>
        <v>4.1336033985989867E-3</v>
      </c>
    </row>
    <row r="1989" spans="18:18" x14ac:dyDescent="0.35">
      <c r="R1989" s="3">
        <f t="shared" ca="1" si="67"/>
        <v>5.256601044283396E-3</v>
      </c>
    </row>
    <row r="1990" spans="18:18" x14ac:dyDescent="0.35">
      <c r="R1990" s="3">
        <f t="shared" ca="1" si="67"/>
        <v>7.560112188175149E-3</v>
      </c>
    </row>
    <row r="1991" spans="18:18" x14ac:dyDescent="0.35">
      <c r="R1991" s="3">
        <f t="shared" ca="1" si="67"/>
        <v>-5.6127569276369785E-3</v>
      </c>
    </row>
    <row r="1992" spans="18:18" x14ac:dyDescent="0.35">
      <c r="R1992" s="3">
        <f t="shared" ca="1" si="67"/>
        <v>-1.988087437629878E-3</v>
      </c>
    </row>
    <row r="1993" spans="18:18" x14ac:dyDescent="0.35">
      <c r="R1993" s="3">
        <f t="shared" ca="1" si="67"/>
        <v>-2.4316065483230551E-2</v>
      </c>
    </row>
    <row r="1994" spans="18:18" x14ac:dyDescent="0.35">
      <c r="R1994" s="3">
        <f t="shared" ca="1" si="67"/>
        <v>1.0150567291978238E-2</v>
      </c>
    </row>
    <row r="1995" spans="18:18" x14ac:dyDescent="0.35">
      <c r="R1995" s="3">
        <f t="shared" ca="1" si="67"/>
        <v>-1.4516626397572915E-2</v>
      </c>
    </row>
    <row r="1996" spans="18:18" x14ac:dyDescent="0.35">
      <c r="R1996" s="3">
        <f t="shared" ca="1" si="67"/>
        <v>1.7068063898757424E-2</v>
      </c>
    </row>
    <row r="1997" spans="18:18" x14ac:dyDescent="0.35">
      <c r="R1997" s="3">
        <f t="shared" ca="1" si="67"/>
        <v>-1.4852054439221407E-2</v>
      </c>
    </row>
    <row r="1998" spans="18:18" x14ac:dyDescent="0.35">
      <c r="R1998" s="3">
        <f t="shared" ca="1" si="67"/>
        <v>-1.3706160487937586E-2</v>
      </c>
    </row>
    <row r="1999" spans="18:18" x14ac:dyDescent="0.35">
      <c r="R1999" s="3">
        <f t="shared" ca="1" si="67"/>
        <v>5.5540589235637816E-3</v>
      </c>
    </row>
    <row r="2000" spans="18:18" x14ac:dyDescent="0.35">
      <c r="R2000" s="3">
        <f t="shared" ca="1" si="67"/>
        <v>-1.3152412096180743E-2</v>
      </c>
    </row>
    <row r="2001" spans="18:18" x14ac:dyDescent="0.35">
      <c r="R2001" s="3">
        <f t="shared" ca="1" si="67"/>
        <v>5.3820963685611151E-3</v>
      </c>
    </row>
    <row r="2002" spans="18:18" x14ac:dyDescent="0.35">
      <c r="R2002" s="3">
        <f t="shared" ca="1" si="67"/>
        <v>9.4216393140510047E-3</v>
      </c>
    </row>
    <row r="2003" spans="18:18" x14ac:dyDescent="0.35">
      <c r="R2003" s="3">
        <f t="shared" ca="1" si="67"/>
        <v>-6.3428851724628499E-3</v>
      </c>
    </row>
    <row r="2004" spans="18:18" x14ac:dyDescent="0.35">
      <c r="R2004" s="3">
        <f t="shared" ca="1" si="67"/>
        <v>3.4263952681218568E-2</v>
      </c>
    </row>
    <row r="2005" spans="18:18" x14ac:dyDescent="0.35">
      <c r="R2005" s="3">
        <f t="shared" ca="1" si="67"/>
        <v>1.0263474718975123E-3</v>
      </c>
    </row>
    <row r="2006" spans="18:18" x14ac:dyDescent="0.35">
      <c r="R2006" s="3">
        <f t="shared" ca="1" si="67"/>
        <v>1.6961297625540918E-2</v>
      </c>
    </row>
    <row r="2007" spans="18:18" x14ac:dyDescent="0.35">
      <c r="R2007" s="3">
        <f t="shared" ca="1" si="67"/>
        <v>-2.0719889497032202E-2</v>
      </c>
    </row>
    <row r="2008" spans="18:18" x14ac:dyDescent="0.35">
      <c r="R2008" s="3">
        <f t="shared" ca="1" si="67"/>
        <v>2.4949354025365193E-2</v>
      </c>
    </row>
    <row r="2009" spans="18:18" x14ac:dyDescent="0.35">
      <c r="R2009" s="3">
        <f t="shared" ca="1" si="67"/>
        <v>7.1512224563995445E-3</v>
      </c>
    </row>
    <row r="2010" spans="18:18" x14ac:dyDescent="0.35">
      <c r="R2010" s="3">
        <f t="shared" ca="1" si="67"/>
        <v>1.6952015855470223E-2</v>
      </c>
    </row>
    <row r="2011" spans="18:18" x14ac:dyDescent="0.35">
      <c r="R2011" s="3">
        <f t="shared" ca="1" si="67"/>
        <v>1.2285442294807656E-2</v>
      </c>
    </row>
    <row r="2012" spans="18:18" x14ac:dyDescent="0.35">
      <c r="R2012" s="3">
        <f t="shared" ca="1" si="67"/>
        <v>-1.2778383750213175E-2</v>
      </c>
    </row>
    <row r="2013" spans="18:18" x14ac:dyDescent="0.35">
      <c r="R2013" s="3">
        <f t="shared" ca="1" si="67"/>
        <v>8.739257052226293E-3</v>
      </c>
    </row>
    <row r="2014" spans="18:18" x14ac:dyDescent="0.35">
      <c r="R2014" s="3">
        <f t="shared" ca="1" si="67"/>
        <v>3.7875823876776576E-3</v>
      </c>
    </row>
    <row r="2015" spans="18:18" x14ac:dyDescent="0.35">
      <c r="R2015" s="3">
        <f t="shared" ca="1" si="67"/>
        <v>1.2468799987163624E-3</v>
      </c>
    </row>
    <row r="2016" spans="18:18" x14ac:dyDescent="0.35">
      <c r="R2016" s="3">
        <f t="shared" ca="1" si="67"/>
        <v>-1.5711046322780524E-2</v>
      </c>
    </row>
    <row r="2017" spans="18:18" x14ac:dyDescent="0.35">
      <c r="R2017" s="3">
        <f t="shared" ca="1" si="67"/>
        <v>1.4084015803287555E-2</v>
      </c>
    </row>
    <row r="2018" spans="18:18" x14ac:dyDescent="0.35">
      <c r="R2018" s="3">
        <f t="shared" ca="1" si="67"/>
        <v>2.3028346635216333E-2</v>
      </c>
    </row>
    <row r="2019" spans="18:18" x14ac:dyDescent="0.35">
      <c r="R2019" s="3">
        <f t="shared" ca="1" si="67"/>
        <v>3.6308309125236672E-2</v>
      </c>
    </row>
    <row r="2020" spans="18:18" x14ac:dyDescent="0.35">
      <c r="R2020" s="3">
        <f t="shared" ca="1" si="67"/>
        <v>-3.3075771011871438E-2</v>
      </c>
    </row>
    <row r="2021" spans="18:18" x14ac:dyDescent="0.35">
      <c r="R2021" s="3">
        <f t="shared" ca="1" si="67"/>
        <v>-8.6071292287086855E-3</v>
      </c>
    </row>
    <row r="2022" spans="18:18" x14ac:dyDescent="0.35">
      <c r="R2022" s="3">
        <f t="shared" ca="1" si="67"/>
        <v>-5.4457151791647803E-4</v>
      </c>
    </row>
    <row r="2023" spans="18:18" x14ac:dyDescent="0.35">
      <c r="R2023" s="3">
        <f t="shared" ca="1" si="67"/>
        <v>-4.2304586815130489E-2</v>
      </c>
    </row>
    <row r="2024" spans="18:18" x14ac:dyDescent="0.35">
      <c r="R2024" s="3">
        <f t="shared" ca="1" si="67"/>
        <v>-4.9780041691240961E-3</v>
      </c>
    </row>
    <row r="2025" spans="18:18" x14ac:dyDescent="0.35">
      <c r="R2025" s="3">
        <f t="shared" ca="1" si="67"/>
        <v>-3.4010167926210181E-3</v>
      </c>
    </row>
    <row r="2026" spans="18:18" x14ac:dyDescent="0.35">
      <c r="R2026" s="3">
        <f t="shared" ca="1" si="67"/>
        <v>-2.2686879754821736E-2</v>
      </c>
    </row>
    <row r="2027" spans="18:18" x14ac:dyDescent="0.35">
      <c r="R2027" s="3">
        <f t="shared" ca="1" si="67"/>
        <v>1.8241896767194621E-2</v>
      </c>
    </row>
    <row r="2028" spans="18:18" x14ac:dyDescent="0.35">
      <c r="R2028" s="3">
        <f t="shared" ca="1" si="67"/>
        <v>1.3842156992288603E-2</v>
      </c>
    </row>
    <row r="2029" spans="18:18" x14ac:dyDescent="0.35">
      <c r="R2029" s="3">
        <f t="shared" ca="1" si="67"/>
        <v>1.5406040773140716E-2</v>
      </c>
    </row>
    <row r="2030" spans="18:18" x14ac:dyDescent="0.35">
      <c r="R2030" s="3">
        <f t="shared" ca="1" si="67"/>
        <v>-6.138993224473814E-4</v>
      </c>
    </row>
    <row r="2031" spans="18:18" x14ac:dyDescent="0.35">
      <c r="R2031" s="3">
        <f t="shared" ca="1" si="67"/>
        <v>6.7877962602972573E-3</v>
      </c>
    </row>
    <row r="2032" spans="18:18" x14ac:dyDescent="0.35">
      <c r="R2032" s="3">
        <f t="shared" ca="1" si="67"/>
        <v>-4.9382713164193924E-2</v>
      </c>
    </row>
    <row r="2033" spans="18:18" x14ac:dyDescent="0.35">
      <c r="R2033" s="3">
        <f t="shared" ca="1" si="67"/>
        <v>3.8428016057693574E-2</v>
      </c>
    </row>
    <row r="2034" spans="18:18" x14ac:dyDescent="0.35">
      <c r="R2034" s="3">
        <f t="shared" ca="1" si="67"/>
        <v>-1.5418822675587742E-2</v>
      </c>
    </row>
    <row r="2035" spans="18:18" x14ac:dyDescent="0.35">
      <c r="R2035" s="3">
        <f t="shared" ca="1" si="67"/>
        <v>1.4706891715960459E-2</v>
      </c>
    </row>
    <row r="2036" spans="18:18" x14ac:dyDescent="0.35">
      <c r="R2036" s="3">
        <f t="shared" ca="1" si="67"/>
        <v>1.4793807778494457E-2</v>
      </c>
    </row>
    <row r="2037" spans="18:18" x14ac:dyDescent="0.35">
      <c r="R2037" s="3">
        <f t="shared" ca="1" si="67"/>
        <v>-1.5255270950944156E-2</v>
      </c>
    </row>
    <row r="2038" spans="18:18" x14ac:dyDescent="0.35">
      <c r="R2038" s="3">
        <f t="shared" ca="1" si="67"/>
        <v>-6.7102382296589189E-3</v>
      </c>
    </row>
    <row r="2039" spans="18:18" x14ac:dyDescent="0.35">
      <c r="R2039" s="3">
        <f t="shared" ca="1" si="67"/>
        <v>1.588036065037551E-2</v>
      </c>
    </row>
    <row r="2040" spans="18:18" x14ac:dyDescent="0.35">
      <c r="R2040" s="3">
        <f t="shared" ca="1" si="67"/>
        <v>-1.3345918224475367E-2</v>
      </c>
    </row>
    <row r="2041" spans="18:18" x14ac:dyDescent="0.35">
      <c r="R2041" s="3">
        <f t="shared" ca="1" si="67"/>
        <v>1.4121835007901121E-3</v>
      </c>
    </row>
    <row r="2042" spans="18:18" x14ac:dyDescent="0.35">
      <c r="R2042" s="3">
        <f t="shared" ca="1" si="67"/>
        <v>-1.0254741848562291E-2</v>
      </c>
    </row>
    <row r="2043" spans="18:18" x14ac:dyDescent="0.35">
      <c r="R2043" s="3">
        <f t="shared" ca="1" si="67"/>
        <v>2.6369207656660197E-2</v>
      </c>
    </row>
    <row r="2044" spans="18:18" x14ac:dyDescent="0.35">
      <c r="R2044" s="3">
        <f t="shared" ca="1" si="67"/>
        <v>-1.8155793337365383E-3</v>
      </c>
    </row>
    <row r="2045" spans="18:18" x14ac:dyDescent="0.35">
      <c r="R2045" s="3">
        <f t="shared" ca="1" si="67"/>
        <v>-1.9697485744158239E-2</v>
      </c>
    </row>
    <row r="2046" spans="18:18" x14ac:dyDescent="0.35">
      <c r="R2046" s="3">
        <f t="shared" ca="1" si="67"/>
        <v>1.9361601225634559E-2</v>
      </c>
    </row>
    <row r="2047" spans="18:18" x14ac:dyDescent="0.35">
      <c r="R2047" s="3">
        <f t="shared" ca="1" si="67"/>
        <v>-1.8329966002910165E-2</v>
      </c>
    </row>
    <row r="2048" spans="18:18" x14ac:dyDescent="0.35">
      <c r="R2048" s="3">
        <f t="shared" ca="1" si="67"/>
        <v>4.7409507276330344E-3</v>
      </c>
    </row>
    <row r="2049" spans="18:18" x14ac:dyDescent="0.35">
      <c r="R2049" s="3">
        <f t="shared" ca="1" si="67"/>
        <v>-1.0890919428258213E-2</v>
      </c>
    </row>
    <row r="2050" spans="18:18" x14ac:dyDescent="0.35">
      <c r="R2050" s="3">
        <f t="shared" ca="1" si="67"/>
        <v>-1.7287105645369921E-2</v>
      </c>
    </row>
    <row r="2051" spans="18:18" x14ac:dyDescent="0.35">
      <c r="R2051" s="3">
        <f t="shared" ca="1" si="67"/>
        <v>-6.8682261961053575E-3</v>
      </c>
    </row>
    <row r="2052" spans="18:18" x14ac:dyDescent="0.35">
      <c r="R2052" s="3">
        <f t="shared" ref="R2052:R2115" ca="1" si="68">_xlfn.NORM.INV(RAND(),$P$2,SQRT($P$3))</f>
        <v>-3.4355241202241205E-2</v>
      </c>
    </row>
    <row r="2053" spans="18:18" x14ac:dyDescent="0.35">
      <c r="R2053" s="3">
        <f t="shared" ca="1" si="68"/>
        <v>-1.2186586449836719E-2</v>
      </c>
    </row>
    <row r="2054" spans="18:18" x14ac:dyDescent="0.35">
      <c r="R2054" s="3">
        <f t="shared" ca="1" si="68"/>
        <v>-1.4310122548038448E-2</v>
      </c>
    </row>
    <row r="2055" spans="18:18" x14ac:dyDescent="0.35">
      <c r="R2055" s="3">
        <f t="shared" ca="1" si="68"/>
        <v>1.0197894300398723E-3</v>
      </c>
    </row>
    <row r="2056" spans="18:18" x14ac:dyDescent="0.35">
      <c r="R2056" s="3">
        <f t="shared" ca="1" si="68"/>
        <v>3.8104019901205053E-3</v>
      </c>
    </row>
    <row r="2057" spans="18:18" x14ac:dyDescent="0.35">
      <c r="R2057" s="3">
        <f t="shared" ca="1" si="68"/>
        <v>-1.5592885444670896E-2</v>
      </c>
    </row>
    <row r="2058" spans="18:18" x14ac:dyDescent="0.35">
      <c r="R2058" s="3">
        <f t="shared" ca="1" si="68"/>
        <v>-6.8217116067898842E-3</v>
      </c>
    </row>
    <row r="2059" spans="18:18" x14ac:dyDescent="0.35">
      <c r="R2059" s="3">
        <f t="shared" ca="1" si="68"/>
        <v>-1.4843642458274785E-2</v>
      </c>
    </row>
    <row r="2060" spans="18:18" x14ac:dyDescent="0.35">
      <c r="R2060" s="3">
        <f t="shared" ca="1" si="68"/>
        <v>1.35310588923747E-3</v>
      </c>
    </row>
    <row r="2061" spans="18:18" x14ac:dyDescent="0.35">
      <c r="R2061" s="3">
        <f t="shared" ca="1" si="68"/>
        <v>2.5214317460037199E-3</v>
      </c>
    </row>
    <row r="2062" spans="18:18" x14ac:dyDescent="0.35">
      <c r="R2062" s="3">
        <f t="shared" ca="1" si="68"/>
        <v>-8.1193004200945766E-3</v>
      </c>
    </row>
    <row r="2063" spans="18:18" x14ac:dyDescent="0.35">
      <c r="R2063" s="3">
        <f t="shared" ca="1" si="68"/>
        <v>-4.0590790000691532E-3</v>
      </c>
    </row>
    <row r="2064" spans="18:18" x14ac:dyDescent="0.35">
      <c r="R2064" s="3">
        <f t="shared" ca="1" si="68"/>
        <v>-6.4020452942500135E-3</v>
      </c>
    </row>
    <row r="2065" spans="18:18" x14ac:dyDescent="0.35">
      <c r="R2065" s="3">
        <f t="shared" ca="1" si="68"/>
        <v>3.930580719807745E-3</v>
      </c>
    </row>
    <row r="2066" spans="18:18" x14ac:dyDescent="0.35">
      <c r="R2066" s="3">
        <f t="shared" ca="1" si="68"/>
        <v>-1.4153643911667632E-2</v>
      </c>
    </row>
    <row r="2067" spans="18:18" x14ac:dyDescent="0.35">
      <c r="R2067" s="3">
        <f t="shared" ca="1" si="68"/>
        <v>6.2321617701247079E-3</v>
      </c>
    </row>
    <row r="2068" spans="18:18" x14ac:dyDescent="0.35">
      <c r="R2068" s="3">
        <f t="shared" ca="1" si="68"/>
        <v>9.9872562263117275E-4</v>
      </c>
    </row>
    <row r="2069" spans="18:18" x14ac:dyDescent="0.35">
      <c r="R2069" s="3">
        <f t="shared" ca="1" si="68"/>
        <v>-2.0188608055143119E-2</v>
      </c>
    </row>
    <row r="2070" spans="18:18" x14ac:dyDescent="0.35">
      <c r="R2070" s="3">
        <f t="shared" ca="1" si="68"/>
        <v>9.558672847283978E-3</v>
      </c>
    </row>
    <row r="2071" spans="18:18" x14ac:dyDescent="0.35">
      <c r="R2071" s="3">
        <f t="shared" ca="1" si="68"/>
        <v>-3.0796849508835811E-3</v>
      </c>
    </row>
    <row r="2072" spans="18:18" x14ac:dyDescent="0.35">
      <c r="R2072" s="3">
        <f t="shared" ca="1" si="68"/>
        <v>-6.5275132049891034E-3</v>
      </c>
    </row>
    <row r="2073" spans="18:18" x14ac:dyDescent="0.35">
      <c r="R2073" s="3">
        <f t="shared" ca="1" si="68"/>
        <v>-6.1459551873854518E-4</v>
      </c>
    </row>
    <row r="2074" spans="18:18" x14ac:dyDescent="0.35">
      <c r="R2074" s="3">
        <f t="shared" ca="1" si="68"/>
        <v>7.637586164452757E-3</v>
      </c>
    </row>
    <row r="2075" spans="18:18" x14ac:dyDescent="0.35">
      <c r="R2075" s="3">
        <f t="shared" ca="1" si="68"/>
        <v>2.1420323105607625E-2</v>
      </c>
    </row>
    <row r="2076" spans="18:18" x14ac:dyDescent="0.35">
      <c r="R2076" s="3">
        <f t="shared" ca="1" si="68"/>
        <v>9.7645515979550186E-3</v>
      </c>
    </row>
    <row r="2077" spans="18:18" x14ac:dyDescent="0.35">
      <c r="R2077" s="3">
        <f t="shared" ca="1" si="68"/>
        <v>-2.9788790659608416E-2</v>
      </c>
    </row>
    <row r="2078" spans="18:18" x14ac:dyDescent="0.35">
      <c r="R2078" s="3">
        <f t="shared" ca="1" si="68"/>
        <v>-2.1240745968996444E-2</v>
      </c>
    </row>
    <row r="2079" spans="18:18" x14ac:dyDescent="0.35">
      <c r="R2079" s="3">
        <f t="shared" ca="1" si="68"/>
        <v>9.2516225592085138E-3</v>
      </c>
    </row>
    <row r="2080" spans="18:18" x14ac:dyDescent="0.35">
      <c r="R2080" s="3">
        <f t="shared" ca="1" si="68"/>
        <v>-1.7074911259525975E-2</v>
      </c>
    </row>
    <row r="2081" spans="18:18" x14ac:dyDescent="0.35">
      <c r="R2081" s="3">
        <f t="shared" ca="1" si="68"/>
        <v>2.6676853333953823E-2</v>
      </c>
    </row>
    <row r="2082" spans="18:18" x14ac:dyDescent="0.35">
      <c r="R2082" s="3">
        <f t="shared" ca="1" si="68"/>
        <v>3.2428483152131364E-2</v>
      </c>
    </row>
    <row r="2083" spans="18:18" x14ac:dyDescent="0.35">
      <c r="R2083" s="3">
        <f t="shared" ca="1" si="68"/>
        <v>2.3659493003174253E-2</v>
      </c>
    </row>
    <row r="2084" spans="18:18" x14ac:dyDescent="0.35">
      <c r="R2084" s="3">
        <f t="shared" ca="1" si="68"/>
        <v>-7.3473253392597176E-3</v>
      </c>
    </row>
    <row r="2085" spans="18:18" x14ac:dyDescent="0.35">
      <c r="R2085" s="3">
        <f t="shared" ca="1" si="68"/>
        <v>-1.124540571003747E-2</v>
      </c>
    </row>
    <row r="2086" spans="18:18" x14ac:dyDescent="0.35">
      <c r="R2086" s="3">
        <f t="shared" ca="1" si="68"/>
        <v>2.9140854013026483E-2</v>
      </c>
    </row>
    <row r="2087" spans="18:18" x14ac:dyDescent="0.35">
      <c r="R2087" s="3">
        <f t="shared" ca="1" si="68"/>
        <v>1.3118326263039291E-2</v>
      </c>
    </row>
    <row r="2088" spans="18:18" x14ac:dyDescent="0.35">
      <c r="R2088" s="3">
        <f t="shared" ca="1" si="68"/>
        <v>6.6875281690466229E-3</v>
      </c>
    </row>
    <row r="2089" spans="18:18" x14ac:dyDescent="0.35">
      <c r="R2089" s="3">
        <f t="shared" ca="1" si="68"/>
        <v>1.9795808157813358E-2</v>
      </c>
    </row>
    <row r="2090" spans="18:18" x14ac:dyDescent="0.35">
      <c r="R2090" s="3">
        <f t="shared" ca="1" si="68"/>
        <v>-1.8731914096835185E-2</v>
      </c>
    </row>
    <row r="2091" spans="18:18" x14ac:dyDescent="0.35">
      <c r="R2091" s="3">
        <f t="shared" ca="1" si="68"/>
        <v>1.1957232649502089E-2</v>
      </c>
    </row>
    <row r="2092" spans="18:18" x14ac:dyDescent="0.35">
      <c r="R2092" s="3">
        <f t="shared" ca="1" si="68"/>
        <v>-6.7343216700584798E-3</v>
      </c>
    </row>
    <row r="2093" spans="18:18" x14ac:dyDescent="0.35">
      <c r="R2093" s="3">
        <f t="shared" ca="1" si="68"/>
        <v>9.6817378502393973E-3</v>
      </c>
    </row>
    <row r="2094" spans="18:18" x14ac:dyDescent="0.35">
      <c r="R2094" s="3">
        <f t="shared" ca="1" si="68"/>
        <v>7.7745609222404991E-3</v>
      </c>
    </row>
    <row r="2095" spans="18:18" x14ac:dyDescent="0.35">
      <c r="R2095" s="3">
        <f t="shared" ca="1" si="68"/>
        <v>1.6568625007411991E-2</v>
      </c>
    </row>
    <row r="2096" spans="18:18" x14ac:dyDescent="0.35">
      <c r="R2096" s="3">
        <f t="shared" ca="1" si="68"/>
        <v>-2.3179453344092542E-2</v>
      </c>
    </row>
    <row r="2097" spans="18:18" x14ac:dyDescent="0.35">
      <c r="R2097" s="3">
        <f t="shared" ca="1" si="68"/>
        <v>3.8303826056918462E-2</v>
      </c>
    </row>
    <row r="2098" spans="18:18" x14ac:dyDescent="0.35">
      <c r="R2098" s="3">
        <f t="shared" ca="1" si="68"/>
        <v>4.4842043999506181E-3</v>
      </c>
    </row>
    <row r="2099" spans="18:18" x14ac:dyDescent="0.35">
      <c r="R2099" s="3">
        <f t="shared" ca="1" si="68"/>
        <v>7.4212143824044889E-3</v>
      </c>
    </row>
    <row r="2100" spans="18:18" x14ac:dyDescent="0.35">
      <c r="R2100" s="3">
        <f t="shared" ca="1" si="68"/>
        <v>2.368571437347073E-2</v>
      </c>
    </row>
    <row r="2101" spans="18:18" x14ac:dyDescent="0.35">
      <c r="R2101" s="3">
        <f t="shared" ca="1" si="68"/>
        <v>7.427215122385789E-3</v>
      </c>
    </row>
    <row r="2102" spans="18:18" x14ac:dyDescent="0.35">
      <c r="R2102" s="3">
        <f t="shared" ca="1" si="68"/>
        <v>-1.8874755581544896E-3</v>
      </c>
    </row>
    <row r="2103" spans="18:18" x14ac:dyDescent="0.35">
      <c r="R2103" s="3">
        <f t="shared" ca="1" si="68"/>
        <v>-2.4451111321140636E-2</v>
      </c>
    </row>
    <row r="2104" spans="18:18" x14ac:dyDescent="0.35">
      <c r="R2104" s="3">
        <f t="shared" ca="1" si="68"/>
        <v>1.891917746763818E-2</v>
      </c>
    </row>
    <row r="2105" spans="18:18" x14ac:dyDescent="0.35">
      <c r="R2105" s="3">
        <f t="shared" ca="1" si="68"/>
        <v>-2.3148921230407932E-2</v>
      </c>
    </row>
    <row r="2106" spans="18:18" x14ac:dyDescent="0.35">
      <c r="R2106" s="3">
        <f t="shared" ca="1" si="68"/>
        <v>4.8092814624755833E-3</v>
      </c>
    </row>
    <row r="2107" spans="18:18" x14ac:dyDescent="0.35">
      <c r="R2107" s="3">
        <f t="shared" ca="1" si="68"/>
        <v>-1.5819609785516397E-2</v>
      </c>
    </row>
    <row r="2108" spans="18:18" x14ac:dyDescent="0.35">
      <c r="R2108" s="3">
        <f t="shared" ca="1" si="68"/>
        <v>-1.8605382743148918E-2</v>
      </c>
    </row>
    <row r="2109" spans="18:18" x14ac:dyDescent="0.35">
      <c r="R2109" s="3">
        <f t="shared" ca="1" si="68"/>
        <v>-2.6586931301227495E-2</v>
      </c>
    </row>
    <row r="2110" spans="18:18" x14ac:dyDescent="0.35">
      <c r="R2110" s="3">
        <f t="shared" ca="1" si="68"/>
        <v>2.400361197022317E-2</v>
      </c>
    </row>
    <row r="2111" spans="18:18" x14ac:dyDescent="0.35">
      <c r="R2111" s="3">
        <f t="shared" ca="1" si="68"/>
        <v>7.6194314967690446E-3</v>
      </c>
    </row>
    <row r="2112" spans="18:18" x14ac:dyDescent="0.35">
      <c r="R2112" s="3">
        <f t="shared" ca="1" si="68"/>
        <v>1.0913289737141238E-2</v>
      </c>
    </row>
    <row r="2113" spans="18:18" x14ac:dyDescent="0.35">
      <c r="R2113" s="3">
        <f t="shared" ca="1" si="68"/>
        <v>8.4754828348075281E-3</v>
      </c>
    </row>
    <row r="2114" spans="18:18" x14ac:dyDescent="0.35">
      <c r="R2114" s="3">
        <f t="shared" ca="1" si="68"/>
        <v>-6.6477713511086294E-3</v>
      </c>
    </row>
    <row r="2115" spans="18:18" x14ac:dyDescent="0.35">
      <c r="R2115" s="3">
        <f t="shared" ca="1" si="68"/>
        <v>1.2476899831981886E-2</v>
      </c>
    </row>
    <row r="2116" spans="18:18" x14ac:dyDescent="0.35">
      <c r="R2116" s="3">
        <f t="shared" ref="R2116:R2179" ca="1" si="69">_xlfn.NORM.INV(RAND(),$P$2,SQRT($P$3))</f>
        <v>-2.9847549901819554E-2</v>
      </c>
    </row>
    <row r="2117" spans="18:18" x14ac:dyDescent="0.35">
      <c r="R2117" s="3">
        <f t="shared" ca="1" si="69"/>
        <v>1.0542309131603742E-2</v>
      </c>
    </row>
    <row r="2118" spans="18:18" x14ac:dyDescent="0.35">
      <c r="R2118" s="3">
        <f t="shared" ca="1" si="69"/>
        <v>2.7149307689425563E-2</v>
      </c>
    </row>
    <row r="2119" spans="18:18" x14ac:dyDescent="0.35">
      <c r="R2119" s="3">
        <f t="shared" ca="1" si="69"/>
        <v>1.8328338301919888E-2</v>
      </c>
    </row>
    <row r="2120" spans="18:18" x14ac:dyDescent="0.35">
      <c r="R2120" s="3">
        <f t="shared" ca="1" si="69"/>
        <v>-4.8184612022216366E-3</v>
      </c>
    </row>
    <row r="2121" spans="18:18" x14ac:dyDescent="0.35">
      <c r="R2121" s="3">
        <f t="shared" ca="1" si="69"/>
        <v>2.7112107856644323E-3</v>
      </c>
    </row>
    <row r="2122" spans="18:18" x14ac:dyDescent="0.35">
      <c r="R2122" s="3">
        <f t="shared" ca="1" si="69"/>
        <v>6.3619482444762189E-3</v>
      </c>
    </row>
    <row r="2123" spans="18:18" x14ac:dyDescent="0.35">
      <c r="R2123" s="3">
        <f t="shared" ca="1" si="69"/>
        <v>-9.5373883537541119E-3</v>
      </c>
    </row>
    <row r="2124" spans="18:18" x14ac:dyDescent="0.35">
      <c r="R2124" s="3">
        <f t="shared" ca="1" si="69"/>
        <v>-1.4083163823002027E-4</v>
      </c>
    </row>
    <row r="2125" spans="18:18" x14ac:dyDescent="0.35">
      <c r="R2125" s="3">
        <f t="shared" ca="1" si="69"/>
        <v>2.2932069873109143E-2</v>
      </c>
    </row>
    <row r="2126" spans="18:18" x14ac:dyDescent="0.35">
      <c r="R2126" s="3">
        <f t="shared" ca="1" si="69"/>
        <v>3.7015477249940001E-3</v>
      </c>
    </row>
    <row r="2127" spans="18:18" x14ac:dyDescent="0.35">
      <c r="R2127" s="3">
        <f t="shared" ca="1" si="69"/>
        <v>-1.8957673382837454E-2</v>
      </c>
    </row>
    <row r="2128" spans="18:18" x14ac:dyDescent="0.35">
      <c r="R2128" s="3">
        <f t="shared" ca="1" si="69"/>
        <v>1.6996870998953712E-2</v>
      </c>
    </row>
    <row r="2129" spans="18:18" x14ac:dyDescent="0.35">
      <c r="R2129" s="3">
        <f t="shared" ca="1" si="69"/>
        <v>-3.283748850375307E-3</v>
      </c>
    </row>
    <row r="2130" spans="18:18" x14ac:dyDescent="0.35">
      <c r="R2130" s="3">
        <f t="shared" ca="1" si="69"/>
        <v>9.638492791344714E-3</v>
      </c>
    </row>
    <row r="2131" spans="18:18" x14ac:dyDescent="0.35">
      <c r="R2131" s="3">
        <f t="shared" ca="1" si="69"/>
        <v>1.494871577461318E-2</v>
      </c>
    </row>
    <row r="2132" spans="18:18" x14ac:dyDescent="0.35">
      <c r="R2132" s="3">
        <f t="shared" ca="1" si="69"/>
        <v>-1.7038089364084706E-2</v>
      </c>
    </row>
    <row r="2133" spans="18:18" x14ac:dyDescent="0.35">
      <c r="R2133" s="3">
        <f t="shared" ca="1" si="69"/>
        <v>3.1297710679983048E-2</v>
      </c>
    </row>
    <row r="2134" spans="18:18" x14ac:dyDescent="0.35">
      <c r="R2134" s="3">
        <f t="shared" ca="1" si="69"/>
        <v>1.0734658992632236E-2</v>
      </c>
    </row>
    <row r="2135" spans="18:18" x14ac:dyDescent="0.35">
      <c r="R2135" s="3">
        <f t="shared" ca="1" si="69"/>
        <v>-1.427847321345176E-3</v>
      </c>
    </row>
    <row r="2136" spans="18:18" x14ac:dyDescent="0.35">
      <c r="R2136" s="3">
        <f t="shared" ca="1" si="69"/>
        <v>6.6220386055530055E-3</v>
      </c>
    </row>
    <row r="2137" spans="18:18" x14ac:dyDescent="0.35">
      <c r="R2137" s="3">
        <f t="shared" ca="1" si="69"/>
        <v>2.0985861414420388E-2</v>
      </c>
    </row>
    <row r="2138" spans="18:18" x14ac:dyDescent="0.35">
      <c r="R2138" s="3">
        <f t="shared" ca="1" si="69"/>
        <v>1.5292859719722093E-2</v>
      </c>
    </row>
    <row r="2139" spans="18:18" x14ac:dyDescent="0.35">
      <c r="R2139" s="3">
        <f t="shared" ca="1" si="69"/>
        <v>8.9666731588156565E-3</v>
      </c>
    </row>
    <row r="2140" spans="18:18" x14ac:dyDescent="0.35">
      <c r="R2140" s="3">
        <f t="shared" ca="1" si="69"/>
        <v>2.0776658023650675E-2</v>
      </c>
    </row>
    <row r="2141" spans="18:18" x14ac:dyDescent="0.35">
      <c r="R2141" s="3">
        <f t="shared" ca="1" si="69"/>
        <v>1.8604354551612506E-2</v>
      </c>
    </row>
    <row r="2142" spans="18:18" x14ac:dyDescent="0.35">
      <c r="R2142" s="3">
        <f t="shared" ca="1" si="69"/>
        <v>-1.8286728959397147E-2</v>
      </c>
    </row>
    <row r="2143" spans="18:18" x14ac:dyDescent="0.35">
      <c r="R2143" s="3">
        <f t="shared" ca="1" si="69"/>
        <v>1.3937778195128979E-2</v>
      </c>
    </row>
    <row r="2144" spans="18:18" x14ac:dyDescent="0.35">
      <c r="R2144" s="3">
        <f t="shared" ca="1" si="69"/>
        <v>3.0172377763444174E-3</v>
      </c>
    </row>
    <row r="2145" spans="18:18" x14ac:dyDescent="0.35">
      <c r="R2145" s="3">
        <f t="shared" ca="1" si="69"/>
        <v>-1.3698739657925347E-3</v>
      </c>
    </row>
    <row r="2146" spans="18:18" x14ac:dyDescent="0.35">
      <c r="R2146" s="3">
        <f t="shared" ca="1" si="69"/>
        <v>-1.4376508117733196E-2</v>
      </c>
    </row>
    <row r="2147" spans="18:18" x14ac:dyDescent="0.35">
      <c r="R2147" s="3">
        <f t="shared" ca="1" si="69"/>
        <v>1.7769417255804172E-2</v>
      </c>
    </row>
    <row r="2148" spans="18:18" x14ac:dyDescent="0.35">
      <c r="R2148" s="3">
        <f t="shared" ca="1" si="69"/>
        <v>2.8741031317721287E-2</v>
      </c>
    </row>
    <row r="2149" spans="18:18" x14ac:dyDescent="0.35">
      <c r="R2149" s="3">
        <f t="shared" ca="1" si="69"/>
        <v>-1.8364929843942942E-2</v>
      </c>
    </row>
    <row r="2150" spans="18:18" x14ac:dyDescent="0.35">
      <c r="R2150" s="3">
        <f t="shared" ca="1" si="69"/>
        <v>2.3193563538921696E-2</v>
      </c>
    </row>
    <row r="2151" spans="18:18" x14ac:dyDescent="0.35">
      <c r="R2151" s="3">
        <f t="shared" ca="1" si="69"/>
        <v>-4.6754503393685989E-2</v>
      </c>
    </row>
    <row r="2152" spans="18:18" x14ac:dyDescent="0.35">
      <c r="R2152" s="3">
        <f t="shared" ca="1" si="69"/>
        <v>2.4649963471209443E-2</v>
      </c>
    </row>
    <row r="2153" spans="18:18" x14ac:dyDescent="0.35">
      <c r="R2153" s="3">
        <f t="shared" ca="1" si="69"/>
        <v>-9.3216180090430277E-4</v>
      </c>
    </row>
    <row r="2154" spans="18:18" x14ac:dyDescent="0.35">
      <c r="R2154" s="3">
        <f t="shared" ca="1" si="69"/>
        <v>5.9120025541050322E-3</v>
      </c>
    </row>
    <row r="2155" spans="18:18" x14ac:dyDescent="0.35">
      <c r="R2155" s="3">
        <f t="shared" ca="1" si="69"/>
        <v>-2.8237020555470197E-3</v>
      </c>
    </row>
    <row r="2156" spans="18:18" x14ac:dyDescent="0.35">
      <c r="R2156" s="3">
        <f t="shared" ca="1" si="69"/>
        <v>1.4431527752161676E-2</v>
      </c>
    </row>
    <row r="2157" spans="18:18" x14ac:dyDescent="0.35">
      <c r="R2157" s="3">
        <f t="shared" ca="1" si="69"/>
        <v>9.1112792356354347E-3</v>
      </c>
    </row>
    <row r="2158" spans="18:18" x14ac:dyDescent="0.35">
      <c r="R2158" s="3">
        <f t="shared" ca="1" si="69"/>
        <v>-3.0184686392592214E-2</v>
      </c>
    </row>
    <row r="2159" spans="18:18" x14ac:dyDescent="0.35">
      <c r="R2159" s="3">
        <f t="shared" ca="1" si="69"/>
        <v>2.2279100139697892E-2</v>
      </c>
    </row>
    <row r="2160" spans="18:18" x14ac:dyDescent="0.35">
      <c r="R2160" s="3">
        <f t="shared" ca="1" si="69"/>
        <v>-1.7965756285412298E-3</v>
      </c>
    </row>
    <row r="2161" spans="18:18" x14ac:dyDescent="0.35">
      <c r="R2161" s="3">
        <f t="shared" ca="1" si="69"/>
        <v>1.4542488435555655E-2</v>
      </c>
    </row>
    <row r="2162" spans="18:18" x14ac:dyDescent="0.35">
      <c r="R2162" s="3">
        <f t="shared" ca="1" si="69"/>
        <v>-2.0566965076996738E-2</v>
      </c>
    </row>
    <row r="2163" spans="18:18" x14ac:dyDescent="0.35">
      <c r="R2163" s="3">
        <f t="shared" ca="1" si="69"/>
        <v>-3.7823395890413504E-3</v>
      </c>
    </row>
    <row r="2164" spans="18:18" x14ac:dyDescent="0.35">
      <c r="R2164" s="3">
        <f t="shared" ca="1" si="69"/>
        <v>-1.5471764438371218E-2</v>
      </c>
    </row>
    <row r="2165" spans="18:18" x14ac:dyDescent="0.35">
      <c r="R2165" s="3">
        <f t="shared" ca="1" si="69"/>
        <v>1.268950490129207E-2</v>
      </c>
    </row>
    <row r="2166" spans="18:18" x14ac:dyDescent="0.35">
      <c r="R2166" s="3">
        <f t="shared" ca="1" si="69"/>
        <v>2.0007201933899127E-2</v>
      </c>
    </row>
    <row r="2167" spans="18:18" x14ac:dyDescent="0.35">
      <c r="R2167" s="3">
        <f t="shared" ca="1" si="69"/>
        <v>1.5038845883221827E-3</v>
      </c>
    </row>
    <row r="2168" spans="18:18" x14ac:dyDescent="0.35">
      <c r="R2168" s="3">
        <f t="shared" ca="1" si="69"/>
        <v>3.1070833003930334E-3</v>
      </c>
    </row>
    <row r="2169" spans="18:18" x14ac:dyDescent="0.35">
      <c r="R2169" s="3">
        <f t="shared" ca="1" si="69"/>
        <v>-1.5003781587233157E-2</v>
      </c>
    </row>
    <row r="2170" spans="18:18" x14ac:dyDescent="0.35">
      <c r="R2170" s="3">
        <f t="shared" ca="1" si="69"/>
        <v>-2.7750618992560983E-2</v>
      </c>
    </row>
    <row r="2171" spans="18:18" x14ac:dyDescent="0.35">
      <c r="R2171" s="3">
        <f t="shared" ca="1" si="69"/>
        <v>2.540908266994886E-2</v>
      </c>
    </row>
    <row r="2172" spans="18:18" x14ac:dyDescent="0.35">
      <c r="R2172" s="3">
        <f t="shared" ca="1" si="69"/>
        <v>-6.5886642925281329E-3</v>
      </c>
    </row>
    <row r="2173" spans="18:18" x14ac:dyDescent="0.35">
      <c r="R2173" s="3">
        <f t="shared" ca="1" si="69"/>
        <v>4.5292579456072471E-3</v>
      </c>
    </row>
    <row r="2174" spans="18:18" x14ac:dyDescent="0.35">
      <c r="R2174" s="3">
        <f t="shared" ca="1" si="69"/>
        <v>3.0511882105925215E-3</v>
      </c>
    </row>
    <row r="2175" spans="18:18" x14ac:dyDescent="0.35">
      <c r="R2175" s="3">
        <f t="shared" ca="1" si="69"/>
        <v>-1.6243438150391958E-2</v>
      </c>
    </row>
    <row r="2176" spans="18:18" x14ac:dyDescent="0.35">
      <c r="R2176" s="3">
        <f t="shared" ca="1" si="69"/>
        <v>1.0402711555243738E-2</v>
      </c>
    </row>
    <row r="2177" spans="18:18" x14ac:dyDescent="0.35">
      <c r="R2177" s="3">
        <f t="shared" ca="1" si="69"/>
        <v>-1.0934569807892314E-2</v>
      </c>
    </row>
    <row r="2178" spans="18:18" x14ac:dyDescent="0.35">
      <c r="R2178" s="3">
        <f t="shared" ca="1" si="69"/>
        <v>2.2068425007824102E-2</v>
      </c>
    </row>
    <row r="2179" spans="18:18" x14ac:dyDescent="0.35">
      <c r="R2179" s="3">
        <f t="shared" ca="1" si="69"/>
        <v>2.3083580985465219E-2</v>
      </c>
    </row>
    <row r="2180" spans="18:18" x14ac:dyDescent="0.35">
      <c r="R2180" s="3">
        <f t="shared" ref="R2180:R2243" ca="1" si="70">_xlfn.NORM.INV(RAND(),$P$2,SQRT($P$3))</f>
        <v>-2.0783266404573567E-2</v>
      </c>
    </row>
    <row r="2181" spans="18:18" x14ac:dyDescent="0.35">
      <c r="R2181" s="3">
        <f t="shared" ca="1" si="70"/>
        <v>5.4659068163670707E-3</v>
      </c>
    </row>
    <row r="2182" spans="18:18" x14ac:dyDescent="0.35">
      <c r="R2182" s="3">
        <f t="shared" ca="1" si="70"/>
        <v>4.8493285593359378E-3</v>
      </c>
    </row>
    <row r="2183" spans="18:18" x14ac:dyDescent="0.35">
      <c r="R2183" s="3">
        <f t="shared" ca="1" si="70"/>
        <v>2.4160244972302037E-3</v>
      </c>
    </row>
    <row r="2184" spans="18:18" x14ac:dyDescent="0.35">
      <c r="R2184" s="3">
        <f t="shared" ca="1" si="70"/>
        <v>-3.6983871450587763E-2</v>
      </c>
    </row>
    <row r="2185" spans="18:18" x14ac:dyDescent="0.35">
      <c r="R2185" s="3">
        <f t="shared" ca="1" si="70"/>
        <v>4.8291923474455571E-3</v>
      </c>
    </row>
    <row r="2186" spans="18:18" x14ac:dyDescent="0.35">
      <c r="R2186" s="3">
        <f t="shared" ca="1" si="70"/>
        <v>4.651760627438592E-3</v>
      </c>
    </row>
    <row r="2187" spans="18:18" x14ac:dyDescent="0.35">
      <c r="R2187" s="3">
        <f t="shared" ca="1" si="70"/>
        <v>1.3450030045371597E-2</v>
      </c>
    </row>
    <row r="2188" spans="18:18" x14ac:dyDescent="0.35">
      <c r="R2188" s="3">
        <f t="shared" ca="1" si="70"/>
        <v>2.226250392786476E-2</v>
      </c>
    </row>
    <row r="2189" spans="18:18" x14ac:dyDescent="0.35">
      <c r="R2189" s="3">
        <f t="shared" ca="1" si="70"/>
        <v>1.1693436788013987E-2</v>
      </c>
    </row>
    <row r="2190" spans="18:18" x14ac:dyDescent="0.35">
      <c r="R2190" s="3">
        <f t="shared" ca="1" si="70"/>
        <v>1.7953251600104207E-3</v>
      </c>
    </row>
    <row r="2191" spans="18:18" x14ac:dyDescent="0.35">
      <c r="R2191" s="3">
        <f t="shared" ca="1" si="70"/>
        <v>-1.5323960127546771E-2</v>
      </c>
    </row>
    <row r="2192" spans="18:18" x14ac:dyDescent="0.35">
      <c r="R2192" s="3">
        <f t="shared" ca="1" si="70"/>
        <v>4.9409277298975154E-4</v>
      </c>
    </row>
    <row r="2193" spans="18:18" x14ac:dyDescent="0.35">
      <c r="R2193" s="3">
        <f t="shared" ca="1" si="70"/>
        <v>-1.3246585711054549E-2</v>
      </c>
    </row>
    <row r="2194" spans="18:18" x14ac:dyDescent="0.35">
      <c r="R2194" s="3">
        <f t="shared" ca="1" si="70"/>
        <v>7.574992593645336E-3</v>
      </c>
    </row>
    <row r="2195" spans="18:18" x14ac:dyDescent="0.35">
      <c r="R2195" s="3">
        <f t="shared" ca="1" si="70"/>
        <v>1.2100946269018607E-2</v>
      </c>
    </row>
    <row r="2196" spans="18:18" x14ac:dyDescent="0.35">
      <c r="R2196" s="3">
        <f t="shared" ca="1" si="70"/>
        <v>1.3916070097432088E-2</v>
      </c>
    </row>
    <row r="2197" spans="18:18" x14ac:dyDescent="0.35">
      <c r="R2197" s="3">
        <f t="shared" ca="1" si="70"/>
        <v>2.5616862874270376E-2</v>
      </c>
    </row>
    <row r="2198" spans="18:18" x14ac:dyDescent="0.35">
      <c r="R2198" s="3">
        <f t="shared" ca="1" si="70"/>
        <v>-7.1663083161185978E-4</v>
      </c>
    </row>
    <row r="2199" spans="18:18" x14ac:dyDescent="0.35">
      <c r="R2199" s="3">
        <f t="shared" ca="1" si="70"/>
        <v>-2.0726142880823015E-2</v>
      </c>
    </row>
    <row r="2200" spans="18:18" x14ac:dyDescent="0.35">
      <c r="R2200" s="3">
        <f t="shared" ca="1" si="70"/>
        <v>1.046168597805971E-2</v>
      </c>
    </row>
    <row r="2201" spans="18:18" x14ac:dyDescent="0.35">
      <c r="R2201" s="3">
        <f t="shared" ca="1" si="70"/>
        <v>1.2861201235956009E-2</v>
      </c>
    </row>
    <row r="2202" spans="18:18" x14ac:dyDescent="0.35">
      <c r="R2202" s="3">
        <f t="shared" ca="1" si="70"/>
        <v>-2.7297280270508219E-3</v>
      </c>
    </row>
    <row r="2203" spans="18:18" x14ac:dyDescent="0.35">
      <c r="R2203" s="3">
        <f t="shared" ca="1" si="70"/>
        <v>7.7157171432918571E-3</v>
      </c>
    </row>
    <row r="2204" spans="18:18" x14ac:dyDescent="0.35">
      <c r="R2204" s="3">
        <f t="shared" ca="1" si="70"/>
        <v>4.0131702396994359E-2</v>
      </c>
    </row>
    <row r="2205" spans="18:18" x14ac:dyDescent="0.35">
      <c r="R2205" s="3">
        <f t="shared" ca="1" si="70"/>
        <v>1.2531377142677292E-2</v>
      </c>
    </row>
    <row r="2206" spans="18:18" x14ac:dyDescent="0.35">
      <c r="R2206" s="3">
        <f t="shared" ca="1" si="70"/>
        <v>3.556132544782472E-2</v>
      </c>
    </row>
    <row r="2207" spans="18:18" x14ac:dyDescent="0.35">
      <c r="R2207" s="3">
        <f t="shared" ca="1" si="70"/>
        <v>-2.5457326093148519E-2</v>
      </c>
    </row>
    <row r="2208" spans="18:18" x14ac:dyDescent="0.35">
      <c r="R2208" s="3">
        <f t="shared" ca="1" si="70"/>
        <v>1.1232785559439957E-2</v>
      </c>
    </row>
    <row r="2209" spans="18:18" x14ac:dyDescent="0.35">
      <c r="R2209" s="3">
        <f t="shared" ca="1" si="70"/>
        <v>4.040012380978493E-2</v>
      </c>
    </row>
    <row r="2210" spans="18:18" x14ac:dyDescent="0.35">
      <c r="R2210" s="3">
        <f t="shared" ca="1" si="70"/>
        <v>9.6900858698447236E-4</v>
      </c>
    </row>
    <row r="2211" spans="18:18" x14ac:dyDescent="0.35">
      <c r="R2211" s="3">
        <f t="shared" ca="1" si="70"/>
        <v>7.3349777037324841E-3</v>
      </c>
    </row>
    <row r="2212" spans="18:18" x14ac:dyDescent="0.35">
      <c r="R2212" s="3">
        <f t="shared" ca="1" si="70"/>
        <v>2.9444428366064805E-2</v>
      </c>
    </row>
    <row r="2213" spans="18:18" x14ac:dyDescent="0.35">
      <c r="R2213" s="3">
        <f t="shared" ca="1" si="70"/>
        <v>-1.2313873787936835E-3</v>
      </c>
    </row>
    <row r="2214" spans="18:18" x14ac:dyDescent="0.35">
      <c r="R2214" s="3">
        <f t="shared" ca="1" si="70"/>
        <v>1.8348433214089428E-2</v>
      </c>
    </row>
    <row r="2215" spans="18:18" x14ac:dyDescent="0.35">
      <c r="R2215" s="3">
        <f t="shared" ca="1" si="70"/>
        <v>-3.5459683893065939E-3</v>
      </c>
    </row>
    <row r="2216" spans="18:18" x14ac:dyDescent="0.35">
      <c r="R2216" s="3">
        <f t="shared" ca="1" si="70"/>
        <v>1.5227983013926584E-2</v>
      </c>
    </row>
    <row r="2217" spans="18:18" x14ac:dyDescent="0.35">
      <c r="R2217" s="3">
        <f t="shared" ca="1" si="70"/>
        <v>-1.0059893832179584E-2</v>
      </c>
    </row>
    <row r="2218" spans="18:18" x14ac:dyDescent="0.35">
      <c r="R2218" s="3">
        <f t="shared" ca="1" si="70"/>
        <v>6.1713801989808602E-3</v>
      </c>
    </row>
    <row r="2219" spans="18:18" x14ac:dyDescent="0.35">
      <c r="R2219" s="3">
        <f t="shared" ca="1" si="70"/>
        <v>-7.834560588918427E-3</v>
      </c>
    </row>
    <row r="2220" spans="18:18" x14ac:dyDescent="0.35">
      <c r="R2220" s="3">
        <f t="shared" ca="1" si="70"/>
        <v>5.9560052583540815E-3</v>
      </c>
    </row>
    <row r="2221" spans="18:18" x14ac:dyDescent="0.35">
      <c r="R2221" s="3">
        <f t="shared" ca="1" si="70"/>
        <v>3.6746723683663005E-3</v>
      </c>
    </row>
    <row r="2222" spans="18:18" x14ac:dyDescent="0.35">
      <c r="R2222" s="3">
        <f t="shared" ca="1" si="70"/>
        <v>3.3304649588369968E-3</v>
      </c>
    </row>
    <row r="2223" spans="18:18" x14ac:dyDescent="0.35">
      <c r="R2223" s="3">
        <f t="shared" ca="1" si="70"/>
        <v>-4.3024641187750191E-3</v>
      </c>
    </row>
    <row r="2224" spans="18:18" x14ac:dyDescent="0.35">
      <c r="R2224" s="3">
        <f t="shared" ca="1" si="70"/>
        <v>5.2567340059402543E-3</v>
      </c>
    </row>
    <row r="2225" spans="18:18" x14ac:dyDescent="0.35">
      <c r="R2225" s="3">
        <f t="shared" ca="1" si="70"/>
        <v>1.6291182274925766E-3</v>
      </c>
    </row>
    <row r="2226" spans="18:18" x14ac:dyDescent="0.35">
      <c r="R2226" s="3">
        <f t="shared" ca="1" si="70"/>
        <v>-2.1879170576531645E-2</v>
      </c>
    </row>
    <row r="2227" spans="18:18" x14ac:dyDescent="0.35">
      <c r="R2227" s="3">
        <f t="shared" ca="1" si="70"/>
        <v>2.0015173183450152E-2</v>
      </c>
    </row>
    <row r="2228" spans="18:18" x14ac:dyDescent="0.35">
      <c r="R2228" s="3">
        <f t="shared" ca="1" si="70"/>
        <v>-1.0467416784254221E-2</v>
      </c>
    </row>
    <row r="2229" spans="18:18" x14ac:dyDescent="0.35">
      <c r="R2229" s="3">
        <f t="shared" ca="1" si="70"/>
        <v>5.4536608051254576E-3</v>
      </c>
    </row>
    <row r="2230" spans="18:18" x14ac:dyDescent="0.35">
      <c r="R2230" s="3">
        <f t="shared" ca="1" si="70"/>
        <v>5.3417708439333052E-3</v>
      </c>
    </row>
    <row r="2231" spans="18:18" x14ac:dyDescent="0.35">
      <c r="R2231" s="3">
        <f t="shared" ca="1" si="70"/>
        <v>-4.0936350186043862E-3</v>
      </c>
    </row>
    <row r="2232" spans="18:18" x14ac:dyDescent="0.35">
      <c r="R2232" s="3">
        <f t="shared" ca="1" si="70"/>
        <v>-9.8782850471541162E-3</v>
      </c>
    </row>
    <row r="2233" spans="18:18" x14ac:dyDescent="0.35">
      <c r="R2233" s="3">
        <f t="shared" ca="1" si="70"/>
        <v>5.5049093394979407E-3</v>
      </c>
    </row>
    <row r="2234" spans="18:18" x14ac:dyDescent="0.35">
      <c r="R2234" s="3">
        <f t="shared" ca="1" si="70"/>
        <v>-2.3560156712355281E-2</v>
      </c>
    </row>
    <row r="2235" spans="18:18" x14ac:dyDescent="0.35">
      <c r="R2235" s="3">
        <f t="shared" ca="1" si="70"/>
        <v>-1.216051346517266E-2</v>
      </c>
    </row>
    <row r="2236" spans="18:18" x14ac:dyDescent="0.35">
      <c r="R2236" s="3">
        <f t="shared" ca="1" si="70"/>
        <v>2.7823526295860976E-2</v>
      </c>
    </row>
    <row r="2237" spans="18:18" x14ac:dyDescent="0.35">
      <c r="R2237" s="3">
        <f t="shared" ca="1" si="70"/>
        <v>4.0485960498416471E-3</v>
      </c>
    </row>
    <row r="2238" spans="18:18" x14ac:dyDescent="0.35">
      <c r="R2238" s="3">
        <f t="shared" ca="1" si="70"/>
        <v>-4.0685730990960116E-3</v>
      </c>
    </row>
    <row r="2239" spans="18:18" x14ac:dyDescent="0.35">
      <c r="R2239" s="3">
        <f t="shared" ca="1" si="70"/>
        <v>2.7646608605546699E-2</v>
      </c>
    </row>
    <row r="2240" spans="18:18" x14ac:dyDescent="0.35">
      <c r="R2240" s="3">
        <f t="shared" ca="1" si="70"/>
        <v>-5.2220365406375894E-4</v>
      </c>
    </row>
    <row r="2241" spans="18:18" x14ac:dyDescent="0.35">
      <c r="R2241" s="3">
        <f t="shared" ca="1" si="70"/>
        <v>5.6662528541008509E-3</v>
      </c>
    </row>
    <row r="2242" spans="18:18" x14ac:dyDescent="0.35">
      <c r="R2242" s="3">
        <f t="shared" ca="1" si="70"/>
        <v>-2.4207824059813327E-2</v>
      </c>
    </row>
    <row r="2243" spans="18:18" x14ac:dyDescent="0.35">
      <c r="R2243" s="3">
        <f t="shared" ca="1" si="70"/>
        <v>-9.27936113986743E-3</v>
      </c>
    </row>
    <row r="2244" spans="18:18" x14ac:dyDescent="0.35">
      <c r="R2244" s="3">
        <f t="shared" ref="R2244:R2307" ca="1" si="71">_xlfn.NORM.INV(RAND(),$P$2,SQRT($P$3))</f>
        <v>-2.8228631982618779E-2</v>
      </c>
    </row>
    <row r="2245" spans="18:18" x14ac:dyDescent="0.35">
      <c r="R2245" s="3">
        <f t="shared" ca="1" si="71"/>
        <v>-1.1768458077084621E-2</v>
      </c>
    </row>
    <row r="2246" spans="18:18" x14ac:dyDescent="0.35">
      <c r="R2246" s="3">
        <f t="shared" ca="1" si="71"/>
        <v>-4.7432034829546409E-2</v>
      </c>
    </row>
    <row r="2247" spans="18:18" x14ac:dyDescent="0.35">
      <c r="R2247" s="3">
        <f t="shared" ca="1" si="71"/>
        <v>-9.5474084709373432E-3</v>
      </c>
    </row>
    <row r="2248" spans="18:18" x14ac:dyDescent="0.35">
      <c r="R2248" s="3">
        <f t="shared" ca="1" si="71"/>
        <v>-1.2434168624588684E-3</v>
      </c>
    </row>
    <row r="2249" spans="18:18" x14ac:dyDescent="0.35">
      <c r="R2249" s="3">
        <f t="shared" ca="1" si="71"/>
        <v>4.3965599777989542E-3</v>
      </c>
    </row>
    <row r="2250" spans="18:18" x14ac:dyDescent="0.35">
      <c r="R2250" s="3">
        <f t="shared" ca="1" si="71"/>
        <v>-2.1840982612070174E-2</v>
      </c>
    </row>
    <row r="2251" spans="18:18" x14ac:dyDescent="0.35">
      <c r="R2251" s="3">
        <f t="shared" ca="1" si="71"/>
        <v>2.2956191965241204E-2</v>
      </c>
    </row>
    <row r="2252" spans="18:18" x14ac:dyDescent="0.35">
      <c r="R2252" s="3">
        <f t="shared" ca="1" si="71"/>
        <v>2.146279540115244E-4</v>
      </c>
    </row>
    <row r="2253" spans="18:18" x14ac:dyDescent="0.35">
      <c r="R2253" s="3">
        <f t="shared" ca="1" si="71"/>
        <v>-1.0941843486593697E-2</v>
      </c>
    </row>
    <row r="2254" spans="18:18" x14ac:dyDescent="0.35">
      <c r="R2254" s="3">
        <f t="shared" ca="1" si="71"/>
        <v>-4.3703186121014849E-4</v>
      </c>
    </row>
    <row r="2255" spans="18:18" x14ac:dyDescent="0.35">
      <c r="R2255" s="3">
        <f t="shared" ca="1" si="71"/>
        <v>1.4341976665664836E-3</v>
      </c>
    </row>
    <row r="2256" spans="18:18" x14ac:dyDescent="0.35">
      <c r="R2256" s="3">
        <f t="shared" ca="1" si="71"/>
        <v>-6.1615677770138514E-3</v>
      </c>
    </row>
    <row r="2257" spans="18:18" x14ac:dyDescent="0.35">
      <c r="R2257" s="3">
        <f t="shared" ca="1" si="71"/>
        <v>-2.9324417335254453E-3</v>
      </c>
    </row>
    <row r="2258" spans="18:18" x14ac:dyDescent="0.35">
      <c r="R2258" s="3">
        <f t="shared" ca="1" si="71"/>
        <v>-7.5611100042716727E-3</v>
      </c>
    </row>
    <row r="2259" spans="18:18" x14ac:dyDescent="0.35">
      <c r="R2259" s="3">
        <f t="shared" ca="1" si="71"/>
        <v>5.6037153022204887E-3</v>
      </c>
    </row>
    <row r="2260" spans="18:18" x14ac:dyDescent="0.35">
      <c r="R2260" s="3">
        <f t="shared" ca="1" si="71"/>
        <v>2.2199332061044418E-2</v>
      </c>
    </row>
    <row r="2261" spans="18:18" x14ac:dyDescent="0.35">
      <c r="R2261" s="3">
        <f t="shared" ca="1" si="71"/>
        <v>-2.6960341378397163E-2</v>
      </c>
    </row>
    <row r="2262" spans="18:18" x14ac:dyDescent="0.35">
      <c r="R2262" s="3">
        <f t="shared" ca="1" si="71"/>
        <v>-2.9231614207140318E-3</v>
      </c>
    </row>
    <row r="2263" spans="18:18" x14ac:dyDescent="0.35">
      <c r="R2263" s="3">
        <f t="shared" ca="1" si="71"/>
        <v>1.0689825613132354E-2</v>
      </c>
    </row>
    <row r="2264" spans="18:18" x14ac:dyDescent="0.35">
      <c r="R2264" s="3">
        <f t="shared" ca="1" si="71"/>
        <v>-7.4160077023332164E-3</v>
      </c>
    </row>
    <row r="2265" spans="18:18" x14ac:dyDescent="0.35">
      <c r="R2265" s="3">
        <f t="shared" ca="1" si="71"/>
        <v>-2.6032407852340591E-2</v>
      </c>
    </row>
    <row r="2266" spans="18:18" x14ac:dyDescent="0.35">
      <c r="R2266" s="3">
        <f t="shared" ca="1" si="71"/>
        <v>3.5367397683326346E-3</v>
      </c>
    </row>
    <row r="2267" spans="18:18" x14ac:dyDescent="0.35">
      <c r="R2267" s="3">
        <f t="shared" ca="1" si="71"/>
        <v>1.8979668508400879E-2</v>
      </c>
    </row>
    <row r="2268" spans="18:18" x14ac:dyDescent="0.35">
      <c r="R2268" s="3">
        <f t="shared" ca="1" si="71"/>
        <v>-1.1575003744406525E-2</v>
      </c>
    </row>
    <row r="2269" spans="18:18" x14ac:dyDescent="0.35">
      <c r="R2269" s="3">
        <f t="shared" ca="1" si="71"/>
        <v>-2.4772558549197431E-2</v>
      </c>
    </row>
    <row r="2270" spans="18:18" x14ac:dyDescent="0.35">
      <c r="R2270" s="3">
        <f t="shared" ca="1" si="71"/>
        <v>2.052809094111252E-2</v>
      </c>
    </row>
    <row r="2271" spans="18:18" x14ac:dyDescent="0.35">
      <c r="R2271" s="3">
        <f t="shared" ca="1" si="71"/>
        <v>1.8079236373343636E-2</v>
      </c>
    </row>
    <row r="2272" spans="18:18" x14ac:dyDescent="0.35">
      <c r="R2272" s="3">
        <f t="shared" ca="1" si="71"/>
        <v>3.0891236157680083E-2</v>
      </c>
    </row>
    <row r="2273" spans="18:18" x14ac:dyDescent="0.35">
      <c r="R2273" s="3">
        <f t="shared" ca="1" si="71"/>
        <v>1.4325904057205359E-2</v>
      </c>
    </row>
    <row r="2274" spans="18:18" x14ac:dyDescent="0.35">
      <c r="R2274" s="3">
        <f t="shared" ca="1" si="71"/>
        <v>-2.9151441991011461E-2</v>
      </c>
    </row>
    <row r="2275" spans="18:18" x14ac:dyDescent="0.35">
      <c r="R2275" s="3">
        <f t="shared" ca="1" si="71"/>
        <v>2.4680676477743805E-2</v>
      </c>
    </row>
    <row r="2276" spans="18:18" x14ac:dyDescent="0.35">
      <c r="R2276" s="3">
        <f t="shared" ca="1" si="71"/>
        <v>-1.8788267900208048E-2</v>
      </c>
    </row>
    <row r="2277" spans="18:18" x14ac:dyDescent="0.35">
      <c r="R2277" s="3">
        <f t="shared" ca="1" si="71"/>
        <v>6.9246654685670575E-3</v>
      </c>
    </row>
    <row r="2278" spans="18:18" x14ac:dyDescent="0.35">
      <c r="R2278" s="3">
        <f t="shared" ca="1" si="71"/>
        <v>-1.5776383494103181E-3</v>
      </c>
    </row>
    <row r="2279" spans="18:18" x14ac:dyDescent="0.35">
      <c r="R2279" s="3">
        <f t="shared" ca="1" si="71"/>
        <v>4.1341847389735472E-3</v>
      </c>
    </row>
    <row r="2280" spans="18:18" x14ac:dyDescent="0.35">
      <c r="R2280" s="3">
        <f t="shared" ca="1" si="71"/>
        <v>-1.0036733510233674E-2</v>
      </c>
    </row>
    <row r="2281" spans="18:18" x14ac:dyDescent="0.35">
      <c r="R2281" s="3">
        <f t="shared" ca="1" si="71"/>
        <v>-2.9979569750213021E-2</v>
      </c>
    </row>
    <row r="2282" spans="18:18" x14ac:dyDescent="0.35">
      <c r="R2282" s="3">
        <f t="shared" ca="1" si="71"/>
        <v>-8.1165808328650998E-3</v>
      </c>
    </row>
    <row r="2283" spans="18:18" x14ac:dyDescent="0.35">
      <c r="R2283" s="3">
        <f t="shared" ca="1" si="71"/>
        <v>-2.4156104341663341E-2</v>
      </c>
    </row>
    <row r="2284" spans="18:18" x14ac:dyDescent="0.35">
      <c r="R2284" s="3">
        <f t="shared" ca="1" si="71"/>
        <v>-9.4561907553834656E-3</v>
      </c>
    </row>
    <row r="2285" spans="18:18" x14ac:dyDescent="0.35">
      <c r="R2285" s="3">
        <f t="shared" ca="1" si="71"/>
        <v>4.790430651760629E-3</v>
      </c>
    </row>
    <row r="2286" spans="18:18" x14ac:dyDescent="0.35">
      <c r="R2286" s="3">
        <f t="shared" ca="1" si="71"/>
        <v>-5.7121557556018224E-3</v>
      </c>
    </row>
    <row r="2287" spans="18:18" x14ac:dyDescent="0.35">
      <c r="R2287" s="3">
        <f t="shared" ca="1" si="71"/>
        <v>-1.1382072319007902E-2</v>
      </c>
    </row>
    <row r="2288" spans="18:18" x14ac:dyDescent="0.35">
      <c r="R2288" s="3">
        <f t="shared" ca="1" si="71"/>
        <v>2.9211462973370596E-2</v>
      </c>
    </row>
    <row r="2289" spans="18:18" x14ac:dyDescent="0.35">
      <c r="R2289" s="3">
        <f t="shared" ca="1" si="71"/>
        <v>2.6213892837376022E-2</v>
      </c>
    </row>
    <row r="2290" spans="18:18" x14ac:dyDescent="0.35">
      <c r="R2290" s="3">
        <f t="shared" ca="1" si="71"/>
        <v>-3.6091965646319828E-2</v>
      </c>
    </row>
    <row r="2291" spans="18:18" x14ac:dyDescent="0.35">
      <c r="R2291" s="3">
        <f t="shared" ca="1" si="71"/>
        <v>-3.3071136373538285E-2</v>
      </c>
    </row>
    <row r="2292" spans="18:18" x14ac:dyDescent="0.35">
      <c r="R2292" s="3">
        <f t="shared" ca="1" si="71"/>
        <v>6.6715651743353725E-3</v>
      </c>
    </row>
    <row r="2293" spans="18:18" x14ac:dyDescent="0.35">
      <c r="R2293" s="3">
        <f t="shared" ca="1" si="71"/>
        <v>8.5885162149088781E-3</v>
      </c>
    </row>
    <row r="2294" spans="18:18" x14ac:dyDescent="0.35">
      <c r="R2294" s="3">
        <f t="shared" ca="1" si="71"/>
        <v>3.028472708457363E-3</v>
      </c>
    </row>
    <row r="2295" spans="18:18" x14ac:dyDescent="0.35">
      <c r="R2295" s="3">
        <f t="shared" ca="1" si="71"/>
        <v>-1.3059196628610647E-3</v>
      </c>
    </row>
    <row r="2296" spans="18:18" x14ac:dyDescent="0.35">
      <c r="R2296" s="3">
        <f t="shared" ca="1" si="71"/>
        <v>1.4738641522425605E-2</v>
      </c>
    </row>
    <row r="2297" spans="18:18" x14ac:dyDescent="0.35">
      <c r="R2297" s="3">
        <f t="shared" ca="1" si="71"/>
        <v>5.7704260774249184E-3</v>
      </c>
    </row>
    <row r="2298" spans="18:18" x14ac:dyDescent="0.35">
      <c r="R2298" s="3">
        <f t="shared" ca="1" si="71"/>
        <v>2.6788145363504535E-2</v>
      </c>
    </row>
    <row r="2299" spans="18:18" x14ac:dyDescent="0.35">
      <c r="R2299" s="3">
        <f t="shared" ca="1" si="71"/>
        <v>-1.4391547492745745E-2</v>
      </c>
    </row>
    <row r="2300" spans="18:18" x14ac:dyDescent="0.35">
      <c r="R2300" s="3">
        <f t="shared" ca="1" si="71"/>
        <v>-1.6613481573995422E-3</v>
      </c>
    </row>
    <row r="2301" spans="18:18" x14ac:dyDescent="0.35">
      <c r="R2301" s="3">
        <f t="shared" ca="1" si="71"/>
        <v>-1.8735382461468456E-2</v>
      </c>
    </row>
    <row r="2302" spans="18:18" x14ac:dyDescent="0.35">
      <c r="R2302" s="3">
        <f t="shared" ca="1" si="71"/>
        <v>3.7201555319488302E-3</v>
      </c>
    </row>
    <row r="2303" spans="18:18" x14ac:dyDescent="0.35">
      <c r="R2303" s="3">
        <f t="shared" ca="1" si="71"/>
        <v>-1.7886654642939224E-3</v>
      </c>
    </row>
    <row r="2304" spans="18:18" x14ac:dyDescent="0.35">
      <c r="R2304" s="3">
        <f t="shared" ca="1" si="71"/>
        <v>1.8890677659900431E-2</v>
      </c>
    </row>
    <row r="2305" spans="18:18" x14ac:dyDescent="0.35">
      <c r="R2305" s="3">
        <f t="shared" ca="1" si="71"/>
        <v>1.3897897228077093E-3</v>
      </c>
    </row>
    <row r="2306" spans="18:18" x14ac:dyDescent="0.35">
      <c r="R2306" s="3">
        <f t="shared" ca="1" si="71"/>
        <v>3.0405975168387556E-2</v>
      </c>
    </row>
    <row r="2307" spans="18:18" x14ac:dyDescent="0.35">
      <c r="R2307" s="3">
        <f t="shared" ca="1" si="71"/>
        <v>-2.9355953068507429E-2</v>
      </c>
    </row>
    <row r="2308" spans="18:18" x14ac:dyDescent="0.35">
      <c r="R2308" s="3">
        <f t="shared" ref="R2308:R2371" ca="1" si="72">_xlfn.NORM.INV(RAND(),$P$2,SQRT($P$3))</f>
        <v>6.9221814860112767E-3</v>
      </c>
    </row>
    <row r="2309" spans="18:18" x14ac:dyDescent="0.35">
      <c r="R2309" s="3">
        <f t="shared" ca="1" si="72"/>
        <v>9.0078776869863039E-3</v>
      </c>
    </row>
    <row r="2310" spans="18:18" x14ac:dyDescent="0.35">
      <c r="R2310" s="3">
        <f t="shared" ca="1" si="72"/>
        <v>4.4881842900541184E-4</v>
      </c>
    </row>
    <row r="2311" spans="18:18" x14ac:dyDescent="0.35">
      <c r="R2311" s="3">
        <f t="shared" ca="1" si="72"/>
        <v>6.7876393243643737E-3</v>
      </c>
    </row>
    <row r="2312" spans="18:18" x14ac:dyDescent="0.35">
      <c r="R2312" s="3">
        <f t="shared" ca="1" si="72"/>
        <v>1.0418873980876946E-2</v>
      </c>
    </row>
    <row r="2313" spans="18:18" x14ac:dyDescent="0.35">
      <c r="R2313" s="3">
        <f t="shared" ca="1" si="72"/>
        <v>-3.3217045455092853E-2</v>
      </c>
    </row>
    <row r="2314" spans="18:18" x14ac:dyDescent="0.35">
      <c r="R2314" s="3">
        <f t="shared" ca="1" si="72"/>
        <v>2.5140276882483589E-2</v>
      </c>
    </row>
    <row r="2315" spans="18:18" x14ac:dyDescent="0.35">
      <c r="R2315" s="3">
        <f t="shared" ca="1" si="72"/>
        <v>1.3904813577600166E-2</v>
      </c>
    </row>
    <row r="2316" spans="18:18" x14ac:dyDescent="0.35">
      <c r="R2316" s="3">
        <f t="shared" ca="1" si="72"/>
        <v>-2.1966913929829218E-2</v>
      </c>
    </row>
    <row r="2317" spans="18:18" x14ac:dyDescent="0.35">
      <c r="R2317" s="3">
        <f t="shared" ca="1" si="72"/>
        <v>-2.6698422896201064E-2</v>
      </c>
    </row>
    <row r="2318" spans="18:18" x14ac:dyDescent="0.35">
      <c r="R2318" s="3">
        <f t="shared" ca="1" si="72"/>
        <v>2.6292954322542084E-3</v>
      </c>
    </row>
    <row r="2319" spans="18:18" x14ac:dyDescent="0.35">
      <c r="R2319" s="3">
        <f t="shared" ca="1" si="72"/>
        <v>-2.8236048461787334E-3</v>
      </c>
    </row>
    <row r="2320" spans="18:18" x14ac:dyDescent="0.35">
      <c r="R2320" s="3">
        <f t="shared" ca="1" si="72"/>
        <v>2.4707124090366257E-2</v>
      </c>
    </row>
    <row r="2321" spans="18:18" x14ac:dyDescent="0.35">
      <c r="R2321" s="3">
        <f t="shared" ca="1" si="72"/>
        <v>5.8580796398370761E-3</v>
      </c>
    </row>
    <row r="2322" spans="18:18" x14ac:dyDescent="0.35">
      <c r="R2322" s="3">
        <f t="shared" ca="1" si="72"/>
        <v>1.0437578978094151E-3</v>
      </c>
    </row>
    <row r="2323" spans="18:18" x14ac:dyDescent="0.35">
      <c r="R2323" s="3">
        <f t="shared" ca="1" si="72"/>
        <v>2.4882771787515526E-2</v>
      </c>
    </row>
    <row r="2324" spans="18:18" x14ac:dyDescent="0.35">
      <c r="R2324" s="3">
        <f t="shared" ca="1" si="72"/>
        <v>-1.6133372821563741E-2</v>
      </c>
    </row>
    <row r="2325" spans="18:18" x14ac:dyDescent="0.35">
      <c r="R2325" s="3">
        <f t="shared" ca="1" si="72"/>
        <v>-2.7278248007271883E-5</v>
      </c>
    </row>
    <row r="2326" spans="18:18" x14ac:dyDescent="0.35">
      <c r="R2326" s="3">
        <f t="shared" ca="1" si="72"/>
        <v>9.9747278817014541E-3</v>
      </c>
    </row>
    <row r="2327" spans="18:18" x14ac:dyDescent="0.35">
      <c r="R2327" s="3">
        <f t="shared" ca="1" si="72"/>
        <v>-9.3078429138218552E-3</v>
      </c>
    </row>
    <row r="2328" spans="18:18" x14ac:dyDescent="0.35">
      <c r="R2328" s="3">
        <f t="shared" ca="1" si="72"/>
        <v>-1.8897511765250327E-2</v>
      </c>
    </row>
    <row r="2329" spans="18:18" x14ac:dyDescent="0.35">
      <c r="R2329" s="3">
        <f t="shared" ca="1" si="72"/>
        <v>1.8163074475965153E-4</v>
      </c>
    </row>
    <row r="2330" spans="18:18" x14ac:dyDescent="0.35">
      <c r="R2330" s="3">
        <f t="shared" ca="1" si="72"/>
        <v>-5.7478698580124372E-3</v>
      </c>
    </row>
    <row r="2331" spans="18:18" x14ac:dyDescent="0.35">
      <c r="R2331" s="3">
        <f t="shared" ca="1" si="72"/>
        <v>-1.9897889220990936E-2</v>
      </c>
    </row>
    <row r="2332" spans="18:18" x14ac:dyDescent="0.35">
      <c r="R2332" s="3">
        <f t="shared" ca="1" si="72"/>
        <v>1.4149684963484944E-2</v>
      </c>
    </row>
    <row r="2333" spans="18:18" x14ac:dyDescent="0.35">
      <c r="R2333" s="3">
        <f t="shared" ca="1" si="72"/>
        <v>-3.1733453866753254E-2</v>
      </c>
    </row>
    <row r="2334" spans="18:18" x14ac:dyDescent="0.35">
      <c r="R2334" s="3">
        <f t="shared" ca="1" si="72"/>
        <v>9.9445405348467589E-3</v>
      </c>
    </row>
    <row r="2335" spans="18:18" x14ac:dyDescent="0.35">
      <c r="R2335" s="3">
        <f t="shared" ca="1" si="72"/>
        <v>8.8420073286508156E-3</v>
      </c>
    </row>
    <row r="2336" spans="18:18" x14ac:dyDescent="0.35">
      <c r="R2336" s="3">
        <f t="shared" ca="1" si="72"/>
        <v>1.3805240281926548E-2</v>
      </c>
    </row>
    <row r="2337" spans="18:18" x14ac:dyDescent="0.35">
      <c r="R2337" s="3">
        <f t="shared" ca="1" si="72"/>
        <v>1.9354397364801757E-2</v>
      </c>
    </row>
    <row r="2338" spans="18:18" x14ac:dyDescent="0.35">
      <c r="R2338" s="3">
        <f t="shared" ca="1" si="72"/>
        <v>5.7191230639177621E-3</v>
      </c>
    </row>
    <row r="2339" spans="18:18" x14ac:dyDescent="0.35">
      <c r="R2339" s="3">
        <f t="shared" ca="1" si="72"/>
        <v>-1.076784653008298E-2</v>
      </c>
    </row>
    <row r="2340" spans="18:18" x14ac:dyDescent="0.35">
      <c r="R2340" s="3">
        <f t="shared" ca="1" si="72"/>
        <v>2.4508537841706184E-2</v>
      </c>
    </row>
    <row r="2341" spans="18:18" x14ac:dyDescent="0.35">
      <c r="R2341" s="3">
        <f t="shared" ca="1" si="72"/>
        <v>1.3181347235098856E-3</v>
      </c>
    </row>
    <row r="2342" spans="18:18" x14ac:dyDescent="0.35">
      <c r="R2342" s="3">
        <f t="shared" ca="1" si="72"/>
        <v>-2.2962555254323721E-2</v>
      </c>
    </row>
    <row r="2343" spans="18:18" x14ac:dyDescent="0.35">
      <c r="R2343" s="3">
        <f t="shared" ca="1" si="72"/>
        <v>-6.8930833696359377E-3</v>
      </c>
    </row>
    <row r="2344" spans="18:18" x14ac:dyDescent="0.35">
      <c r="R2344" s="3">
        <f t="shared" ca="1" si="72"/>
        <v>-2.0304088964592541E-3</v>
      </c>
    </row>
    <row r="2345" spans="18:18" x14ac:dyDescent="0.35">
      <c r="R2345" s="3">
        <f t="shared" ca="1" si="72"/>
        <v>2.2331231572730429E-2</v>
      </c>
    </row>
    <row r="2346" spans="18:18" x14ac:dyDescent="0.35">
      <c r="R2346" s="3">
        <f t="shared" ca="1" si="72"/>
        <v>-3.382547674411799E-2</v>
      </c>
    </row>
    <row r="2347" spans="18:18" x14ac:dyDescent="0.35">
      <c r="R2347" s="3">
        <f t="shared" ca="1" si="72"/>
        <v>-6.5667225533123409E-3</v>
      </c>
    </row>
    <row r="2348" spans="18:18" x14ac:dyDescent="0.35">
      <c r="R2348" s="3">
        <f t="shared" ca="1" si="72"/>
        <v>1.2708524936605183E-2</v>
      </c>
    </row>
    <row r="2349" spans="18:18" x14ac:dyDescent="0.35">
      <c r="R2349" s="3">
        <f t="shared" ca="1" si="72"/>
        <v>-8.3336842982436651E-3</v>
      </c>
    </row>
    <row r="2350" spans="18:18" x14ac:dyDescent="0.35">
      <c r="R2350" s="3">
        <f t="shared" ca="1" si="72"/>
        <v>-5.9404110734816353E-3</v>
      </c>
    </row>
    <row r="2351" spans="18:18" x14ac:dyDescent="0.35">
      <c r="R2351" s="3">
        <f t="shared" ca="1" si="72"/>
        <v>5.0314527190391681E-3</v>
      </c>
    </row>
    <row r="2352" spans="18:18" x14ac:dyDescent="0.35">
      <c r="R2352" s="3">
        <f t="shared" ca="1" si="72"/>
        <v>-4.7343001608799885E-3</v>
      </c>
    </row>
    <row r="2353" spans="18:18" x14ac:dyDescent="0.35">
      <c r="R2353" s="3">
        <f t="shared" ca="1" si="72"/>
        <v>-1.9644719928447255E-2</v>
      </c>
    </row>
    <row r="2354" spans="18:18" x14ac:dyDescent="0.35">
      <c r="R2354" s="3">
        <f t="shared" ca="1" si="72"/>
        <v>-3.7344071490318055E-3</v>
      </c>
    </row>
    <row r="2355" spans="18:18" x14ac:dyDescent="0.35">
      <c r="R2355" s="3">
        <f t="shared" ca="1" si="72"/>
        <v>-3.3553568254948367E-2</v>
      </c>
    </row>
    <row r="2356" spans="18:18" x14ac:dyDescent="0.35">
      <c r="R2356" s="3">
        <f t="shared" ca="1" si="72"/>
        <v>-1.9251808147456952E-2</v>
      </c>
    </row>
    <row r="2357" spans="18:18" x14ac:dyDescent="0.35">
      <c r="R2357" s="3">
        <f t="shared" ca="1" si="72"/>
        <v>-1.6443729095259957E-2</v>
      </c>
    </row>
    <row r="2358" spans="18:18" x14ac:dyDescent="0.35">
      <c r="R2358" s="3">
        <f t="shared" ca="1" si="72"/>
        <v>-2.1049896004097193E-2</v>
      </c>
    </row>
    <row r="2359" spans="18:18" x14ac:dyDescent="0.35">
      <c r="R2359" s="3">
        <f t="shared" ca="1" si="72"/>
        <v>-2.3558119619989651E-3</v>
      </c>
    </row>
    <row r="2360" spans="18:18" x14ac:dyDescent="0.35">
      <c r="R2360" s="3">
        <f t="shared" ca="1" si="72"/>
        <v>-2.5880396009930723E-2</v>
      </c>
    </row>
    <row r="2361" spans="18:18" x14ac:dyDescent="0.35">
      <c r="R2361" s="3">
        <f t="shared" ca="1" si="72"/>
        <v>1.1700946908524561E-2</v>
      </c>
    </row>
    <row r="2362" spans="18:18" x14ac:dyDescent="0.35">
      <c r="R2362" s="3">
        <f t="shared" ca="1" si="72"/>
        <v>-1.0744445174929425E-2</v>
      </c>
    </row>
    <row r="2363" spans="18:18" x14ac:dyDescent="0.35">
      <c r="R2363" s="3">
        <f t="shared" ca="1" si="72"/>
        <v>-9.6344628548403494E-3</v>
      </c>
    </row>
    <row r="2364" spans="18:18" x14ac:dyDescent="0.35">
      <c r="R2364" s="3">
        <f t="shared" ca="1" si="72"/>
        <v>1.0194239106925003E-2</v>
      </c>
    </row>
    <row r="2365" spans="18:18" x14ac:dyDescent="0.35">
      <c r="R2365" s="3">
        <f t="shared" ca="1" si="72"/>
        <v>-4.2856811741748935E-2</v>
      </c>
    </row>
    <row r="2366" spans="18:18" x14ac:dyDescent="0.35">
      <c r="R2366" s="3">
        <f t="shared" ca="1" si="72"/>
        <v>-1.191438707808138E-2</v>
      </c>
    </row>
    <row r="2367" spans="18:18" x14ac:dyDescent="0.35">
      <c r="R2367" s="3">
        <f t="shared" ca="1" si="72"/>
        <v>-8.1044693834129329E-3</v>
      </c>
    </row>
    <row r="2368" spans="18:18" x14ac:dyDescent="0.35">
      <c r="R2368" s="3">
        <f t="shared" ca="1" si="72"/>
        <v>-1.8762868973251339E-2</v>
      </c>
    </row>
    <row r="2369" spans="18:18" x14ac:dyDescent="0.35">
      <c r="R2369" s="3">
        <f t="shared" ca="1" si="72"/>
        <v>-1.4290080335473772E-2</v>
      </c>
    </row>
    <row r="2370" spans="18:18" x14ac:dyDescent="0.35">
      <c r="R2370" s="3">
        <f t="shared" ca="1" si="72"/>
        <v>-5.7168822766338915E-3</v>
      </c>
    </row>
    <row r="2371" spans="18:18" x14ac:dyDescent="0.35">
      <c r="R2371" s="3">
        <f t="shared" ca="1" si="72"/>
        <v>-3.4943626494569856E-2</v>
      </c>
    </row>
    <row r="2372" spans="18:18" x14ac:dyDescent="0.35">
      <c r="R2372" s="3">
        <f t="shared" ref="R2372:R2435" ca="1" si="73">_xlfn.NORM.INV(RAND(),$P$2,SQRT($P$3))</f>
        <v>1.5952362838534946E-3</v>
      </c>
    </row>
    <row r="2373" spans="18:18" x14ac:dyDescent="0.35">
      <c r="R2373" s="3">
        <f t="shared" ca="1" si="73"/>
        <v>2.9454361439756357E-3</v>
      </c>
    </row>
    <row r="2374" spans="18:18" x14ac:dyDescent="0.35">
      <c r="R2374" s="3">
        <f t="shared" ca="1" si="73"/>
        <v>4.3615386256465175E-5</v>
      </c>
    </row>
    <row r="2375" spans="18:18" x14ac:dyDescent="0.35">
      <c r="R2375" s="3">
        <f t="shared" ca="1" si="73"/>
        <v>-1.7965627279114105E-2</v>
      </c>
    </row>
    <row r="2376" spans="18:18" x14ac:dyDescent="0.35">
      <c r="R2376" s="3">
        <f t="shared" ca="1" si="73"/>
        <v>-8.744798304296723E-3</v>
      </c>
    </row>
    <row r="2377" spans="18:18" x14ac:dyDescent="0.35">
      <c r="R2377" s="3">
        <f t="shared" ca="1" si="73"/>
        <v>-2.400977564943544E-2</v>
      </c>
    </row>
    <row r="2378" spans="18:18" x14ac:dyDescent="0.35">
      <c r="R2378" s="3">
        <f t="shared" ca="1" si="73"/>
        <v>4.677183843698593E-2</v>
      </c>
    </row>
    <row r="2379" spans="18:18" x14ac:dyDescent="0.35">
      <c r="R2379" s="3">
        <f t="shared" ca="1" si="73"/>
        <v>2.2494570851751747E-2</v>
      </c>
    </row>
    <row r="2380" spans="18:18" x14ac:dyDescent="0.35">
      <c r="R2380" s="3">
        <f t="shared" ca="1" si="73"/>
        <v>8.4791672994055847E-3</v>
      </c>
    </row>
    <row r="2381" spans="18:18" x14ac:dyDescent="0.35">
      <c r="R2381" s="3">
        <f t="shared" ca="1" si="73"/>
        <v>-4.5456239179394002E-3</v>
      </c>
    </row>
    <row r="2382" spans="18:18" x14ac:dyDescent="0.35">
      <c r="R2382" s="3">
        <f t="shared" ca="1" si="73"/>
        <v>-1.115193803680469E-2</v>
      </c>
    </row>
    <row r="2383" spans="18:18" x14ac:dyDescent="0.35">
      <c r="R2383" s="3">
        <f t="shared" ca="1" si="73"/>
        <v>-3.3592914431927979E-3</v>
      </c>
    </row>
    <row r="2384" spans="18:18" x14ac:dyDescent="0.35">
      <c r="R2384" s="3">
        <f t="shared" ca="1" si="73"/>
        <v>1.1154923569007352E-2</v>
      </c>
    </row>
    <row r="2385" spans="18:18" x14ac:dyDescent="0.35">
      <c r="R2385" s="3">
        <f t="shared" ca="1" si="73"/>
        <v>7.1036498546477485E-3</v>
      </c>
    </row>
    <row r="2386" spans="18:18" x14ac:dyDescent="0.35">
      <c r="R2386" s="3">
        <f t="shared" ca="1" si="73"/>
        <v>3.2452922907885281E-3</v>
      </c>
    </row>
    <row r="2387" spans="18:18" x14ac:dyDescent="0.35">
      <c r="R2387" s="3">
        <f t="shared" ca="1" si="73"/>
        <v>-1.1705924446945289E-2</v>
      </c>
    </row>
    <row r="2388" spans="18:18" x14ac:dyDescent="0.35">
      <c r="R2388" s="3">
        <f t="shared" ca="1" si="73"/>
        <v>-7.3759776309960442E-3</v>
      </c>
    </row>
    <row r="2389" spans="18:18" x14ac:dyDescent="0.35">
      <c r="R2389" s="3">
        <f t="shared" ca="1" si="73"/>
        <v>7.1087062109876122E-3</v>
      </c>
    </row>
    <row r="2390" spans="18:18" x14ac:dyDescent="0.35">
      <c r="R2390" s="3">
        <f t="shared" ca="1" si="73"/>
        <v>1.3404896108092961E-2</v>
      </c>
    </row>
    <row r="2391" spans="18:18" x14ac:dyDescent="0.35">
      <c r="R2391" s="3">
        <f t="shared" ca="1" si="73"/>
        <v>-2.2631310043771533E-2</v>
      </c>
    </row>
    <row r="2392" spans="18:18" x14ac:dyDescent="0.35">
      <c r="R2392" s="3">
        <f t="shared" ca="1" si="73"/>
        <v>2.399543376927043E-3</v>
      </c>
    </row>
    <row r="2393" spans="18:18" x14ac:dyDescent="0.35">
      <c r="R2393" s="3">
        <f t="shared" ca="1" si="73"/>
        <v>-1.6760314700642671E-2</v>
      </c>
    </row>
    <row r="2394" spans="18:18" x14ac:dyDescent="0.35">
      <c r="R2394" s="3">
        <f t="shared" ca="1" si="73"/>
        <v>2.9200324428320851E-2</v>
      </c>
    </row>
    <row r="2395" spans="18:18" x14ac:dyDescent="0.35">
      <c r="R2395" s="3">
        <f t="shared" ca="1" si="73"/>
        <v>-1.0245971044729262E-2</v>
      </c>
    </row>
    <row r="2396" spans="18:18" x14ac:dyDescent="0.35">
      <c r="R2396" s="3">
        <f t="shared" ca="1" si="73"/>
        <v>-3.2083704172506375E-2</v>
      </c>
    </row>
    <row r="2397" spans="18:18" x14ac:dyDescent="0.35">
      <c r="R2397" s="3">
        <f t="shared" ca="1" si="73"/>
        <v>-3.122171471095142E-3</v>
      </c>
    </row>
    <row r="2398" spans="18:18" x14ac:dyDescent="0.35">
      <c r="R2398" s="3">
        <f t="shared" ca="1" si="73"/>
        <v>2.0770984633418269E-2</v>
      </c>
    </row>
    <row r="2399" spans="18:18" x14ac:dyDescent="0.35">
      <c r="R2399" s="3">
        <f t="shared" ca="1" si="73"/>
        <v>-8.037906954307325E-3</v>
      </c>
    </row>
    <row r="2400" spans="18:18" x14ac:dyDescent="0.35">
      <c r="R2400" s="3">
        <f t="shared" ca="1" si="73"/>
        <v>-1.5284217169456446E-2</v>
      </c>
    </row>
    <row r="2401" spans="18:18" x14ac:dyDescent="0.35">
      <c r="R2401" s="3">
        <f t="shared" ca="1" si="73"/>
        <v>-2.8062198461044754E-2</v>
      </c>
    </row>
    <row r="2402" spans="18:18" x14ac:dyDescent="0.35">
      <c r="R2402" s="3">
        <f t="shared" ca="1" si="73"/>
        <v>1.9106845940851522E-2</v>
      </c>
    </row>
    <row r="2403" spans="18:18" x14ac:dyDescent="0.35">
      <c r="R2403" s="3">
        <f t="shared" ca="1" si="73"/>
        <v>1.1999653947883019E-2</v>
      </c>
    </row>
    <row r="2404" spans="18:18" x14ac:dyDescent="0.35">
      <c r="R2404" s="3">
        <f t="shared" ca="1" si="73"/>
        <v>2.6154823155940012E-3</v>
      </c>
    </row>
    <row r="2405" spans="18:18" x14ac:dyDescent="0.35">
      <c r="R2405" s="3">
        <f t="shared" ca="1" si="73"/>
        <v>1.4477100104848657E-2</v>
      </c>
    </row>
    <row r="2406" spans="18:18" x14ac:dyDescent="0.35">
      <c r="R2406" s="3">
        <f t="shared" ca="1" si="73"/>
        <v>-4.0936117011329551E-3</v>
      </c>
    </row>
    <row r="2407" spans="18:18" x14ac:dyDescent="0.35">
      <c r="R2407" s="3">
        <f t="shared" ca="1" si="73"/>
        <v>-1.2406701551248242E-4</v>
      </c>
    </row>
    <row r="2408" spans="18:18" x14ac:dyDescent="0.35">
      <c r="R2408" s="3">
        <f t="shared" ca="1" si="73"/>
        <v>1.741456732853346E-2</v>
      </c>
    </row>
    <row r="2409" spans="18:18" x14ac:dyDescent="0.35">
      <c r="R2409" s="3">
        <f t="shared" ca="1" si="73"/>
        <v>-1.3223883453714393E-2</v>
      </c>
    </row>
    <row r="2410" spans="18:18" x14ac:dyDescent="0.35">
      <c r="R2410" s="3">
        <f t="shared" ca="1" si="73"/>
        <v>2.630802745440363E-2</v>
      </c>
    </row>
    <row r="2411" spans="18:18" x14ac:dyDescent="0.35">
      <c r="R2411" s="3">
        <f t="shared" ca="1" si="73"/>
        <v>7.8841844205631596E-3</v>
      </c>
    </row>
    <row r="2412" spans="18:18" x14ac:dyDescent="0.35">
      <c r="R2412" s="3">
        <f t="shared" ca="1" si="73"/>
        <v>1.131391390480802E-3</v>
      </c>
    </row>
    <row r="2413" spans="18:18" x14ac:dyDescent="0.35">
      <c r="R2413" s="3">
        <f t="shared" ca="1" si="73"/>
        <v>-9.8201215456025625E-3</v>
      </c>
    </row>
    <row r="2414" spans="18:18" x14ac:dyDescent="0.35">
      <c r="R2414" s="3">
        <f t="shared" ca="1" si="73"/>
        <v>-2.1486874351960682E-3</v>
      </c>
    </row>
    <row r="2415" spans="18:18" x14ac:dyDescent="0.35">
      <c r="R2415" s="3">
        <f t="shared" ca="1" si="73"/>
        <v>-1.5883419728352811E-2</v>
      </c>
    </row>
    <row r="2416" spans="18:18" x14ac:dyDescent="0.35">
      <c r="R2416" s="3">
        <f t="shared" ca="1" si="73"/>
        <v>8.4884829615861235E-3</v>
      </c>
    </row>
    <row r="2417" spans="18:18" x14ac:dyDescent="0.35">
      <c r="R2417" s="3">
        <f t="shared" ca="1" si="73"/>
        <v>2.2675012651068797E-2</v>
      </c>
    </row>
    <row r="2418" spans="18:18" x14ac:dyDescent="0.35">
      <c r="R2418" s="3">
        <f t="shared" ca="1" si="73"/>
        <v>-1.8239212684769156E-2</v>
      </c>
    </row>
    <row r="2419" spans="18:18" x14ac:dyDescent="0.35">
      <c r="R2419" s="3">
        <f t="shared" ca="1" si="73"/>
        <v>9.7349418902422831E-3</v>
      </c>
    </row>
    <row r="2420" spans="18:18" x14ac:dyDescent="0.35">
      <c r="R2420" s="3">
        <f t="shared" ca="1" si="73"/>
        <v>-1.7841390351592649E-3</v>
      </c>
    </row>
    <row r="2421" spans="18:18" x14ac:dyDescent="0.35">
      <c r="R2421" s="3">
        <f t="shared" ca="1" si="73"/>
        <v>-2.349441107251484E-3</v>
      </c>
    </row>
    <row r="2422" spans="18:18" x14ac:dyDescent="0.35">
      <c r="R2422" s="3">
        <f t="shared" ca="1" si="73"/>
        <v>-1.0938034997306797E-2</v>
      </c>
    </row>
    <row r="2423" spans="18:18" x14ac:dyDescent="0.35">
      <c r="R2423" s="3">
        <f t="shared" ca="1" si="73"/>
        <v>5.0830076581228111E-3</v>
      </c>
    </row>
    <row r="2424" spans="18:18" x14ac:dyDescent="0.35">
      <c r="R2424" s="3">
        <f t="shared" ca="1" si="73"/>
        <v>6.914443415770165E-3</v>
      </c>
    </row>
    <row r="2425" spans="18:18" x14ac:dyDescent="0.35">
      <c r="R2425" s="3">
        <f t="shared" ca="1" si="73"/>
        <v>-2.6989226159507961E-2</v>
      </c>
    </row>
    <row r="2426" spans="18:18" x14ac:dyDescent="0.35">
      <c r="R2426" s="3">
        <f t="shared" ca="1" si="73"/>
        <v>1.8996442165634789E-2</v>
      </c>
    </row>
    <row r="2427" spans="18:18" x14ac:dyDescent="0.35">
      <c r="R2427" s="3">
        <f t="shared" ca="1" si="73"/>
        <v>1.2025967155278903E-2</v>
      </c>
    </row>
    <row r="2428" spans="18:18" x14ac:dyDescent="0.35">
      <c r="R2428" s="3">
        <f t="shared" ca="1" si="73"/>
        <v>2.481633156689091E-2</v>
      </c>
    </row>
    <row r="2429" spans="18:18" x14ac:dyDescent="0.35">
      <c r="R2429" s="3">
        <f t="shared" ca="1" si="73"/>
        <v>-1.8670707548779628E-2</v>
      </c>
    </row>
    <row r="2430" spans="18:18" x14ac:dyDescent="0.35">
      <c r="R2430" s="3">
        <f t="shared" ca="1" si="73"/>
        <v>-1.5495773852821733E-3</v>
      </c>
    </row>
    <row r="2431" spans="18:18" x14ac:dyDescent="0.35">
      <c r="R2431" s="3">
        <f t="shared" ca="1" si="73"/>
        <v>9.4979659253261375E-3</v>
      </c>
    </row>
    <row r="2432" spans="18:18" x14ac:dyDescent="0.35">
      <c r="R2432" s="3">
        <f t="shared" ca="1" si="73"/>
        <v>-7.124843802536286E-4</v>
      </c>
    </row>
    <row r="2433" spans="18:18" x14ac:dyDescent="0.35">
      <c r="R2433" s="3">
        <f t="shared" ca="1" si="73"/>
        <v>1.3460518468796381E-2</v>
      </c>
    </row>
    <row r="2434" spans="18:18" x14ac:dyDescent="0.35">
      <c r="R2434" s="3">
        <f t="shared" ca="1" si="73"/>
        <v>1.0918197294683161E-2</v>
      </c>
    </row>
    <row r="2435" spans="18:18" x14ac:dyDescent="0.35">
      <c r="R2435" s="3">
        <f t="shared" ca="1" si="73"/>
        <v>1.6723272186411602E-2</v>
      </c>
    </row>
    <row r="2436" spans="18:18" x14ac:dyDescent="0.35">
      <c r="R2436" s="3">
        <f t="shared" ref="R2436:R2499" ca="1" si="74">_xlfn.NORM.INV(RAND(),$P$2,SQRT($P$3))</f>
        <v>-8.0933576648642026E-3</v>
      </c>
    </row>
    <row r="2437" spans="18:18" x14ac:dyDescent="0.35">
      <c r="R2437" s="3">
        <f t="shared" ca="1" si="74"/>
        <v>1.7209558939768964E-2</v>
      </c>
    </row>
    <row r="2438" spans="18:18" x14ac:dyDescent="0.35">
      <c r="R2438" s="3">
        <f t="shared" ca="1" si="74"/>
        <v>6.0222157331867952E-3</v>
      </c>
    </row>
    <row r="2439" spans="18:18" x14ac:dyDescent="0.35">
      <c r="R2439" s="3">
        <f t="shared" ca="1" si="74"/>
        <v>-2.3251342958555497E-2</v>
      </c>
    </row>
    <row r="2440" spans="18:18" x14ac:dyDescent="0.35">
      <c r="R2440" s="3">
        <f t="shared" ca="1" si="74"/>
        <v>8.8592220416024003E-3</v>
      </c>
    </row>
    <row r="2441" spans="18:18" x14ac:dyDescent="0.35">
      <c r="R2441" s="3">
        <f t="shared" ca="1" si="74"/>
        <v>1.3938967541513405E-2</v>
      </c>
    </row>
    <row r="2442" spans="18:18" x14ac:dyDescent="0.35">
      <c r="R2442" s="3">
        <f t="shared" ca="1" si="74"/>
        <v>1.9018272847419113E-2</v>
      </c>
    </row>
    <row r="2443" spans="18:18" x14ac:dyDescent="0.35">
      <c r="R2443" s="3">
        <f t="shared" ca="1" si="74"/>
        <v>2.2695322055164419E-2</v>
      </c>
    </row>
    <row r="2444" spans="18:18" x14ac:dyDescent="0.35">
      <c r="R2444" s="3">
        <f t="shared" ca="1" si="74"/>
        <v>-5.5943870982325117E-3</v>
      </c>
    </row>
    <row r="2445" spans="18:18" x14ac:dyDescent="0.35">
      <c r="R2445" s="3">
        <f t="shared" ca="1" si="74"/>
        <v>3.3273362161686504E-3</v>
      </c>
    </row>
    <row r="2446" spans="18:18" x14ac:dyDescent="0.35">
      <c r="R2446" s="3">
        <f t="shared" ca="1" si="74"/>
        <v>-1.8977123582755192E-3</v>
      </c>
    </row>
    <row r="2447" spans="18:18" x14ac:dyDescent="0.35">
      <c r="R2447" s="3">
        <f t="shared" ca="1" si="74"/>
        <v>-1.1326942524485864E-2</v>
      </c>
    </row>
    <row r="2448" spans="18:18" x14ac:dyDescent="0.35">
      <c r="R2448" s="3">
        <f t="shared" ca="1" si="74"/>
        <v>1.4237963165551858E-2</v>
      </c>
    </row>
    <row r="2449" spans="18:18" x14ac:dyDescent="0.35">
      <c r="R2449" s="3">
        <f t="shared" ca="1" si="74"/>
        <v>3.5672334621138194E-3</v>
      </c>
    </row>
    <row r="2450" spans="18:18" x14ac:dyDescent="0.35">
      <c r="R2450" s="3">
        <f t="shared" ca="1" si="74"/>
        <v>-5.0860080231521932E-3</v>
      </c>
    </row>
    <row r="2451" spans="18:18" x14ac:dyDescent="0.35">
      <c r="R2451" s="3">
        <f t="shared" ca="1" si="74"/>
        <v>1.4286441537996174E-2</v>
      </c>
    </row>
    <row r="2452" spans="18:18" x14ac:dyDescent="0.35">
      <c r="R2452" s="3">
        <f t="shared" ca="1" si="74"/>
        <v>2.3677651824300653E-2</v>
      </c>
    </row>
    <row r="2453" spans="18:18" x14ac:dyDescent="0.35">
      <c r="R2453" s="3">
        <f t="shared" ca="1" si="74"/>
        <v>-1.4327862027992681E-2</v>
      </c>
    </row>
    <row r="2454" spans="18:18" x14ac:dyDescent="0.35">
      <c r="R2454" s="3">
        <f t="shared" ca="1" si="74"/>
        <v>-1.4110831534459948E-2</v>
      </c>
    </row>
    <row r="2455" spans="18:18" x14ac:dyDescent="0.35">
      <c r="R2455" s="3">
        <f t="shared" ca="1" si="74"/>
        <v>-2.371007118037417E-2</v>
      </c>
    </row>
    <row r="2456" spans="18:18" x14ac:dyDescent="0.35">
      <c r="R2456" s="3">
        <f t="shared" ca="1" si="74"/>
        <v>-1.3393074498409433E-2</v>
      </c>
    </row>
    <row r="2457" spans="18:18" x14ac:dyDescent="0.35">
      <c r="R2457" s="3">
        <f t="shared" ca="1" si="74"/>
        <v>-3.9957793130283139E-3</v>
      </c>
    </row>
    <row r="2458" spans="18:18" x14ac:dyDescent="0.35">
      <c r="R2458" s="3">
        <f t="shared" ca="1" si="74"/>
        <v>-7.6637261739462836E-3</v>
      </c>
    </row>
    <row r="2459" spans="18:18" x14ac:dyDescent="0.35">
      <c r="R2459" s="3">
        <f t="shared" ca="1" si="74"/>
        <v>-1.7730023779930503E-2</v>
      </c>
    </row>
    <row r="2460" spans="18:18" x14ac:dyDescent="0.35">
      <c r="R2460" s="3">
        <f t="shared" ca="1" si="74"/>
        <v>2.2106339083778235E-4</v>
      </c>
    </row>
    <row r="2461" spans="18:18" x14ac:dyDescent="0.35">
      <c r="R2461" s="3">
        <f t="shared" ca="1" si="74"/>
        <v>3.5672069864364504E-2</v>
      </c>
    </row>
    <row r="2462" spans="18:18" x14ac:dyDescent="0.35">
      <c r="R2462" s="3">
        <f t="shared" ca="1" si="74"/>
        <v>2.1477042731061227E-2</v>
      </c>
    </row>
    <row r="2463" spans="18:18" x14ac:dyDescent="0.35">
      <c r="R2463" s="3">
        <f t="shared" ca="1" si="74"/>
        <v>-1.4013618961844419E-2</v>
      </c>
    </row>
    <row r="2464" spans="18:18" x14ac:dyDescent="0.35">
      <c r="R2464" s="3">
        <f t="shared" ca="1" si="74"/>
        <v>5.8854883279430394E-6</v>
      </c>
    </row>
    <row r="2465" spans="18:18" x14ac:dyDescent="0.35">
      <c r="R2465" s="3">
        <f t="shared" ca="1" si="74"/>
        <v>5.8611569474830627E-3</v>
      </c>
    </row>
    <row r="2466" spans="18:18" x14ac:dyDescent="0.35">
      <c r="R2466" s="3">
        <f t="shared" ca="1" si="74"/>
        <v>4.8241021171052563E-3</v>
      </c>
    </row>
    <row r="2467" spans="18:18" x14ac:dyDescent="0.35">
      <c r="R2467" s="3">
        <f t="shared" ca="1" si="74"/>
        <v>1.5077288528384483E-2</v>
      </c>
    </row>
    <row r="2468" spans="18:18" x14ac:dyDescent="0.35">
      <c r="R2468" s="3">
        <f t="shared" ca="1" si="74"/>
        <v>3.1581457219897876E-3</v>
      </c>
    </row>
    <row r="2469" spans="18:18" x14ac:dyDescent="0.35">
      <c r="R2469" s="3">
        <f t="shared" ca="1" si="74"/>
        <v>-1.0743140171090394E-2</v>
      </c>
    </row>
    <row r="2470" spans="18:18" x14ac:dyDescent="0.35">
      <c r="R2470" s="3">
        <f t="shared" ca="1" si="74"/>
        <v>1.3226293238044534E-3</v>
      </c>
    </row>
    <row r="2471" spans="18:18" x14ac:dyDescent="0.35">
      <c r="R2471" s="3">
        <f t="shared" ca="1" si="74"/>
        <v>-1.2738941376461279E-2</v>
      </c>
    </row>
    <row r="2472" spans="18:18" x14ac:dyDescent="0.35">
      <c r="R2472" s="3">
        <f t="shared" ca="1" si="74"/>
        <v>-3.4020873044244025E-2</v>
      </c>
    </row>
    <row r="2473" spans="18:18" x14ac:dyDescent="0.35">
      <c r="R2473" s="3">
        <f t="shared" ca="1" si="74"/>
        <v>2.473685982519748E-2</v>
      </c>
    </row>
    <row r="2474" spans="18:18" x14ac:dyDescent="0.35">
      <c r="R2474" s="3">
        <f t="shared" ca="1" si="74"/>
        <v>-3.5552650435665044E-2</v>
      </c>
    </row>
    <row r="2475" spans="18:18" x14ac:dyDescent="0.35">
      <c r="R2475" s="3">
        <f t="shared" ca="1" si="74"/>
        <v>1.0568357737201628E-2</v>
      </c>
    </row>
    <row r="2476" spans="18:18" x14ac:dyDescent="0.35">
      <c r="R2476" s="3">
        <f t="shared" ca="1" si="74"/>
        <v>-3.7042525819251805E-2</v>
      </c>
    </row>
    <row r="2477" spans="18:18" x14ac:dyDescent="0.35">
      <c r="R2477" s="3">
        <f t="shared" ca="1" si="74"/>
        <v>2.094387015099694E-2</v>
      </c>
    </row>
    <row r="2478" spans="18:18" x14ac:dyDescent="0.35">
      <c r="R2478" s="3">
        <f t="shared" ca="1" si="74"/>
        <v>-9.0588682612610921E-3</v>
      </c>
    </row>
    <row r="2479" spans="18:18" x14ac:dyDescent="0.35">
      <c r="R2479" s="3">
        <f t="shared" ca="1" si="74"/>
        <v>2.986077766671686E-2</v>
      </c>
    </row>
    <row r="2480" spans="18:18" x14ac:dyDescent="0.35">
      <c r="R2480" s="3">
        <f t="shared" ca="1" si="74"/>
        <v>-9.6014736585217052E-3</v>
      </c>
    </row>
    <row r="2481" spans="18:18" x14ac:dyDescent="0.35">
      <c r="R2481" s="3">
        <f t="shared" ca="1" si="74"/>
        <v>5.0699141869722804E-2</v>
      </c>
    </row>
    <row r="2482" spans="18:18" x14ac:dyDescent="0.35">
      <c r="R2482" s="3">
        <f t="shared" ca="1" si="74"/>
        <v>7.161580667023373E-3</v>
      </c>
    </row>
    <row r="2483" spans="18:18" x14ac:dyDescent="0.35">
      <c r="R2483" s="3">
        <f t="shared" ca="1" si="74"/>
        <v>6.7004912536054737E-3</v>
      </c>
    </row>
    <row r="2484" spans="18:18" x14ac:dyDescent="0.35">
      <c r="R2484" s="3">
        <f t="shared" ca="1" si="74"/>
        <v>-1.4479826625289559E-2</v>
      </c>
    </row>
    <row r="2485" spans="18:18" x14ac:dyDescent="0.35">
      <c r="R2485" s="3">
        <f t="shared" ca="1" si="74"/>
        <v>9.0042753898789078E-3</v>
      </c>
    </row>
    <row r="2486" spans="18:18" x14ac:dyDescent="0.35">
      <c r="R2486" s="3">
        <f t="shared" ca="1" si="74"/>
        <v>-8.982621264559741E-5</v>
      </c>
    </row>
    <row r="2487" spans="18:18" x14ac:dyDescent="0.35">
      <c r="R2487" s="3">
        <f t="shared" ca="1" si="74"/>
        <v>-1.3670866765104279E-2</v>
      </c>
    </row>
    <row r="2488" spans="18:18" x14ac:dyDescent="0.35">
      <c r="R2488" s="3">
        <f t="shared" ca="1" si="74"/>
        <v>-1.0569129766060961E-2</v>
      </c>
    </row>
    <row r="2489" spans="18:18" x14ac:dyDescent="0.35">
      <c r="R2489" s="3">
        <f t="shared" ca="1" si="74"/>
        <v>-6.7343126112881192E-3</v>
      </c>
    </row>
    <row r="2490" spans="18:18" x14ac:dyDescent="0.35">
      <c r="R2490" s="3">
        <f t="shared" ca="1" si="74"/>
        <v>5.8102500601521796E-3</v>
      </c>
    </row>
    <row r="2491" spans="18:18" x14ac:dyDescent="0.35">
      <c r="R2491" s="3">
        <f t="shared" ca="1" si="74"/>
        <v>6.0371419371537715E-3</v>
      </c>
    </row>
    <row r="2492" spans="18:18" x14ac:dyDescent="0.35">
      <c r="R2492" s="3">
        <f t="shared" ca="1" si="74"/>
        <v>7.4108293304181944E-3</v>
      </c>
    </row>
    <row r="2493" spans="18:18" x14ac:dyDescent="0.35">
      <c r="R2493" s="3">
        <f t="shared" ca="1" si="74"/>
        <v>-2.2524729600301736E-2</v>
      </c>
    </row>
    <row r="2494" spans="18:18" x14ac:dyDescent="0.35">
      <c r="R2494" s="3">
        <f t="shared" ca="1" si="74"/>
        <v>-1.4647143414289356E-2</v>
      </c>
    </row>
    <row r="2495" spans="18:18" x14ac:dyDescent="0.35">
      <c r="R2495" s="3">
        <f t="shared" ca="1" si="74"/>
        <v>4.6545549126035006E-3</v>
      </c>
    </row>
    <row r="2496" spans="18:18" x14ac:dyDescent="0.35">
      <c r="R2496" s="3">
        <f t="shared" ca="1" si="74"/>
        <v>-2.4847862448544441E-3</v>
      </c>
    </row>
    <row r="2497" spans="18:18" x14ac:dyDescent="0.35">
      <c r="R2497" s="3">
        <f t="shared" ca="1" si="74"/>
        <v>-1.1482668202120693E-2</v>
      </c>
    </row>
    <row r="2498" spans="18:18" x14ac:dyDescent="0.35">
      <c r="R2498" s="3">
        <f t="shared" ca="1" si="74"/>
        <v>1.2558060800749506E-2</v>
      </c>
    </row>
    <row r="2499" spans="18:18" x14ac:dyDescent="0.35">
      <c r="R2499" s="3">
        <f t="shared" ca="1" si="74"/>
        <v>-1.355116634310042E-3</v>
      </c>
    </row>
    <row r="2500" spans="18:18" x14ac:dyDescent="0.35">
      <c r="R2500" s="3">
        <f t="shared" ref="R2500:R2563" ca="1" si="75">_xlfn.NORM.INV(RAND(),$P$2,SQRT($P$3))</f>
        <v>1.0682598374846555E-2</v>
      </c>
    </row>
    <row r="2501" spans="18:18" x14ac:dyDescent="0.35">
      <c r="R2501" s="3">
        <f t="shared" ca="1" si="75"/>
        <v>-1.6562623243359144E-2</v>
      </c>
    </row>
    <row r="2502" spans="18:18" x14ac:dyDescent="0.35">
      <c r="R2502" s="3">
        <f t="shared" ca="1" si="75"/>
        <v>-9.2576612290798117E-4</v>
      </c>
    </row>
    <row r="2503" spans="18:18" x14ac:dyDescent="0.35">
      <c r="R2503" s="3">
        <f t="shared" ca="1" si="75"/>
        <v>4.8426876084864887E-3</v>
      </c>
    </row>
    <row r="2504" spans="18:18" x14ac:dyDescent="0.35">
      <c r="R2504" s="3">
        <f t="shared" ca="1" si="75"/>
        <v>-3.1030584934528815E-2</v>
      </c>
    </row>
    <row r="2505" spans="18:18" x14ac:dyDescent="0.35">
      <c r="R2505" s="3">
        <f t="shared" ca="1" si="75"/>
        <v>-1.5923155100601858E-2</v>
      </c>
    </row>
    <row r="2506" spans="18:18" x14ac:dyDescent="0.35">
      <c r="R2506" s="3">
        <f t="shared" ca="1" si="75"/>
        <v>3.555344652180556E-2</v>
      </c>
    </row>
    <row r="2507" spans="18:18" x14ac:dyDescent="0.35">
      <c r="R2507" s="3">
        <f t="shared" ca="1" si="75"/>
        <v>-8.57443948368607E-3</v>
      </c>
    </row>
    <row r="2508" spans="18:18" x14ac:dyDescent="0.35">
      <c r="R2508" s="3">
        <f t="shared" ca="1" si="75"/>
        <v>1.4002009902909365E-2</v>
      </c>
    </row>
    <row r="2509" spans="18:18" x14ac:dyDescent="0.35">
      <c r="R2509" s="3">
        <f t="shared" ca="1" si="75"/>
        <v>2.3446848656293415E-2</v>
      </c>
    </row>
    <row r="2510" spans="18:18" x14ac:dyDescent="0.35">
      <c r="R2510" s="3">
        <f t="shared" ca="1" si="75"/>
        <v>-1.6005797509733633E-3</v>
      </c>
    </row>
    <row r="2511" spans="18:18" x14ac:dyDescent="0.35">
      <c r="R2511" s="3">
        <f t="shared" ca="1" si="75"/>
        <v>1.5686730996951524E-2</v>
      </c>
    </row>
    <row r="2512" spans="18:18" x14ac:dyDescent="0.35">
      <c r="R2512" s="3">
        <f t="shared" ca="1" si="75"/>
        <v>3.8257875183962661E-2</v>
      </c>
    </row>
    <row r="2513" spans="18:18" x14ac:dyDescent="0.35">
      <c r="R2513" s="3">
        <f t="shared" ca="1" si="75"/>
        <v>8.1855219228333179E-3</v>
      </c>
    </row>
    <row r="2514" spans="18:18" x14ac:dyDescent="0.35">
      <c r="R2514" s="3">
        <f t="shared" ca="1" si="75"/>
        <v>1.0542782281958809E-2</v>
      </c>
    </row>
    <row r="2515" spans="18:18" x14ac:dyDescent="0.35">
      <c r="R2515" s="3">
        <f t="shared" ca="1" si="75"/>
        <v>1.9808991925631601E-2</v>
      </c>
    </row>
    <row r="2516" spans="18:18" x14ac:dyDescent="0.35">
      <c r="R2516" s="3">
        <f t="shared" ca="1" si="75"/>
        <v>-3.592368698868894E-2</v>
      </c>
    </row>
    <row r="2517" spans="18:18" x14ac:dyDescent="0.35">
      <c r="R2517" s="3">
        <f t="shared" ca="1" si="75"/>
        <v>1.2563476247412596E-2</v>
      </c>
    </row>
    <row r="2518" spans="18:18" x14ac:dyDescent="0.35">
      <c r="R2518" s="3">
        <f t="shared" ca="1" si="75"/>
        <v>1.6955096178536317E-2</v>
      </c>
    </row>
    <row r="2519" spans="18:18" x14ac:dyDescent="0.35">
      <c r="R2519" s="3">
        <f t="shared" ca="1" si="75"/>
        <v>-1.905036069590289E-2</v>
      </c>
    </row>
    <row r="2520" spans="18:18" x14ac:dyDescent="0.35">
      <c r="R2520" s="3">
        <f t="shared" ca="1" si="75"/>
        <v>-1.3431396369270389E-2</v>
      </c>
    </row>
    <row r="2521" spans="18:18" x14ac:dyDescent="0.35">
      <c r="R2521" s="3">
        <f t="shared" ca="1" si="75"/>
        <v>-9.914104994882553E-3</v>
      </c>
    </row>
    <row r="2522" spans="18:18" x14ac:dyDescent="0.35">
      <c r="R2522" s="3">
        <f t="shared" ca="1" si="75"/>
        <v>1.3279572479020842E-2</v>
      </c>
    </row>
    <row r="2523" spans="18:18" x14ac:dyDescent="0.35">
      <c r="R2523" s="3">
        <f t="shared" ca="1" si="75"/>
        <v>-4.7016612679135069E-4</v>
      </c>
    </row>
    <row r="2524" spans="18:18" x14ac:dyDescent="0.35">
      <c r="R2524" s="3">
        <f t="shared" ca="1" si="75"/>
        <v>1.9762398985503665E-2</v>
      </c>
    </row>
    <row r="2525" spans="18:18" x14ac:dyDescent="0.35">
      <c r="R2525" s="3">
        <f t="shared" ca="1" si="75"/>
        <v>-2.6531369524154585E-3</v>
      </c>
    </row>
    <row r="2526" spans="18:18" x14ac:dyDescent="0.35">
      <c r="R2526" s="3">
        <f t="shared" ca="1" si="75"/>
        <v>1.0103512796997546E-2</v>
      </c>
    </row>
    <row r="2527" spans="18:18" x14ac:dyDescent="0.35">
      <c r="R2527" s="3">
        <f t="shared" ca="1" si="75"/>
        <v>2.8425950520499202E-3</v>
      </c>
    </row>
    <row r="2528" spans="18:18" x14ac:dyDescent="0.35">
      <c r="R2528" s="3">
        <f t="shared" ca="1" si="75"/>
        <v>5.8721704407102429E-3</v>
      </c>
    </row>
    <row r="2529" spans="18:18" x14ac:dyDescent="0.35">
      <c r="R2529" s="3">
        <f t="shared" ca="1" si="75"/>
        <v>2.4487759048077453E-2</v>
      </c>
    </row>
    <row r="2530" spans="18:18" x14ac:dyDescent="0.35">
      <c r="R2530" s="3">
        <f t="shared" ca="1" si="75"/>
        <v>-1.2129459615497839E-2</v>
      </c>
    </row>
    <row r="2531" spans="18:18" x14ac:dyDescent="0.35">
      <c r="R2531" s="3">
        <f t="shared" ca="1" si="75"/>
        <v>8.3978294812161718E-3</v>
      </c>
    </row>
    <row r="2532" spans="18:18" x14ac:dyDescent="0.35">
      <c r="R2532" s="3">
        <f t="shared" ca="1" si="75"/>
        <v>8.497817473072676E-3</v>
      </c>
    </row>
    <row r="2533" spans="18:18" x14ac:dyDescent="0.35">
      <c r="R2533" s="3">
        <f t="shared" ca="1" si="75"/>
        <v>-2.2250063930095165E-2</v>
      </c>
    </row>
    <row r="2534" spans="18:18" x14ac:dyDescent="0.35">
      <c r="R2534" s="3">
        <f t="shared" ca="1" si="75"/>
        <v>-7.6132916159152002E-3</v>
      </c>
    </row>
    <row r="2535" spans="18:18" x14ac:dyDescent="0.35">
      <c r="R2535" s="3">
        <f t="shared" ca="1" si="75"/>
        <v>7.8552624144227149E-3</v>
      </c>
    </row>
    <row r="2536" spans="18:18" x14ac:dyDescent="0.35">
      <c r="R2536" s="3">
        <f t="shared" ca="1" si="75"/>
        <v>1.7282042786481482E-2</v>
      </c>
    </row>
    <row r="2537" spans="18:18" x14ac:dyDescent="0.35">
      <c r="R2537" s="3">
        <f t="shared" ca="1" si="75"/>
        <v>3.9042122651451451E-4</v>
      </c>
    </row>
    <row r="2538" spans="18:18" x14ac:dyDescent="0.35">
      <c r="R2538" s="3">
        <f t="shared" ca="1" si="75"/>
        <v>1.0478137514196814E-2</v>
      </c>
    </row>
    <row r="2539" spans="18:18" x14ac:dyDescent="0.35">
      <c r="R2539" s="3">
        <f t="shared" ca="1" si="75"/>
        <v>1.9470280569672998E-3</v>
      </c>
    </row>
    <row r="2540" spans="18:18" x14ac:dyDescent="0.35">
      <c r="R2540" s="3">
        <f t="shared" ca="1" si="75"/>
        <v>-3.6535037212712066E-3</v>
      </c>
    </row>
    <row r="2541" spans="18:18" x14ac:dyDescent="0.35">
      <c r="R2541" s="3">
        <f t="shared" ca="1" si="75"/>
        <v>-1.1971301046631442E-2</v>
      </c>
    </row>
    <row r="2542" spans="18:18" x14ac:dyDescent="0.35">
      <c r="R2542" s="3">
        <f t="shared" ca="1" si="75"/>
        <v>1.1197132189566422E-2</v>
      </c>
    </row>
    <row r="2543" spans="18:18" x14ac:dyDescent="0.35">
      <c r="R2543" s="3">
        <f t="shared" ca="1" si="75"/>
        <v>2.5063733932580005E-3</v>
      </c>
    </row>
    <row r="2544" spans="18:18" x14ac:dyDescent="0.35">
      <c r="R2544" s="3">
        <f t="shared" ca="1" si="75"/>
        <v>-1.4773096140885539E-2</v>
      </c>
    </row>
    <row r="2545" spans="18:18" x14ac:dyDescent="0.35">
      <c r="R2545" s="3">
        <f t="shared" ca="1" si="75"/>
        <v>1.2079190470584852E-4</v>
      </c>
    </row>
    <row r="2546" spans="18:18" x14ac:dyDescent="0.35">
      <c r="R2546" s="3">
        <f t="shared" ca="1" si="75"/>
        <v>8.9904388737209549E-3</v>
      </c>
    </row>
    <row r="2547" spans="18:18" x14ac:dyDescent="0.35">
      <c r="R2547" s="3">
        <f t="shared" ca="1" si="75"/>
        <v>8.3093836435978816E-3</v>
      </c>
    </row>
    <row r="2548" spans="18:18" x14ac:dyDescent="0.35">
      <c r="R2548" s="3">
        <f t="shared" ca="1" si="75"/>
        <v>1.7318547400156797E-2</v>
      </c>
    </row>
    <row r="2549" spans="18:18" x14ac:dyDescent="0.35">
      <c r="R2549" s="3">
        <f t="shared" ca="1" si="75"/>
        <v>1.7495809195808541E-2</v>
      </c>
    </row>
    <row r="2550" spans="18:18" x14ac:dyDescent="0.35">
      <c r="R2550" s="3">
        <f t="shared" ca="1" si="75"/>
        <v>-4.9192233547800085E-4</v>
      </c>
    </row>
    <row r="2551" spans="18:18" x14ac:dyDescent="0.35">
      <c r="R2551" s="3">
        <f t="shared" ca="1" si="75"/>
        <v>4.6171628444243449E-3</v>
      </c>
    </row>
    <row r="2552" spans="18:18" x14ac:dyDescent="0.35">
      <c r="R2552" s="3">
        <f t="shared" ca="1" si="75"/>
        <v>1.5049015076352767E-2</v>
      </c>
    </row>
    <row r="2553" spans="18:18" x14ac:dyDescent="0.35">
      <c r="R2553" s="3">
        <f t="shared" ca="1" si="75"/>
        <v>6.6166965831050218E-3</v>
      </c>
    </row>
    <row r="2554" spans="18:18" x14ac:dyDescent="0.35">
      <c r="R2554" s="3">
        <f t="shared" ca="1" si="75"/>
        <v>5.2282265207960624E-3</v>
      </c>
    </row>
    <row r="2555" spans="18:18" x14ac:dyDescent="0.35">
      <c r="R2555" s="3">
        <f t="shared" ca="1" si="75"/>
        <v>2.1345988158235723E-2</v>
      </c>
    </row>
    <row r="2556" spans="18:18" x14ac:dyDescent="0.35">
      <c r="R2556" s="3">
        <f t="shared" ca="1" si="75"/>
        <v>1.6421821590656263E-2</v>
      </c>
    </row>
    <row r="2557" spans="18:18" x14ac:dyDescent="0.35">
      <c r="R2557" s="3">
        <f t="shared" ca="1" si="75"/>
        <v>2.6831807215702305E-3</v>
      </c>
    </row>
    <row r="2558" spans="18:18" x14ac:dyDescent="0.35">
      <c r="R2558" s="3">
        <f t="shared" ca="1" si="75"/>
        <v>-1.6143724384872515E-3</v>
      </c>
    </row>
    <row r="2559" spans="18:18" x14ac:dyDescent="0.35">
      <c r="R2559" s="3">
        <f t="shared" ca="1" si="75"/>
        <v>-1.8809647473971618E-2</v>
      </c>
    </row>
    <row r="2560" spans="18:18" x14ac:dyDescent="0.35">
      <c r="R2560" s="3">
        <f t="shared" ca="1" si="75"/>
        <v>-1.2627861272676779E-2</v>
      </c>
    </row>
    <row r="2561" spans="18:18" x14ac:dyDescent="0.35">
      <c r="R2561" s="3">
        <f t="shared" ca="1" si="75"/>
        <v>5.5768801821812798E-3</v>
      </c>
    </row>
    <row r="2562" spans="18:18" x14ac:dyDescent="0.35">
      <c r="R2562" s="3">
        <f t="shared" ca="1" si="75"/>
        <v>-2.109222518888448E-2</v>
      </c>
    </row>
    <row r="2563" spans="18:18" x14ac:dyDescent="0.35">
      <c r="R2563" s="3">
        <f t="shared" ca="1" si="75"/>
        <v>1.0068678120446812E-2</v>
      </c>
    </row>
    <row r="2564" spans="18:18" x14ac:dyDescent="0.35">
      <c r="R2564" s="3">
        <f t="shared" ref="R2564:R2627" ca="1" si="76">_xlfn.NORM.INV(RAND(),$P$2,SQRT($P$3))</f>
        <v>1.7616814890018782E-2</v>
      </c>
    </row>
    <row r="2565" spans="18:18" x14ac:dyDescent="0.35">
      <c r="R2565" s="3">
        <f t="shared" ca="1" si="76"/>
        <v>9.8003598494780311E-3</v>
      </c>
    </row>
    <row r="2566" spans="18:18" x14ac:dyDescent="0.35">
      <c r="R2566" s="3">
        <f t="shared" ca="1" si="76"/>
        <v>-1.444453382504351E-2</v>
      </c>
    </row>
    <row r="2567" spans="18:18" x14ac:dyDescent="0.35">
      <c r="R2567" s="3">
        <f t="shared" ca="1" si="76"/>
        <v>1.9025982476970172E-2</v>
      </c>
    </row>
    <row r="2568" spans="18:18" x14ac:dyDescent="0.35">
      <c r="R2568" s="3">
        <f t="shared" ca="1" si="76"/>
        <v>1.9130266527191273E-2</v>
      </c>
    </row>
    <row r="2569" spans="18:18" x14ac:dyDescent="0.35">
      <c r="R2569" s="3">
        <f t="shared" ca="1" si="76"/>
        <v>-8.3263068169753859E-4</v>
      </c>
    </row>
    <row r="2570" spans="18:18" x14ac:dyDescent="0.35">
      <c r="R2570" s="3">
        <f t="shared" ca="1" si="76"/>
        <v>-1.0250650798677789E-2</v>
      </c>
    </row>
    <row r="2571" spans="18:18" x14ac:dyDescent="0.35">
      <c r="R2571" s="3">
        <f t="shared" ca="1" si="76"/>
        <v>1.4791122012692315E-2</v>
      </c>
    </row>
    <row r="2572" spans="18:18" x14ac:dyDescent="0.35">
      <c r="R2572" s="3">
        <f t="shared" ca="1" si="76"/>
        <v>2.3245617173739044E-2</v>
      </c>
    </row>
    <row r="2573" spans="18:18" x14ac:dyDescent="0.35">
      <c r="R2573" s="3">
        <f t="shared" ca="1" si="76"/>
        <v>-4.576800229600482E-2</v>
      </c>
    </row>
    <row r="2574" spans="18:18" x14ac:dyDescent="0.35">
      <c r="R2574" s="3">
        <f t="shared" ca="1" si="76"/>
        <v>1.2811481006658612E-3</v>
      </c>
    </row>
    <row r="2575" spans="18:18" x14ac:dyDescent="0.35">
      <c r="R2575" s="3">
        <f t="shared" ca="1" si="76"/>
        <v>6.2243213010426549E-4</v>
      </c>
    </row>
    <row r="2576" spans="18:18" x14ac:dyDescent="0.35">
      <c r="R2576" s="3">
        <f t="shared" ca="1" si="76"/>
        <v>3.7951273237131268E-3</v>
      </c>
    </row>
    <row r="2577" spans="18:18" x14ac:dyDescent="0.35">
      <c r="R2577" s="3">
        <f t="shared" ca="1" si="76"/>
        <v>-1.3729657350577712E-2</v>
      </c>
    </row>
    <row r="2578" spans="18:18" x14ac:dyDescent="0.35">
      <c r="R2578" s="3">
        <f t="shared" ca="1" si="76"/>
        <v>-4.1223714692721139E-3</v>
      </c>
    </row>
    <row r="2579" spans="18:18" x14ac:dyDescent="0.35">
      <c r="R2579" s="3">
        <f t="shared" ca="1" si="76"/>
        <v>1.266633052613921E-2</v>
      </c>
    </row>
    <row r="2580" spans="18:18" x14ac:dyDescent="0.35">
      <c r="R2580" s="3">
        <f t="shared" ca="1" si="76"/>
        <v>1.7448191532537936E-2</v>
      </c>
    </row>
    <row r="2581" spans="18:18" x14ac:dyDescent="0.35">
      <c r="R2581" s="3">
        <f t="shared" ca="1" si="76"/>
        <v>2.3733427482653616E-5</v>
      </c>
    </row>
    <row r="2582" spans="18:18" x14ac:dyDescent="0.35">
      <c r="R2582" s="3">
        <f t="shared" ca="1" si="76"/>
        <v>-3.5755597136015387E-2</v>
      </c>
    </row>
    <row r="2583" spans="18:18" x14ac:dyDescent="0.35">
      <c r="R2583" s="3">
        <f t="shared" ca="1" si="76"/>
        <v>-7.2489499422372736E-3</v>
      </c>
    </row>
    <row r="2584" spans="18:18" x14ac:dyDescent="0.35">
      <c r="R2584" s="3">
        <f t="shared" ca="1" si="76"/>
        <v>3.0684064295401107E-2</v>
      </c>
    </row>
    <row r="2585" spans="18:18" x14ac:dyDescent="0.35">
      <c r="R2585" s="3">
        <f t="shared" ca="1" si="76"/>
        <v>-1.1209927011869115E-2</v>
      </c>
    </row>
    <row r="2586" spans="18:18" x14ac:dyDescent="0.35">
      <c r="R2586" s="3">
        <f t="shared" ca="1" si="76"/>
        <v>-1.4644528557590564E-2</v>
      </c>
    </row>
    <row r="2587" spans="18:18" x14ac:dyDescent="0.35">
      <c r="R2587" s="3">
        <f t="shared" ca="1" si="76"/>
        <v>2.1494932412238245E-3</v>
      </c>
    </row>
    <row r="2588" spans="18:18" x14ac:dyDescent="0.35">
      <c r="R2588" s="3">
        <f t="shared" ca="1" si="76"/>
        <v>-1.1644398714913025E-2</v>
      </c>
    </row>
    <row r="2589" spans="18:18" x14ac:dyDescent="0.35">
      <c r="R2589" s="3">
        <f t="shared" ca="1" si="76"/>
        <v>8.8274166388460761E-3</v>
      </c>
    </row>
    <row r="2590" spans="18:18" x14ac:dyDescent="0.35">
      <c r="R2590" s="3">
        <f t="shared" ca="1" si="76"/>
        <v>-9.6145147591101729E-5</v>
      </c>
    </row>
    <row r="2591" spans="18:18" x14ac:dyDescent="0.35">
      <c r="R2591" s="3">
        <f t="shared" ca="1" si="76"/>
        <v>1.3838821362372637E-2</v>
      </c>
    </row>
    <row r="2592" spans="18:18" x14ac:dyDescent="0.35">
      <c r="R2592" s="3">
        <f t="shared" ca="1" si="76"/>
        <v>-9.1335955300741664E-3</v>
      </c>
    </row>
    <row r="2593" spans="18:18" x14ac:dyDescent="0.35">
      <c r="R2593" s="3">
        <f t="shared" ca="1" si="76"/>
        <v>1.0095154392726589E-2</v>
      </c>
    </row>
    <row r="2594" spans="18:18" x14ac:dyDescent="0.35">
      <c r="R2594" s="3">
        <f t="shared" ca="1" si="76"/>
        <v>1.0488269253735742E-2</v>
      </c>
    </row>
    <row r="2595" spans="18:18" x14ac:dyDescent="0.35">
      <c r="R2595" s="3">
        <f t="shared" ca="1" si="76"/>
        <v>8.861926197285987E-3</v>
      </c>
    </row>
    <row r="2596" spans="18:18" x14ac:dyDescent="0.35">
      <c r="R2596" s="3">
        <f t="shared" ca="1" si="76"/>
        <v>7.1534725451102383E-3</v>
      </c>
    </row>
    <row r="2597" spans="18:18" x14ac:dyDescent="0.35">
      <c r="R2597" s="3">
        <f t="shared" ca="1" si="76"/>
        <v>7.9841528484312675E-3</v>
      </c>
    </row>
    <row r="2598" spans="18:18" x14ac:dyDescent="0.35">
      <c r="R2598" s="3">
        <f t="shared" ca="1" si="76"/>
        <v>6.2616101213104711E-3</v>
      </c>
    </row>
    <row r="2599" spans="18:18" x14ac:dyDescent="0.35">
      <c r="R2599" s="3">
        <f t="shared" ca="1" si="76"/>
        <v>-4.4717360749311668E-3</v>
      </c>
    </row>
    <row r="2600" spans="18:18" x14ac:dyDescent="0.35">
      <c r="R2600" s="3">
        <f t="shared" ca="1" si="76"/>
        <v>-9.122426012636296E-3</v>
      </c>
    </row>
    <row r="2601" spans="18:18" x14ac:dyDescent="0.35">
      <c r="R2601" s="3">
        <f t="shared" ca="1" si="76"/>
        <v>-3.692713423232288E-3</v>
      </c>
    </row>
    <row r="2602" spans="18:18" x14ac:dyDescent="0.35">
      <c r="R2602" s="3">
        <f t="shared" ca="1" si="76"/>
        <v>-8.8971953234496751E-3</v>
      </c>
    </row>
    <row r="2603" spans="18:18" x14ac:dyDescent="0.35">
      <c r="R2603" s="3">
        <f t="shared" ca="1" si="76"/>
        <v>-1.4714281242345724E-2</v>
      </c>
    </row>
    <row r="2604" spans="18:18" x14ac:dyDescent="0.35">
      <c r="R2604" s="3">
        <f t="shared" ca="1" si="76"/>
        <v>2.0931826322474492E-2</v>
      </c>
    </row>
    <row r="2605" spans="18:18" x14ac:dyDescent="0.35">
      <c r="R2605" s="3">
        <f t="shared" ca="1" si="76"/>
        <v>7.8648682850475746E-3</v>
      </c>
    </row>
    <row r="2606" spans="18:18" x14ac:dyDescent="0.35">
      <c r="R2606" s="3">
        <f t="shared" ca="1" si="76"/>
        <v>2.1599423867430821E-2</v>
      </c>
    </row>
    <row r="2607" spans="18:18" x14ac:dyDescent="0.35">
      <c r="R2607" s="3">
        <f t="shared" ca="1" si="76"/>
        <v>-1.2769378976664131E-2</v>
      </c>
    </row>
    <row r="2608" spans="18:18" x14ac:dyDescent="0.35">
      <c r="R2608" s="3">
        <f t="shared" ca="1" si="76"/>
        <v>2.1963609735027234E-3</v>
      </c>
    </row>
    <row r="2609" spans="18:18" x14ac:dyDescent="0.35">
      <c r="R2609" s="3">
        <f t="shared" ca="1" si="76"/>
        <v>-1.6926121766830761E-2</v>
      </c>
    </row>
    <row r="2610" spans="18:18" x14ac:dyDescent="0.35">
      <c r="R2610" s="3">
        <f t="shared" ca="1" si="76"/>
        <v>-2.299497770464384E-2</v>
      </c>
    </row>
    <row r="2611" spans="18:18" x14ac:dyDescent="0.35">
      <c r="R2611" s="3">
        <f t="shared" ca="1" si="76"/>
        <v>1.827241595111698E-2</v>
      </c>
    </row>
    <row r="2612" spans="18:18" x14ac:dyDescent="0.35">
      <c r="R2612" s="3">
        <f t="shared" ca="1" si="76"/>
        <v>2.0218666901609009E-2</v>
      </c>
    </row>
    <row r="2613" spans="18:18" x14ac:dyDescent="0.35">
      <c r="R2613" s="3">
        <f t="shared" ca="1" si="76"/>
        <v>1.9419038185477112E-2</v>
      </c>
    </row>
    <row r="2614" spans="18:18" x14ac:dyDescent="0.35">
      <c r="R2614" s="3">
        <f t="shared" ca="1" si="76"/>
        <v>1.5006378545273417E-3</v>
      </c>
    </row>
    <row r="2615" spans="18:18" x14ac:dyDescent="0.35">
      <c r="R2615" s="3">
        <f t="shared" ca="1" si="76"/>
        <v>-8.4136432505827613E-3</v>
      </c>
    </row>
    <row r="2616" spans="18:18" x14ac:dyDescent="0.35">
      <c r="R2616" s="3">
        <f t="shared" ca="1" si="76"/>
        <v>2.6871800684833309E-2</v>
      </c>
    </row>
    <row r="2617" spans="18:18" x14ac:dyDescent="0.35">
      <c r="R2617" s="3">
        <f t="shared" ca="1" si="76"/>
        <v>-9.490689149929005E-3</v>
      </c>
    </row>
    <row r="2618" spans="18:18" x14ac:dyDescent="0.35">
      <c r="R2618" s="3">
        <f t="shared" ca="1" si="76"/>
        <v>6.2539260937270616E-3</v>
      </c>
    </row>
    <row r="2619" spans="18:18" x14ac:dyDescent="0.35">
      <c r="R2619" s="3">
        <f t="shared" ca="1" si="76"/>
        <v>2.5928469141227029E-2</v>
      </c>
    </row>
    <row r="2620" spans="18:18" x14ac:dyDescent="0.35">
      <c r="R2620" s="3">
        <f t="shared" ca="1" si="76"/>
        <v>-2.9987407777145373E-2</v>
      </c>
    </row>
    <row r="2621" spans="18:18" x14ac:dyDescent="0.35">
      <c r="R2621" s="3">
        <f t="shared" ca="1" si="76"/>
        <v>-1.0369871233252339E-2</v>
      </c>
    </row>
    <row r="2622" spans="18:18" x14ac:dyDescent="0.35">
      <c r="R2622" s="3">
        <f t="shared" ca="1" si="76"/>
        <v>8.685034152378238E-3</v>
      </c>
    </row>
    <row r="2623" spans="18:18" x14ac:dyDescent="0.35">
      <c r="R2623" s="3">
        <f t="shared" ca="1" si="76"/>
        <v>-2.7220537141818052E-3</v>
      </c>
    </row>
    <row r="2624" spans="18:18" x14ac:dyDescent="0.35">
      <c r="R2624" s="3">
        <f t="shared" ca="1" si="76"/>
        <v>-1.939651643131745E-3</v>
      </c>
    </row>
    <row r="2625" spans="18:18" x14ac:dyDescent="0.35">
      <c r="R2625" s="3">
        <f t="shared" ca="1" si="76"/>
        <v>-1.4349016457018292E-2</v>
      </c>
    </row>
    <row r="2626" spans="18:18" x14ac:dyDescent="0.35">
      <c r="R2626" s="3">
        <f t="shared" ca="1" si="76"/>
        <v>1.1981528697957902E-2</v>
      </c>
    </row>
    <row r="2627" spans="18:18" x14ac:dyDescent="0.35">
      <c r="R2627" s="3">
        <f t="shared" ca="1" si="76"/>
        <v>3.6011680318720151E-3</v>
      </c>
    </row>
    <row r="2628" spans="18:18" x14ac:dyDescent="0.35">
      <c r="R2628" s="3">
        <f t="shared" ref="R2628:R2691" ca="1" si="77">_xlfn.NORM.INV(RAND(),$P$2,SQRT($P$3))</f>
        <v>-1.27619211579129E-2</v>
      </c>
    </row>
    <row r="2629" spans="18:18" x14ac:dyDescent="0.35">
      <c r="R2629" s="3">
        <f t="shared" ca="1" si="77"/>
        <v>7.0149713173904159E-4</v>
      </c>
    </row>
    <row r="2630" spans="18:18" x14ac:dyDescent="0.35">
      <c r="R2630" s="3">
        <f t="shared" ca="1" si="77"/>
        <v>4.8523814578785617E-3</v>
      </c>
    </row>
    <row r="2631" spans="18:18" x14ac:dyDescent="0.35">
      <c r="R2631" s="3">
        <f t="shared" ca="1" si="77"/>
        <v>1.0731188015179383E-2</v>
      </c>
    </row>
    <row r="2632" spans="18:18" x14ac:dyDescent="0.35">
      <c r="R2632" s="3">
        <f t="shared" ca="1" si="77"/>
        <v>-7.0232658133063076E-3</v>
      </c>
    </row>
    <row r="2633" spans="18:18" x14ac:dyDescent="0.35">
      <c r="R2633" s="3">
        <f t="shared" ca="1" si="77"/>
        <v>-1.0807505083146856E-2</v>
      </c>
    </row>
    <row r="2634" spans="18:18" x14ac:dyDescent="0.35">
      <c r="R2634" s="3">
        <f t="shared" ca="1" si="77"/>
        <v>-1.3758617372600177E-3</v>
      </c>
    </row>
    <row r="2635" spans="18:18" x14ac:dyDescent="0.35">
      <c r="R2635" s="3">
        <f t="shared" ca="1" si="77"/>
        <v>-1.0813966620212003E-2</v>
      </c>
    </row>
    <row r="2636" spans="18:18" x14ac:dyDescent="0.35">
      <c r="R2636" s="3">
        <f t="shared" ca="1" si="77"/>
        <v>1.7161123883968159E-2</v>
      </c>
    </row>
    <row r="2637" spans="18:18" x14ac:dyDescent="0.35">
      <c r="R2637" s="3">
        <f t="shared" ca="1" si="77"/>
        <v>-2.1090613869503928E-2</v>
      </c>
    </row>
    <row r="2638" spans="18:18" x14ac:dyDescent="0.35">
      <c r="R2638" s="3">
        <f t="shared" ca="1" si="77"/>
        <v>3.1807993831322927E-2</v>
      </c>
    </row>
    <row r="2639" spans="18:18" x14ac:dyDescent="0.35">
      <c r="R2639" s="3">
        <f t="shared" ca="1" si="77"/>
        <v>-1.8765016511408685E-2</v>
      </c>
    </row>
    <row r="2640" spans="18:18" x14ac:dyDescent="0.35">
      <c r="R2640" s="3">
        <f t="shared" ca="1" si="77"/>
        <v>-4.6945728755381317E-3</v>
      </c>
    </row>
    <row r="2641" spans="18:18" x14ac:dyDescent="0.35">
      <c r="R2641" s="3">
        <f t="shared" ca="1" si="77"/>
        <v>-4.023693626652382E-3</v>
      </c>
    </row>
    <row r="2642" spans="18:18" x14ac:dyDescent="0.35">
      <c r="R2642" s="3">
        <f t="shared" ca="1" si="77"/>
        <v>-1.8196956660240706E-3</v>
      </c>
    </row>
    <row r="2643" spans="18:18" x14ac:dyDescent="0.35">
      <c r="R2643" s="3">
        <f t="shared" ca="1" si="77"/>
        <v>-1.0125331442629082E-4</v>
      </c>
    </row>
    <row r="2644" spans="18:18" x14ac:dyDescent="0.35">
      <c r="R2644" s="3">
        <f t="shared" ca="1" si="77"/>
        <v>-3.9432560545344407E-2</v>
      </c>
    </row>
    <row r="2645" spans="18:18" x14ac:dyDescent="0.35">
      <c r="R2645" s="3">
        <f t="shared" ca="1" si="77"/>
        <v>8.8259193511665106E-3</v>
      </c>
    </row>
    <row r="2646" spans="18:18" x14ac:dyDescent="0.35">
      <c r="R2646" s="3">
        <f t="shared" ca="1" si="77"/>
        <v>-1.1539891620757066E-2</v>
      </c>
    </row>
    <row r="2647" spans="18:18" x14ac:dyDescent="0.35">
      <c r="R2647" s="3">
        <f t="shared" ca="1" si="77"/>
        <v>1.4642198802988749E-2</v>
      </c>
    </row>
    <row r="2648" spans="18:18" x14ac:dyDescent="0.35">
      <c r="R2648" s="3">
        <f t="shared" ca="1" si="77"/>
        <v>-2.2800867996212025E-2</v>
      </c>
    </row>
    <row r="2649" spans="18:18" x14ac:dyDescent="0.35">
      <c r="R2649" s="3">
        <f t="shared" ca="1" si="77"/>
        <v>-3.1253549738341567E-2</v>
      </c>
    </row>
    <row r="2650" spans="18:18" x14ac:dyDescent="0.35">
      <c r="R2650" s="3">
        <f t="shared" ca="1" si="77"/>
        <v>2.2130805448323219E-2</v>
      </c>
    </row>
    <row r="2651" spans="18:18" x14ac:dyDescent="0.35">
      <c r="R2651" s="3">
        <f t="shared" ca="1" si="77"/>
        <v>-1.54592536573294E-2</v>
      </c>
    </row>
    <row r="2652" spans="18:18" x14ac:dyDescent="0.35">
      <c r="R2652" s="3">
        <f t="shared" ca="1" si="77"/>
        <v>-1.0307875735705432E-2</v>
      </c>
    </row>
    <row r="2653" spans="18:18" x14ac:dyDescent="0.35">
      <c r="R2653" s="3">
        <f t="shared" ca="1" si="77"/>
        <v>-6.5659142280430176E-3</v>
      </c>
    </row>
    <row r="2654" spans="18:18" x14ac:dyDescent="0.35">
      <c r="R2654" s="3">
        <f t="shared" ca="1" si="77"/>
        <v>6.3161547572754455E-3</v>
      </c>
    </row>
    <row r="2655" spans="18:18" x14ac:dyDescent="0.35">
      <c r="R2655" s="3">
        <f t="shared" ca="1" si="77"/>
        <v>-3.1339154925584749E-2</v>
      </c>
    </row>
    <row r="2656" spans="18:18" x14ac:dyDescent="0.35">
      <c r="R2656" s="3">
        <f t="shared" ca="1" si="77"/>
        <v>4.8125264169087334E-3</v>
      </c>
    </row>
    <row r="2657" spans="18:18" x14ac:dyDescent="0.35">
      <c r="R2657" s="3">
        <f t="shared" ca="1" si="77"/>
        <v>-2.3615553062745466E-2</v>
      </c>
    </row>
    <row r="2658" spans="18:18" x14ac:dyDescent="0.35">
      <c r="R2658" s="3">
        <f t="shared" ca="1" si="77"/>
        <v>2.2666920440314556E-2</v>
      </c>
    </row>
    <row r="2659" spans="18:18" x14ac:dyDescent="0.35">
      <c r="R2659" s="3">
        <f t="shared" ca="1" si="77"/>
        <v>3.0950142479059272E-3</v>
      </c>
    </row>
    <row r="2660" spans="18:18" x14ac:dyDescent="0.35">
      <c r="R2660" s="3">
        <f t="shared" ca="1" si="77"/>
        <v>-2.2416014402242772E-2</v>
      </c>
    </row>
    <row r="2661" spans="18:18" x14ac:dyDescent="0.35">
      <c r="R2661" s="3">
        <f t="shared" ca="1" si="77"/>
        <v>1.2593155128010082E-2</v>
      </c>
    </row>
    <row r="2662" spans="18:18" x14ac:dyDescent="0.35">
      <c r="R2662" s="3">
        <f t="shared" ca="1" si="77"/>
        <v>1.2167731775424682E-2</v>
      </c>
    </row>
    <row r="2663" spans="18:18" x14ac:dyDescent="0.35">
      <c r="R2663" s="3">
        <f t="shared" ca="1" si="77"/>
        <v>1.8046697369973125E-2</v>
      </c>
    </row>
    <row r="2664" spans="18:18" x14ac:dyDescent="0.35">
      <c r="R2664" s="3">
        <f t="shared" ca="1" si="77"/>
        <v>1.5734692240153631E-2</v>
      </c>
    </row>
    <row r="2665" spans="18:18" x14ac:dyDescent="0.35">
      <c r="R2665" s="3">
        <f t="shared" ca="1" si="77"/>
        <v>6.8349182129444114E-4</v>
      </c>
    </row>
    <row r="2666" spans="18:18" x14ac:dyDescent="0.35">
      <c r="R2666" s="3">
        <f t="shared" ca="1" si="77"/>
        <v>-2.2395280471206071E-2</v>
      </c>
    </row>
    <row r="2667" spans="18:18" x14ac:dyDescent="0.35">
      <c r="R2667" s="3">
        <f t="shared" ca="1" si="77"/>
        <v>-2.0266400302050867E-2</v>
      </c>
    </row>
    <row r="2668" spans="18:18" x14ac:dyDescent="0.35">
      <c r="R2668" s="3">
        <f t="shared" ca="1" si="77"/>
        <v>-1.9588137958008157E-2</v>
      </c>
    </row>
    <row r="2669" spans="18:18" x14ac:dyDescent="0.35">
      <c r="R2669" s="3">
        <f t="shared" ca="1" si="77"/>
        <v>-1.1429944012319617E-2</v>
      </c>
    </row>
    <row r="2670" spans="18:18" x14ac:dyDescent="0.35">
      <c r="R2670" s="3">
        <f t="shared" ca="1" si="77"/>
        <v>-1.9372489342095896E-2</v>
      </c>
    </row>
    <row r="2671" spans="18:18" x14ac:dyDescent="0.35">
      <c r="R2671" s="3">
        <f t="shared" ca="1" si="77"/>
        <v>1.9347849411718489E-3</v>
      </c>
    </row>
    <row r="2672" spans="18:18" x14ac:dyDescent="0.35">
      <c r="R2672" s="3">
        <f t="shared" ca="1" si="77"/>
        <v>-1.2782583804955481E-2</v>
      </c>
    </row>
    <row r="2673" spans="18:18" x14ac:dyDescent="0.35">
      <c r="R2673" s="3">
        <f t="shared" ca="1" si="77"/>
        <v>3.7525452663948161E-2</v>
      </c>
    </row>
    <row r="2674" spans="18:18" x14ac:dyDescent="0.35">
      <c r="R2674" s="3">
        <f t="shared" ca="1" si="77"/>
        <v>1.9554825394648732E-2</v>
      </c>
    </row>
    <row r="2675" spans="18:18" x14ac:dyDescent="0.35">
      <c r="R2675" s="3">
        <f t="shared" ca="1" si="77"/>
        <v>-2.574376260741414E-2</v>
      </c>
    </row>
    <row r="2676" spans="18:18" x14ac:dyDescent="0.35">
      <c r="R2676" s="3">
        <f t="shared" ca="1" si="77"/>
        <v>-2.4978887375921077E-2</v>
      </c>
    </row>
    <row r="2677" spans="18:18" x14ac:dyDescent="0.35">
      <c r="R2677" s="3">
        <f t="shared" ca="1" si="77"/>
        <v>1.3501098913598995E-2</v>
      </c>
    </row>
    <row r="2678" spans="18:18" x14ac:dyDescent="0.35">
      <c r="R2678" s="3">
        <f t="shared" ca="1" si="77"/>
        <v>-1.0763642812985894E-2</v>
      </c>
    </row>
    <row r="2679" spans="18:18" x14ac:dyDescent="0.35">
      <c r="R2679" s="3">
        <f t="shared" ca="1" si="77"/>
        <v>2.093533216330527E-2</v>
      </c>
    </row>
    <row r="2680" spans="18:18" x14ac:dyDescent="0.35">
      <c r="R2680" s="3">
        <f t="shared" ca="1" si="77"/>
        <v>2.2388194160759083E-2</v>
      </c>
    </row>
    <row r="2681" spans="18:18" x14ac:dyDescent="0.35">
      <c r="R2681" s="3">
        <f t="shared" ca="1" si="77"/>
        <v>-2.0254045937729896E-2</v>
      </c>
    </row>
    <row r="2682" spans="18:18" x14ac:dyDescent="0.35">
      <c r="R2682" s="3">
        <f t="shared" ca="1" si="77"/>
        <v>-4.2439421420113789E-2</v>
      </c>
    </row>
    <row r="2683" spans="18:18" x14ac:dyDescent="0.35">
      <c r="R2683" s="3">
        <f t="shared" ca="1" si="77"/>
        <v>4.6456276068413179E-3</v>
      </c>
    </row>
    <row r="2684" spans="18:18" x14ac:dyDescent="0.35">
      <c r="R2684" s="3">
        <f t="shared" ca="1" si="77"/>
        <v>1.5310512802246103E-2</v>
      </c>
    </row>
    <row r="2685" spans="18:18" x14ac:dyDescent="0.35">
      <c r="R2685" s="3">
        <f t="shared" ca="1" si="77"/>
        <v>1.8940384365218277E-2</v>
      </c>
    </row>
    <row r="2686" spans="18:18" x14ac:dyDescent="0.35">
      <c r="R2686" s="3">
        <f t="shared" ca="1" si="77"/>
        <v>-2.4152449121553204E-3</v>
      </c>
    </row>
    <row r="2687" spans="18:18" x14ac:dyDescent="0.35">
      <c r="R2687" s="3">
        <f t="shared" ca="1" si="77"/>
        <v>1.1070056208335462E-2</v>
      </c>
    </row>
    <row r="2688" spans="18:18" x14ac:dyDescent="0.35">
      <c r="R2688" s="3">
        <f t="shared" ca="1" si="77"/>
        <v>6.0100371099308658E-3</v>
      </c>
    </row>
    <row r="2689" spans="18:18" x14ac:dyDescent="0.35">
      <c r="R2689" s="3">
        <f t="shared" ca="1" si="77"/>
        <v>-8.4852320904976724E-3</v>
      </c>
    </row>
    <row r="2690" spans="18:18" x14ac:dyDescent="0.35">
      <c r="R2690" s="3">
        <f t="shared" ca="1" si="77"/>
        <v>4.5526188621983149E-3</v>
      </c>
    </row>
    <row r="2691" spans="18:18" x14ac:dyDescent="0.35">
      <c r="R2691" s="3">
        <f t="shared" ca="1" si="77"/>
        <v>3.241994175903244E-3</v>
      </c>
    </row>
    <row r="2692" spans="18:18" x14ac:dyDescent="0.35">
      <c r="R2692" s="3">
        <f t="shared" ref="R2692:R2755" ca="1" si="78">_xlfn.NORM.INV(RAND(),$P$2,SQRT($P$3))</f>
        <v>1.1333883544368211E-2</v>
      </c>
    </row>
    <row r="2693" spans="18:18" x14ac:dyDescent="0.35">
      <c r="R2693" s="3">
        <f t="shared" ca="1" si="78"/>
        <v>1.0767923324979686E-2</v>
      </c>
    </row>
    <row r="2694" spans="18:18" x14ac:dyDescent="0.35">
      <c r="R2694" s="3">
        <f t="shared" ca="1" si="78"/>
        <v>-2.7066955889645715E-2</v>
      </c>
    </row>
    <row r="2695" spans="18:18" x14ac:dyDescent="0.35">
      <c r="R2695" s="3">
        <f t="shared" ca="1" si="78"/>
        <v>-7.6499830721046076E-4</v>
      </c>
    </row>
    <row r="2696" spans="18:18" x14ac:dyDescent="0.35">
      <c r="R2696" s="3">
        <f t="shared" ca="1" si="78"/>
        <v>-8.815320941672148E-3</v>
      </c>
    </row>
    <row r="2697" spans="18:18" x14ac:dyDescent="0.35">
      <c r="R2697" s="3">
        <f t="shared" ca="1" si="78"/>
        <v>7.1584971849222396E-3</v>
      </c>
    </row>
    <row r="2698" spans="18:18" x14ac:dyDescent="0.35">
      <c r="R2698" s="3">
        <f t="shared" ca="1" si="78"/>
        <v>9.7899015624205669E-3</v>
      </c>
    </row>
    <row r="2699" spans="18:18" x14ac:dyDescent="0.35">
      <c r="R2699" s="3">
        <f t="shared" ca="1" si="78"/>
        <v>-1.138970930054136E-2</v>
      </c>
    </row>
    <row r="2700" spans="18:18" x14ac:dyDescent="0.35">
      <c r="R2700" s="3">
        <f t="shared" ca="1" si="78"/>
        <v>4.9901481239881798E-3</v>
      </c>
    </row>
    <row r="2701" spans="18:18" x14ac:dyDescent="0.35">
      <c r="R2701" s="3">
        <f t="shared" ca="1" si="78"/>
        <v>2.7123716559588808E-2</v>
      </c>
    </row>
    <row r="2702" spans="18:18" x14ac:dyDescent="0.35">
      <c r="R2702" s="3">
        <f t="shared" ca="1" si="78"/>
        <v>2.120605800449391E-3</v>
      </c>
    </row>
    <row r="2703" spans="18:18" x14ac:dyDescent="0.35">
      <c r="R2703" s="3">
        <f t="shared" ca="1" si="78"/>
        <v>-1.5530915509038528E-2</v>
      </c>
    </row>
    <row r="2704" spans="18:18" x14ac:dyDescent="0.35">
      <c r="R2704" s="3">
        <f t="shared" ca="1" si="78"/>
        <v>-8.0644262426329289E-3</v>
      </c>
    </row>
    <row r="2705" spans="18:18" x14ac:dyDescent="0.35">
      <c r="R2705" s="3">
        <f t="shared" ca="1" si="78"/>
        <v>1.4894582760017826E-2</v>
      </c>
    </row>
    <row r="2706" spans="18:18" x14ac:dyDescent="0.35">
      <c r="R2706" s="3">
        <f t="shared" ca="1" si="78"/>
        <v>-1.8699768277104987E-2</v>
      </c>
    </row>
    <row r="2707" spans="18:18" x14ac:dyDescent="0.35">
      <c r="R2707" s="3">
        <f t="shared" ca="1" si="78"/>
        <v>1.1366931088737141E-2</v>
      </c>
    </row>
    <row r="2708" spans="18:18" x14ac:dyDescent="0.35">
      <c r="R2708" s="3">
        <f t="shared" ca="1" si="78"/>
        <v>-2.3187934660375362E-2</v>
      </c>
    </row>
    <row r="2709" spans="18:18" x14ac:dyDescent="0.35">
      <c r="R2709" s="3">
        <f t="shared" ca="1" si="78"/>
        <v>-3.7119157054013335E-2</v>
      </c>
    </row>
    <row r="2710" spans="18:18" x14ac:dyDescent="0.35">
      <c r="R2710" s="3">
        <f t="shared" ca="1" si="78"/>
        <v>-6.6296234101730928E-3</v>
      </c>
    </row>
    <row r="2711" spans="18:18" x14ac:dyDescent="0.35">
      <c r="R2711" s="3">
        <f t="shared" ca="1" si="78"/>
        <v>-3.7854395866946146E-3</v>
      </c>
    </row>
    <row r="2712" spans="18:18" x14ac:dyDescent="0.35">
      <c r="R2712" s="3">
        <f t="shared" ca="1" si="78"/>
        <v>-2.2294519177488117E-2</v>
      </c>
    </row>
    <row r="2713" spans="18:18" x14ac:dyDescent="0.35">
      <c r="R2713" s="3">
        <f t="shared" ca="1" si="78"/>
        <v>-8.5795195171666349E-3</v>
      </c>
    </row>
    <row r="2714" spans="18:18" x14ac:dyDescent="0.35">
      <c r="R2714" s="3">
        <f t="shared" ca="1" si="78"/>
        <v>3.2542722580868162E-2</v>
      </c>
    </row>
    <row r="2715" spans="18:18" x14ac:dyDescent="0.35">
      <c r="R2715" s="3">
        <f t="shared" ca="1" si="78"/>
        <v>4.3328083646342518E-2</v>
      </c>
    </row>
    <row r="2716" spans="18:18" x14ac:dyDescent="0.35">
      <c r="R2716" s="3">
        <f t="shared" ca="1" si="78"/>
        <v>-3.9842652305705807E-3</v>
      </c>
    </row>
    <row r="2717" spans="18:18" x14ac:dyDescent="0.35">
      <c r="R2717" s="3">
        <f t="shared" ca="1" si="78"/>
        <v>-6.8068726164706916E-3</v>
      </c>
    </row>
    <row r="2718" spans="18:18" x14ac:dyDescent="0.35">
      <c r="R2718" s="3">
        <f t="shared" ca="1" si="78"/>
        <v>-1.223359510281288E-2</v>
      </c>
    </row>
    <row r="2719" spans="18:18" x14ac:dyDescent="0.35">
      <c r="R2719" s="3">
        <f t="shared" ca="1" si="78"/>
        <v>1.2372106757180333E-2</v>
      </c>
    </row>
    <row r="2720" spans="18:18" x14ac:dyDescent="0.35">
      <c r="R2720" s="3">
        <f t="shared" ca="1" si="78"/>
        <v>-1.0462781474485205E-2</v>
      </c>
    </row>
    <row r="2721" spans="18:18" x14ac:dyDescent="0.35">
      <c r="R2721" s="3">
        <f t="shared" ca="1" si="78"/>
        <v>2.6290452209978096E-2</v>
      </c>
    </row>
    <row r="2722" spans="18:18" x14ac:dyDescent="0.35">
      <c r="R2722" s="3">
        <f t="shared" ca="1" si="78"/>
        <v>-1.0996562974147736E-2</v>
      </c>
    </row>
    <row r="2723" spans="18:18" x14ac:dyDescent="0.35">
      <c r="R2723" s="3">
        <f t="shared" ca="1" si="78"/>
        <v>-1.3471149927336603E-2</v>
      </c>
    </row>
    <row r="2724" spans="18:18" x14ac:dyDescent="0.35">
      <c r="R2724" s="3">
        <f t="shared" ca="1" si="78"/>
        <v>9.6906682096645127E-3</v>
      </c>
    </row>
    <row r="2725" spans="18:18" x14ac:dyDescent="0.35">
      <c r="R2725" s="3">
        <f t="shared" ca="1" si="78"/>
        <v>1.2973057307054956E-2</v>
      </c>
    </row>
    <row r="2726" spans="18:18" x14ac:dyDescent="0.35">
      <c r="R2726" s="3">
        <f t="shared" ca="1" si="78"/>
        <v>1.0287389038591374E-2</v>
      </c>
    </row>
    <row r="2727" spans="18:18" x14ac:dyDescent="0.35">
      <c r="R2727" s="3">
        <f t="shared" ca="1" si="78"/>
        <v>4.2157004920415075E-3</v>
      </c>
    </row>
    <row r="2728" spans="18:18" x14ac:dyDescent="0.35">
      <c r="R2728" s="3">
        <f t="shared" ca="1" si="78"/>
        <v>3.7274152369372121E-2</v>
      </c>
    </row>
    <row r="2729" spans="18:18" x14ac:dyDescent="0.35">
      <c r="R2729" s="3">
        <f t="shared" ca="1" si="78"/>
        <v>8.9190949520519536E-3</v>
      </c>
    </row>
    <row r="2730" spans="18:18" x14ac:dyDescent="0.35">
      <c r="R2730" s="3">
        <f t="shared" ca="1" si="78"/>
        <v>-7.4429234849378682E-3</v>
      </c>
    </row>
    <row r="2731" spans="18:18" x14ac:dyDescent="0.35">
      <c r="R2731" s="3">
        <f t="shared" ca="1" si="78"/>
        <v>1.7041731582651081E-2</v>
      </c>
    </row>
    <row r="2732" spans="18:18" x14ac:dyDescent="0.35">
      <c r="R2732" s="3">
        <f t="shared" ca="1" si="78"/>
        <v>3.3586383319999476E-2</v>
      </c>
    </row>
    <row r="2733" spans="18:18" x14ac:dyDescent="0.35">
      <c r="R2733" s="3">
        <f t="shared" ca="1" si="78"/>
        <v>-2.2009982112175652E-2</v>
      </c>
    </row>
    <row r="2734" spans="18:18" x14ac:dyDescent="0.35">
      <c r="R2734" s="3">
        <f t="shared" ca="1" si="78"/>
        <v>-1.0032245465345948E-2</v>
      </c>
    </row>
    <row r="2735" spans="18:18" x14ac:dyDescent="0.35">
      <c r="R2735" s="3">
        <f t="shared" ca="1" si="78"/>
        <v>-2.6289047749255886E-2</v>
      </c>
    </row>
    <row r="2736" spans="18:18" x14ac:dyDescent="0.35">
      <c r="R2736" s="3">
        <f t="shared" ca="1" si="78"/>
        <v>2.4199357488531619E-2</v>
      </c>
    </row>
    <row r="2737" spans="18:18" x14ac:dyDescent="0.35">
      <c r="R2737" s="3">
        <f t="shared" ca="1" si="78"/>
        <v>-4.8806061962932768E-3</v>
      </c>
    </row>
    <row r="2738" spans="18:18" x14ac:dyDescent="0.35">
      <c r="R2738" s="3">
        <f t="shared" ca="1" si="78"/>
        <v>-9.9832450803665207E-3</v>
      </c>
    </row>
    <row r="2739" spans="18:18" x14ac:dyDescent="0.35">
      <c r="R2739" s="3">
        <f t="shared" ca="1" si="78"/>
        <v>2.7813740040576081E-2</v>
      </c>
    </row>
    <row r="2740" spans="18:18" x14ac:dyDescent="0.35">
      <c r="R2740" s="3">
        <f t="shared" ca="1" si="78"/>
        <v>5.3411566428230011E-3</v>
      </c>
    </row>
    <row r="2741" spans="18:18" x14ac:dyDescent="0.35">
      <c r="R2741" s="3">
        <f t="shared" ca="1" si="78"/>
        <v>1.4256482675031915E-2</v>
      </c>
    </row>
    <row r="2742" spans="18:18" x14ac:dyDescent="0.35">
      <c r="R2742" s="3">
        <f t="shared" ca="1" si="78"/>
        <v>-1.2718156145056662E-2</v>
      </c>
    </row>
    <row r="2743" spans="18:18" x14ac:dyDescent="0.35">
      <c r="R2743" s="3">
        <f t="shared" ca="1" si="78"/>
        <v>9.0220795424794976E-3</v>
      </c>
    </row>
    <row r="2744" spans="18:18" x14ac:dyDescent="0.35">
      <c r="R2744" s="3">
        <f t="shared" ca="1" si="78"/>
        <v>-1.0221407096388191E-2</v>
      </c>
    </row>
    <row r="2745" spans="18:18" x14ac:dyDescent="0.35">
      <c r="R2745" s="3">
        <f t="shared" ca="1" si="78"/>
        <v>9.1271808801385076E-3</v>
      </c>
    </row>
    <row r="2746" spans="18:18" x14ac:dyDescent="0.35">
      <c r="R2746" s="3">
        <f t="shared" ca="1" si="78"/>
        <v>-1.5111132260951401E-3</v>
      </c>
    </row>
    <row r="2747" spans="18:18" x14ac:dyDescent="0.35">
      <c r="R2747" s="3">
        <f t="shared" ca="1" si="78"/>
        <v>6.457819128156986E-3</v>
      </c>
    </row>
    <row r="2748" spans="18:18" x14ac:dyDescent="0.35">
      <c r="R2748" s="3">
        <f t="shared" ca="1" si="78"/>
        <v>3.4463296755611055E-3</v>
      </c>
    </row>
    <row r="2749" spans="18:18" x14ac:dyDescent="0.35">
      <c r="R2749" s="3">
        <f t="shared" ca="1" si="78"/>
        <v>-7.5436483362390384E-3</v>
      </c>
    </row>
    <row r="2750" spans="18:18" x14ac:dyDescent="0.35">
      <c r="R2750" s="3">
        <f t="shared" ca="1" si="78"/>
        <v>8.1079160908048824E-3</v>
      </c>
    </row>
    <row r="2751" spans="18:18" x14ac:dyDescent="0.35">
      <c r="R2751" s="3">
        <f t="shared" ca="1" si="78"/>
        <v>-3.2780695539327893E-2</v>
      </c>
    </row>
    <row r="2752" spans="18:18" x14ac:dyDescent="0.35">
      <c r="R2752" s="3">
        <f t="shared" ca="1" si="78"/>
        <v>-7.3605444150138637E-3</v>
      </c>
    </row>
    <row r="2753" spans="18:18" x14ac:dyDescent="0.35">
      <c r="R2753" s="3">
        <f t="shared" ca="1" si="78"/>
        <v>2.1053129634007531E-2</v>
      </c>
    </row>
    <row r="2754" spans="18:18" x14ac:dyDescent="0.35">
      <c r="R2754" s="3">
        <f t="shared" ca="1" si="78"/>
        <v>-1.656032559626713E-2</v>
      </c>
    </row>
    <row r="2755" spans="18:18" x14ac:dyDescent="0.35">
      <c r="R2755" s="3">
        <f t="shared" ca="1" si="78"/>
        <v>-6.5733605722619768E-3</v>
      </c>
    </row>
    <row r="2756" spans="18:18" x14ac:dyDescent="0.35">
      <c r="R2756" s="3">
        <f t="shared" ref="R2756:R2819" ca="1" si="79">_xlfn.NORM.INV(RAND(),$P$2,SQRT($P$3))</f>
        <v>8.3613347784114757E-3</v>
      </c>
    </row>
    <row r="2757" spans="18:18" x14ac:dyDescent="0.35">
      <c r="R2757" s="3">
        <f t="shared" ca="1" si="79"/>
        <v>3.2892545108463484E-3</v>
      </c>
    </row>
    <row r="2758" spans="18:18" x14ac:dyDescent="0.35">
      <c r="R2758" s="3">
        <f t="shared" ca="1" si="79"/>
        <v>-1.9239020599040566E-2</v>
      </c>
    </row>
    <row r="2759" spans="18:18" x14ac:dyDescent="0.35">
      <c r="R2759" s="3">
        <f t="shared" ca="1" si="79"/>
        <v>-8.9469432586987818E-3</v>
      </c>
    </row>
    <row r="2760" spans="18:18" x14ac:dyDescent="0.35">
      <c r="R2760" s="3">
        <f t="shared" ca="1" si="79"/>
        <v>-7.2352752111665506E-3</v>
      </c>
    </row>
    <row r="2761" spans="18:18" x14ac:dyDescent="0.35">
      <c r="R2761" s="3">
        <f t="shared" ca="1" si="79"/>
        <v>-5.8202552796926619E-4</v>
      </c>
    </row>
    <row r="2762" spans="18:18" x14ac:dyDescent="0.35">
      <c r="R2762" s="3">
        <f t="shared" ca="1" si="79"/>
        <v>1.4257508071801301E-2</v>
      </c>
    </row>
    <row r="2763" spans="18:18" x14ac:dyDescent="0.35">
      <c r="R2763" s="3">
        <f t="shared" ca="1" si="79"/>
        <v>2.4376091265265416E-2</v>
      </c>
    </row>
    <row r="2764" spans="18:18" x14ac:dyDescent="0.35">
      <c r="R2764" s="3">
        <f t="shared" ca="1" si="79"/>
        <v>-4.1565555004330394E-2</v>
      </c>
    </row>
    <row r="2765" spans="18:18" x14ac:dyDescent="0.35">
      <c r="R2765" s="3">
        <f t="shared" ca="1" si="79"/>
        <v>1.6656928467546357E-2</v>
      </c>
    </row>
    <row r="2766" spans="18:18" x14ac:dyDescent="0.35">
      <c r="R2766" s="3">
        <f t="shared" ca="1" si="79"/>
        <v>-1.4154215779378646E-2</v>
      </c>
    </row>
    <row r="2767" spans="18:18" x14ac:dyDescent="0.35">
      <c r="R2767" s="3">
        <f t="shared" ca="1" si="79"/>
        <v>-1.9145239585671409E-2</v>
      </c>
    </row>
    <row r="2768" spans="18:18" x14ac:dyDescent="0.35">
      <c r="R2768" s="3">
        <f t="shared" ca="1" si="79"/>
        <v>3.1085071899349861E-2</v>
      </c>
    </row>
    <row r="2769" spans="18:18" x14ac:dyDescent="0.35">
      <c r="R2769" s="3">
        <f t="shared" ca="1" si="79"/>
        <v>-1.0957755655326534E-2</v>
      </c>
    </row>
    <row r="2770" spans="18:18" x14ac:dyDescent="0.35">
      <c r="R2770" s="3">
        <f t="shared" ca="1" si="79"/>
        <v>1.160858524200919E-2</v>
      </c>
    </row>
    <row r="2771" spans="18:18" x14ac:dyDescent="0.35">
      <c r="R2771" s="3">
        <f t="shared" ca="1" si="79"/>
        <v>1.2639750141883187E-2</v>
      </c>
    </row>
    <row r="2772" spans="18:18" x14ac:dyDescent="0.35">
      <c r="R2772" s="3">
        <f t="shared" ca="1" si="79"/>
        <v>7.1693163942076789E-3</v>
      </c>
    </row>
    <row r="2773" spans="18:18" x14ac:dyDescent="0.35">
      <c r="R2773" s="3">
        <f t="shared" ca="1" si="79"/>
        <v>-2.6014104228722873E-3</v>
      </c>
    </row>
    <row r="2774" spans="18:18" x14ac:dyDescent="0.35">
      <c r="R2774" s="3">
        <f t="shared" ca="1" si="79"/>
        <v>-2.8046399277652703E-2</v>
      </c>
    </row>
    <row r="2775" spans="18:18" x14ac:dyDescent="0.35">
      <c r="R2775" s="3">
        <f t="shared" ca="1" si="79"/>
        <v>-1.260205844505986E-2</v>
      </c>
    </row>
    <row r="2776" spans="18:18" x14ac:dyDescent="0.35">
      <c r="R2776" s="3">
        <f t="shared" ca="1" si="79"/>
        <v>1.2523768212433138E-2</v>
      </c>
    </row>
    <row r="2777" spans="18:18" x14ac:dyDescent="0.35">
      <c r="R2777" s="3">
        <f t="shared" ca="1" si="79"/>
        <v>2.7073125047449971E-2</v>
      </c>
    </row>
    <row r="2778" spans="18:18" x14ac:dyDescent="0.35">
      <c r="R2778" s="3">
        <f t="shared" ca="1" si="79"/>
        <v>2.6297040950010328E-2</v>
      </c>
    </row>
    <row r="2779" spans="18:18" x14ac:dyDescent="0.35">
      <c r="R2779" s="3">
        <f t="shared" ca="1" si="79"/>
        <v>8.5638742499040341E-3</v>
      </c>
    </row>
    <row r="2780" spans="18:18" x14ac:dyDescent="0.35">
      <c r="R2780" s="3">
        <f t="shared" ca="1" si="79"/>
        <v>-1.0300342218228878E-2</v>
      </c>
    </row>
    <row r="2781" spans="18:18" x14ac:dyDescent="0.35">
      <c r="R2781" s="3">
        <f t="shared" ca="1" si="79"/>
        <v>-4.89633344288588E-3</v>
      </c>
    </row>
    <row r="2782" spans="18:18" x14ac:dyDescent="0.35">
      <c r="R2782" s="3">
        <f t="shared" ca="1" si="79"/>
        <v>-2.5135922851328304E-3</v>
      </c>
    </row>
    <row r="2783" spans="18:18" x14ac:dyDescent="0.35">
      <c r="R2783" s="3">
        <f t="shared" ca="1" si="79"/>
        <v>-2.123045726127603E-2</v>
      </c>
    </row>
    <row r="2784" spans="18:18" x14ac:dyDescent="0.35">
      <c r="R2784" s="3">
        <f t="shared" ca="1" si="79"/>
        <v>2.2684811022084216E-3</v>
      </c>
    </row>
    <row r="2785" spans="18:18" x14ac:dyDescent="0.35">
      <c r="R2785" s="3">
        <f t="shared" ca="1" si="79"/>
        <v>-4.87572986515956E-3</v>
      </c>
    </row>
    <row r="2786" spans="18:18" x14ac:dyDescent="0.35">
      <c r="R2786" s="3">
        <f t="shared" ca="1" si="79"/>
        <v>2.0375571623615769E-2</v>
      </c>
    </row>
    <row r="2787" spans="18:18" x14ac:dyDescent="0.35">
      <c r="R2787" s="3">
        <f t="shared" ca="1" si="79"/>
        <v>-6.3737948416948392E-3</v>
      </c>
    </row>
    <row r="2788" spans="18:18" x14ac:dyDescent="0.35">
      <c r="R2788" s="3">
        <f t="shared" ca="1" si="79"/>
        <v>2.0515272726663596E-3</v>
      </c>
    </row>
    <row r="2789" spans="18:18" x14ac:dyDescent="0.35">
      <c r="R2789" s="3">
        <f t="shared" ca="1" si="79"/>
        <v>-2.5023079009644069E-3</v>
      </c>
    </row>
    <row r="2790" spans="18:18" x14ac:dyDescent="0.35">
      <c r="R2790" s="3">
        <f t="shared" ca="1" si="79"/>
        <v>1.1845227397559326E-3</v>
      </c>
    </row>
    <row r="2791" spans="18:18" x14ac:dyDescent="0.35">
      <c r="R2791" s="3">
        <f t="shared" ca="1" si="79"/>
        <v>-3.1155893610914707E-3</v>
      </c>
    </row>
    <row r="2792" spans="18:18" x14ac:dyDescent="0.35">
      <c r="R2792" s="3">
        <f t="shared" ca="1" si="79"/>
        <v>2.5991269888004171E-2</v>
      </c>
    </row>
    <row r="2793" spans="18:18" x14ac:dyDescent="0.35">
      <c r="R2793" s="3">
        <f t="shared" ca="1" si="79"/>
        <v>-2.5660680462186405E-2</v>
      </c>
    </row>
    <row r="2794" spans="18:18" x14ac:dyDescent="0.35">
      <c r="R2794" s="3">
        <f t="shared" ca="1" si="79"/>
        <v>-1.3815774249495321E-2</v>
      </c>
    </row>
    <row r="2795" spans="18:18" x14ac:dyDescent="0.35">
      <c r="R2795" s="3">
        <f t="shared" ca="1" si="79"/>
        <v>8.6818989109082728E-3</v>
      </c>
    </row>
    <row r="2796" spans="18:18" x14ac:dyDescent="0.35">
      <c r="R2796" s="3">
        <f t="shared" ca="1" si="79"/>
        <v>1.0297257534909647E-2</v>
      </c>
    </row>
    <row r="2797" spans="18:18" x14ac:dyDescent="0.35">
      <c r="R2797" s="3">
        <f t="shared" ca="1" si="79"/>
        <v>7.1497424193164173E-3</v>
      </c>
    </row>
    <row r="2798" spans="18:18" x14ac:dyDescent="0.35">
      <c r="R2798" s="3">
        <f t="shared" ca="1" si="79"/>
        <v>-5.3441652464026781E-2</v>
      </c>
    </row>
    <row r="2799" spans="18:18" x14ac:dyDescent="0.35">
      <c r="R2799" s="3">
        <f t="shared" ca="1" si="79"/>
        <v>4.9795786724316947E-3</v>
      </c>
    </row>
    <row r="2800" spans="18:18" x14ac:dyDescent="0.35">
      <c r="R2800" s="3">
        <f t="shared" ca="1" si="79"/>
        <v>-1.7453472262943328E-2</v>
      </c>
    </row>
    <row r="2801" spans="18:18" x14ac:dyDescent="0.35">
      <c r="R2801" s="3">
        <f t="shared" ca="1" si="79"/>
        <v>-1.0524308508225661E-2</v>
      </c>
    </row>
    <row r="2802" spans="18:18" x14ac:dyDescent="0.35">
      <c r="R2802" s="3">
        <f t="shared" ca="1" si="79"/>
        <v>-3.8194729853595545E-2</v>
      </c>
    </row>
    <row r="2803" spans="18:18" x14ac:dyDescent="0.35">
      <c r="R2803" s="3">
        <f t="shared" ca="1" si="79"/>
        <v>1.425741589815761E-2</v>
      </c>
    </row>
    <row r="2804" spans="18:18" x14ac:dyDescent="0.35">
      <c r="R2804" s="3">
        <f t="shared" ca="1" si="79"/>
        <v>-2.0789847621670215E-2</v>
      </c>
    </row>
    <row r="2805" spans="18:18" x14ac:dyDescent="0.35">
      <c r="R2805" s="3">
        <f t="shared" ca="1" si="79"/>
        <v>2.1214052622475235E-2</v>
      </c>
    </row>
    <row r="2806" spans="18:18" x14ac:dyDescent="0.35">
      <c r="R2806" s="3">
        <f t="shared" ca="1" si="79"/>
        <v>1.500244485398434E-2</v>
      </c>
    </row>
    <row r="2807" spans="18:18" x14ac:dyDescent="0.35">
      <c r="R2807" s="3">
        <f t="shared" ca="1" si="79"/>
        <v>-3.5557676033511586E-3</v>
      </c>
    </row>
    <row r="2808" spans="18:18" x14ac:dyDescent="0.35">
      <c r="R2808" s="3">
        <f t="shared" ca="1" si="79"/>
        <v>-2.9905447680381451E-2</v>
      </c>
    </row>
    <row r="2809" spans="18:18" x14ac:dyDescent="0.35">
      <c r="R2809" s="3">
        <f t="shared" ca="1" si="79"/>
        <v>-3.2996122357214192E-2</v>
      </c>
    </row>
    <row r="2810" spans="18:18" x14ac:dyDescent="0.35">
      <c r="R2810" s="3">
        <f t="shared" ca="1" si="79"/>
        <v>9.3598725688078619E-3</v>
      </c>
    </row>
    <row r="2811" spans="18:18" x14ac:dyDescent="0.35">
      <c r="R2811" s="3">
        <f t="shared" ca="1" si="79"/>
        <v>8.2798489489750403E-3</v>
      </c>
    </row>
    <row r="2812" spans="18:18" x14ac:dyDescent="0.35">
      <c r="R2812" s="3">
        <f t="shared" ca="1" si="79"/>
        <v>9.0847017033998025E-3</v>
      </c>
    </row>
    <row r="2813" spans="18:18" x14ac:dyDescent="0.35">
      <c r="R2813" s="3">
        <f t="shared" ca="1" si="79"/>
        <v>-1.8368130604597712E-2</v>
      </c>
    </row>
    <row r="2814" spans="18:18" x14ac:dyDescent="0.35">
      <c r="R2814" s="3">
        <f t="shared" ca="1" si="79"/>
        <v>2.0118493821144581E-2</v>
      </c>
    </row>
    <row r="2815" spans="18:18" x14ac:dyDescent="0.35">
      <c r="R2815" s="3">
        <f t="shared" ca="1" si="79"/>
        <v>1.1264561657737355E-3</v>
      </c>
    </row>
    <row r="2816" spans="18:18" x14ac:dyDescent="0.35">
      <c r="R2816" s="3">
        <f t="shared" ca="1" si="79"/>
        <v>-1.1295294354399891E-2</v>
      </c>
    </row>
    <row r="2817" spans="18:18" x14ac:dyDescent="0.35">
      <c r="R2817" s="3">
        <f t="shared" ca="1" si="79"/>
        <v>-1.3871857787260944E-2</v>
      </c>
    </row>
    <row r="2818" spans="18:18" x14ac:dyDescent="0.35">
      <c r="R2818" s="3">
        <f t="shared" ca="1" si="79"/>
        <v>8.1493759538328221E-3</v>
      </c>
    </row>
    <row r="2819" spans="18:18" x14ac:dyDescent="0.35">
      <c r="R2819" s="3">
        <f t="shared" ca="1" si="79"/>
        <v>-2.4774737718271159E-2</v>
      </c>
    </row>
    <row r="2820" spans="18:18" x14ac:dyDescent="0.35">
      <c r="R2820" s="3">
        <f t="shared" ref="R2820:R2883" ca="1" si="80">_xlfn.NORM.INV(RAND(),$P$2,SQRT($P$3))</f>
        <v>7.1509253365044882E-3</v>
      </c>
    </row>
    <row r="2821" spans="18:18" x14ac:dyDescent="0.35">
      <c r="R2821" s="3">
        <f t="shared" ca="1" si="80"/>
        <v>1.6817543168071458E-3</v>
      </c>
    </row>
    <row r="2822" spans="18:18" x14ac:dyDescent="0.35">
      <c r="R2822" s="3">
        <f t="shared" ca="1" si="80"/>
        <v>2.2470198828793511E-5</v>
      </c>
    </row>
    <row r="2823" spans="18:18" x14ac:dyDescent="0.35">
      <c r="R2823" s="3">
        <f t="shared" ca="1" si="80"/>
        <v>-5.3440162786339343E-4</v>
      </c>
    </row>
    <row r="2824" spans="18:18" x14ac:dyDescent="0.35">
      <c r="R2824" s="3">
        <f t="shared" ca="1" si="80"/>
        <v>-6.2883774645382398E-3</v>
      </c>
    </row>
    <row r="2825" spans="18:18" x14ac:dyDescent="0.35">
      <c r="R2825" s="3">
        <f t="shared" ca="1" si="80"/>
        <v>-1.056247823088882E-2</v>
      </c>
    </row>
    <row r="2826" spans="18:18" x14ac:dyDescent="0.35">
      <c r="R2826" s="3">
        <f t="shared" ca="1" si="80"/>
        <v>-1.4556751633692805E-2</v>
      </c>
    </row>
    <row r="2827" spans="18:18" x14ac:dyDescent="0.35">
      <c r="R2827" s="3">
        <f t="shared" ca="1" si="80"/>
        <v>1.372624058064853E-2</v>
      </c>
    </row>
    <row r="2828" spans="18:18" x14ac:dyDescent="0.35">
      <c r="R2828" s="3">
        <f t="shared" ca="1" si="80"/>
        <v>1.961195406455658E-2</v>
      </c>
    </row>
    <row r="2829" spans="18:18" x14ac:dyDescent="0.35">
      <c r="R2829" s="3">
        <f t="shared" ca="1" si="80"/>
        <v>7.3632329118481412E-3</v>
      </c>
    </row>
    <row r="2830" spans="18:18" x14ac:dyDescent="0.35">
      <c r="R2830" s="3">
        <f t="shared" ca="1" si="80"/>
        <v>-6.4758743073474795E-3</v>
      </c>
    </row>
    <row r="2831" spans="18:18" x14ac:dyDescent="0.35">
      <c r="R2831" s="3">
        <f t="shared" ca="1" si="80"/>
        <v>3.2561408547227742E-2</v>
      </c>
    </row>
    <row r="2832" spans="18:18" x14ac:dyDescent="0.35">
      <c r="R2832" s="3">
        <f t="shared" ca="1" si="80"/>
        <v>-2.3602345152852408E-2</v>
      </c>
    </row>
    <row r="2833" spans="18:18" x14ac:dyDescent="0.35">
      <c r="R2833" s="3">
        <f t="shared" ca="1" si="80"/>
        <v>-1.9138529485320323E-2</v>
      </c>
    </row>
    <row r="2834" spans="18:18" x14ac:dyDescent="0.35">
      <c r="R2834" s="3">
        <f t="shared" ca="1" si="80"/>
        <v>3.2366409012760571E-3</v>
      </c>
    </row>
    <row r="2835" spans="18:18" x14ac:dyDescent="0.35">
      <c r="R2835" s="3">
        <f t="shared" ca="1" si="80"/>
        <v>-4.9430537522464311E-3</v>
      </c>
    </row>
    <row r="2836" spans="18:18" x14ac:dyDescent="0.35">
      <c r="R2836" s="3">
        <f t="shared" ca="1" si="80"/>
        <v>-1.960952062080842E-2</v>
      </c>
    </row>
    <row r="2837" spans="18:18" x14ac:dyDescent="0.35">
      <c r="R2837" s="3">
        <f t="shared" ca="1" si="80"/>
        <v>1.0335150022867457E-2</v>
      </c>
    </row>
    <row r="2838" spans="18:18" x14ac:dyDescent="0.35">
      <c r="R2838" s="3">
        <f t="shared" ca="1" si="80"/>
        <v>-3.4073399463254973E-2</v>
      </c>
    </row>
    <row r="2839" spans="18:18" x14ac:dyDescent="0.35">
      <c r="R2839" s="3">
        <f t="shared" ca="1" si="80"/>
        <v>1.6523690734121858E-2</v>
      </c>
    </row>
    <row r="2840" spans="18:18" x14ac:dyDescent="0.35">
      <c r="R2840" s="3">
        <f t="shared" ca="1" si="80"/>
        <v>1.7573922353283852E-2</v>
      </c>
    </row>
    <row r="2841" spans="18:18" x14ac:dyDescent="0.35">
      <c r="R2841" s="3">
        <f t="shared" ca="1" si="80"/>
        <v>1.269761586935338E-2</v>
      </c>
    </row>
    <row r="2842" spans="18:18" x14ac:dyDescent="0.35">
      <c r="R2842" s="3">
        <f t="shared" ca="1" si="80"/>
        <v>-9.2541834248639453E-3</v>
      </c>
    </row>
    <row r="2843" spans="18:18" x14ac:dyDescent="0.35">
      <c r="R2843" s="3">
        <f t="shared" ca="1" si="80"/>
        <v>-5.8178136158018492E-4</v>
      </c>
    </row>
    <row r="2844" spans="18:18" x14ac:dyDescent="0.35">
      <c r="R2844" s="3">
        <f t="shared" ca="1" si="80"/>
        <v>1.6313612057529871E-3</v>
      </c>
    </row>
    <row r="2845" spans="18:18" x14ac:dyDescent="0.35">
      <c r="R2845" s="3">
        <f t="shared" ca="1" si="80"/>
        <v>2.9855971526397421E-2</v>
      </c>
    </row>
    <row r="2846" spans="18:18" x14ac:dyDescent="0.35">
      <c r="R2846" s="3">
        <f t="shared" ca="1" si="80"/>
        <v>-1.5692070084078982E-2</v>
      </c>
    </row>
    <row r="2847" spans="18:18" x14ac:dyDescent="0.35">
      <c r="R2847" s="3">
        <f t="shared" ca="1" si="80"/>
        <v>1.0508894336656169E-2</v>
      </c>
    </row>
    <row r="2848" spans="18:18" x14ac:dyDescent="0.35">
      <c r="R2848" s="3">
        <f t="shared" ca="1" si="80"/>
        <v>3.421718019997614E-2</v>
      </c>
    </row>
    <row r="2849" spans="18:18" x14ac:dyDescent="0.35">
      <c r="R2849" s="3">
        <f t="shared" ca="1" si="80"/>
        <v>-1.2963087126383218E-2</v>
      </c>
    </row>
    <row r="2850" spans="18:18" x14ac:dyDescent="0.35">
      <c r="R2850" s="3">
        <f t="shared" ca="1" si="80"/>
        <v>-8.1987116836196583E-3</v>
      </c>
    </row>
    <row r="2851" spans="18:18" x14ac:dyDescent="0.35">
      <c r="R2851" s="3">
        <f t="shared" ca="1" si="80"/>
        <v>-3.6946542304590858E-2</v>
      </c>
    </row>
    <row r="2852" spans="18:18" x14ac:dyDescent="0.35">
      <c r="R2852" s="3">
        <f t="shared" ca="1" si="80"/>
        <v>-5.8916041783123459E-4</v>
      </c>
    </row>
    <row r="2853" spans="18:18" x14ac:dyDescent="0.35">
      <c r="R2853" s="3">
        <f t="shared" ca="1" si="80"/>
        <v>-1.3767837383252421E-2</v>
      </c>
    </row>
    <row r="2854" spans="18:18" x14ac:dyDescent="0.35">
      <c r="R2854" s="3">
        <f t="shared" ca="1" si="80"/>
        <v>-7.4075319023016121E-3</v>
      </c>
    </row>
    <row r="2855" spans="18:18" x14ac:dyDescent="0.35">
      <c r="R2855" s="3">
        <f t="shared" ca="1" si="80"/>
        <v>1.7415649855203073E-2</v>
      </c>
    </row>
    <row r="2856" spans="18:18" x14ac:dyDescent="0.35">
      <c r="R2856" s="3">
        <f t="shared" ca="1" si="80"/>
        <v>9.1629671166055839E-3</v>
      </c>
    </row>
    <row r="2857" spans="18:18" x14ac:dyDescent="0.35">
      <c r="R2857" s="3">
        <f t="shared" ca="1" si="80"/>
        <v>-2.303507369284985E-2</v>
      </c>
    </row>
    <row r="2858" spans="18:18" x14ac:dyDescent="0.35">
      <c r="R2858" s="3">
        <f t="shared" ca="1" si="80"/>
        <v>1.0290177382688108E-2</v>
      </c>
    </row>
    <row r="2859" spans="18:18" x14ac:dyDescent="0.35">
      <c r="R2859" s="3">
        <f t="shared" ca="1" si="80"/>
        <v>-1.789869031159582E-2</v>
      </c>
    </row>
    <row r="2860" spans="18:18" x14ac:dyDescent="0.35">
      <c r="R2860" s="3">
        <f t="shared" ca="1" si="80"/>
        <v>-2.1042281349570119E-2</v>
      </c>
    </row>
    <row r="2861" spans="18:18" x14ac:dyDescent="0.35">
      <c r="R2861" s="3">
        <f t="shared" ca="1" si="80"/>
        <v>-5.544799626463634E-3</v>
      </c>
    </row>
    <row r="2862" spans="18:18" x14ac:dyDescent="0.35">
      <c r="R2862" s="3">
        <f t="shared" ca="1" si="80"/>
        <v>2.6441318997957573E-2</v>
      </c>
    </row>
    <row r="2863" spans="18:18" x14ac:dyDescent="0.35">
      <c r="R2863" s="3">
        <f t="shared" ca="1" si="80"/>
        <v>-6.0692029594872901E-3</v>
      </c>
    </row>
    <row r="2864" spans="18:18" x14ac:dyDescent="0.35">
      <c r="R2864" s="3">
        <f t="shared" ca="1" si="80"/>
        <v>4.2562086819216919E-3</v>
      </c>
    </row>
    <row r="2865" spans="18:18" x14ac:dyDescent="0.35">
      <c r="R2865" s="3">
        <f t="shared" ca="1" si="80"/>
        <v>-6.1428628719647415E-3</v>
      </c>
    </row>
    <row r="2866" spans="18:18" x14ac:dyDescent="0.35">
      <c r="R2866" s="3">
        <f t="shared" ca="1" si="80"/>
        <v>-1.0211392093429682E-2</v>
      </c>
    </row>
    <row r="2867" spans="18:18" x14ac:dyDescent="0.35">
      <c r="R2867" s="3">
        <f t="shared" ca="1" si="80"/>
        <v>-1.2858374702039739E-2</v>
      </c>
    </row>
    <row r="2868" spans="18:18" x14ac:dyDescent="0.35">
      <c r="R2868" s="3">
        <f t="shared" ca="1" si="80"/>
        <v>1.5193111963964088E-2</v>
      </c>
    </row>
    <row r="2869" spans="18:18" x14ac:dyDescent="0.35">
      <c r="R2869" s="3">
        <f t="shared" ca="1" si="80"/>
        <v>-1.9790749409344423E-3</v>
      </c>
    </row>
    <row r="2870" spans="18:18" x14ac:dyDescent="0.35">
      <c r="R2870" s="3">
        <f t="shared" ca="1" si="80"/>
        <v>-1.6424789450515023E-2</v>
      </c>
    </row>
    <row r="2871" spans="18:18" x14ac:dyDescent="0.35">
      <c r="R2871" s="3">
        <f t="shared" ca="1" si="80"/>
        <v>-2.2388254745045737E-2</v>
      </c>
    </row>
    <row r="2872" spans="18:18" x14ac:dyDescent="0.35">
      <c r="R2872" s="3">
        <f t="shared" ca="1" si="80"/>
        <v>1.8173154846165503E-2</v>
      </c>
    </row>
    <row r="2873" spans="18:18" x14ac:dyDescent="0.35">
      <c r="R2873" s="3">
        <f t="shared" ca="1" si="80"/>
        <v>-3.4524115922753952E-3</v>
      </c>
    </row>
    <row r="2874" spans="18:18" x14ac:dyDescent="0.35">
      <c r="R2874" s="3">
        <f t="shared" ca="1" si="80"/>
        <v>1.8954949240424526E-2</v>
      </c>
    </row>
    <row r="2875" spans="18:18" x14ac:dyDescent="0.35">
      <c r="R2875" s="3">
        <f t="shared" ca="1" si="80"/>
        <v>-3.3229434192883087E-2</v>
      </c>
    </row>
    <row r="2876" spans="18:18" x14ac:dyDescent="0.35">
      <c r="R2876" s="3">
        <f t="shared" ca="1" si="80"/>
        <v>-2.4245133006875363E-2</v>
      </c>
    </row>
    <row r="2877" spans="18:18" x14ac:dyDescent="0.35">
      <c r="R2877" s="3">
        <f t="shared" ca="1" si="80"/>
        <v>3.1526109589453712E-3</v>
      </c>
    </row>
    <row r="2878" spans="18:18" x14ac:dyDescent="0.35">
      <c r="R2878" s="3">
        <f t="shared" ca="1" si="80"/>
        <v>1.0147758194724134E-2</v>
      </c>
    </row>
    <row r="2879" spans="18:18" x14ac:dyDescent="0.35">
      <c r="R2879" s="3">
        <f t="shared" ca="1" si="80"/>
        <v>6.4065309110564973E-3</v>
      </c>
    </row>
    <row r="2880" spans="18:18" x14ac:dyDescent="0.35">
      <c r="R2880" s="3">
        <f t="shared" ca="1" si="80"/>
        <v>-8.0950736356614726E-3</v>
      </c>
    </row>
    <row r="2881" spans="18:18" x14ac:dyDescent="0.35">
      <c r="R2881" s="3">
        <f t="shared" ca="1" si="80"/>
        <v>1.6655793057479728E-2</v>
      </c>
    </row>
    <row r="2882" spans="18:18" x14ac:dyDescent="0.35">
      <c r="R2882" s="3">
        <f t="shared" ca="1" si="80"/>
        <v>2.0954701057014299E-4</v>
      </c>
    </row>
    <row r="2883" spans="18:18" x14ac:dyDescent="0.35">
      <c r="R2883" s="3">
        <f t="shared" ca="1" si="80"/>
        <v>2.6488876098672651E-2</v>
      </c>
    </row>
    <row r="2884" spans="18:18" x14ac:dyDescent="0.35">
      <c r="R2884" s="3">
        <f t="shared" ref="R2884:R2947" ca="1" si="81">_xlfn.NORM.INV(RAND(),$P$2,SQRT($P$3))</f>
        <v>2.6412472276937222E-2</v>
      </c>
    </row>
    <row r="2885" spans="18:18" x14ac:dyDescent="0.35">
      <c r="R2885" s="3">
        <f t="shared" ca="1" si="81"/>
        <v>1.3597141855013695E-2</v>
      </c>
    </row>
    <row r="2886" spans="18:18" x14ac:dyDescent="0.35">
      <c r="R2886" s="3">
        <f t="shared" ca="1" si="81"/>
        <v>2.132082511078463E-2</v>
      </c>
    </row>
    <row r="2887" spans="18:18" x14ac:dyDescent="0.35">
      <c r="R2887" s="3">
        <f t="shared" ca="1" si="81"/>
        <v>-8.8975994080730605E-3</v>
      </c>
    </row>
    <row r="2888" spans="18:18" x14ac:dyDescent="0.35">
      <c r="R2888" s="3">
        <f t="shared" ca="1" si="81"/>
        <v>2.3804384145725981E-2</v>
      </c>
    </row>
    <row r="2889" spans="18:18" x14ac:dyDescent="0.35">
      <c r="R2889" s="3">
        <f t="shared" ca="1" si="81"/>
        <v>2.3060646853326931E-2</v>
      </c>
    </row>
    <row r="2890" spans="18:18" x14ac:dyDescent="0.35">
      <c r="R2890" s="3">
        <f t="shared" ca="1" si="81"/>
        <v>-3.629664940422642E-3</v>
      </c>
    </row>
    <row r="2891" spans="18:18" x14ac:dyDescent="0.35">
      <c r="R2891" s="3">
        <f t="shared" ca="1" si="81"/>
        <v>-9.922992546847342E-3</v>
      </c>
    </row>
    <row r="2892" spans="18:18" x14ac:dyDescent="0.35">
      <c r="R2892" s="3">
        <f t="shared" ca="1" si="81"/>
        <v>-1.0448207603049814E-3</v>
      </c>
    </row>
    <row r="2893" spans="18:18" x14ac:dyDescent="0.35">
      <c r="R2893" s="3">
        <f t="shared" ca="1" si="81"/>
        <v>6.0277648425270123E-3</v>
      </c>
    </row>
    <row r="2894" spans="18:18" x14ac:dyDescent="0.35">
      <c r="R2894" s="3">
        <f t="shared" ca="1" si="81"/>
        <v>1.0392690471209035E-2</v>
      </c>
    </row>
    <row r="2895" spans="18:18" x14ac:dyDescent="0.35">
      <c r="R2895" s="3">
        <f t="shared" ca="1" si="81"/>
        <v>-1.2073915537871974E-2</v>
      </c>
    </row>
    <row r="2896" spans="18:18" x14ac:dyDescent="0.35">
      <c r="R2896" s="3">
        <f t="shared" ca="1" si="81"/>
        <v>3.7031534094446039E-3</v>
      </c>
    </row>
    <row r="2897" spans="18:18" x14ac:dyDescent="0.35">
      <c r="R2897" s="3">
        <f t="shared" ca="1" si="81"/>
        <v>-3.4256864738231925E-2</v>
      </c>
    </row>
    <row r="2898" spans="18:18" x14ac:dyDescent="0.35">
      <c r="R2898" s="3">
        <f t="shared" ca="1" si="81"/>
        <v>-1.1150561955637494E-2</v>
      </c>
    </row>
    <row r="2899" spans="18:18" x14ac:dyDescent="0.35">
      <c r="R2899" s="3">
        <f t="shared" ca="1" si="81"/>
        <v>1.9104275940400785E-3</v>
      </c>
    </row>
    <row r="2900" spans="18:18" x14ac:dyDescent="0.35">
      <c r="R2900" s="3">
        <f t="shared" ca="1" si="81"/>
        <v>-1.0744797819669355E-2</v>
      </c>
    </row>
    <row r="2901" spans="18:18" x14ac:dyDescent="0.35">
      <c r="R2901" s="3">
        <f t="shared" ca="1" si="81"/>
        <v>1.8964065583160737E-3</v>
      </c>
    </row>
    <row r="2902" spans="18:18" x14ac:dyDescent="0.35">
      <c r="R2902" s="3">
        <f t="shared" ca="1" si="81"/>
        <v>1.4306392820692154E-2</v>
      </c>
    </row>
    <row r="2903" spans="18:18" x14ac:dyDescent="0.35">
      <c r="R2903" s="3">
        <f t="shared" ca="1" si="81"/>
        <v>-4.8081477356092222E-4</v>
      </c>
    </row>
    <row r="2904" spans="18:18" x14ac:dyDescent="0.35">
      <c r="R2904" s="3">
        <f t="shared" ca="1" si="81"/>
        <v>-1.8624556318064606E-2</v>
      </c>
    </row>
    <row r="2905" spans="18:18" x14ac:dyDescent="0.35">
      <c r="R2905" s="3">
        <f t="shared" ca="1" si="81"/>
        <v>-2.6613415127020475E-2</v>
      </c>
    </row>
    <row r="2906" spans="18:18" x14ac:dyDescent="0.35">
      <c r="R2906" s="3">
        <f t="shared" ca="1" si="81"/>
        <v>6.6178717567699557E-3</v>
      </c>
    </row>
    <row r="2907" spans="18:18" x14ac:dyDescent="0.35">
      <c r="R2907" s="3">
        <f t="shared" ca="1" si="81"/>
        <v>2.0477680067087698E-2</v>
      </c>
    </row>
    <row r="2908" spans="18:18" x14ac:dyDescent="0.35">
      <c r="R2908" s="3">
        <f t="shared" ca="1" si="81"/>
        <v>-9.0274745069137043E-3</v>
      </c>
    </row>
    <row r="2909" spans="18:18" x14ac:dyDescent="0.35">
      <c r="R2909" s="3">
        <f t="shared" ca="1" si="81"/>
        <v>1.0754715428150829E-2</v>
      </c>
    </row>
    <row r="2910" spans="18:18" x14ac:dyDescent="0.35">
      <c r="R2910" s="3">
        <f t="shared" ca="1" si="81"/>
        <v>-9.8353268438556574E-3</v>
      </c>
    </row>
    <row r="2911" spans="18:18" x14ac:dyDescent="0.35">
      <c r="R2911" s="3">
        <f t="shared" ca="1" si="81"/>
        <v>3.2685322734122683E-3</v>
      </c>
    </row>
    <row r="2912" spans="18:18" x14ac:dyDescent="0.35">
      <c r="R2912" s="3">
        <f t="shared" ca="1" si="81"/>
        <v>5.1685674714724182E-3</v>
      </c>
    </row>
    <row r="2913" spans="18:18" x14ac:dyDescent="0.35">
      <c r="R2913" s="3">
        <f t="shared" ca="1" si="81"/>
        <v>-1.498853322795954E-2</v>
      </c>
    </row>
    <row r="2914" spans="18:18" x14ac:dyDescent="0.35">
      <c r="R2914" s="3">
        <f t="shared" ca="1" si="81"/>
        <v>2.5535608567358547E-2</v>
      </c>
    </row>
    <row r="2915" spans="18:18" x14ac:dyDescent="0.35">
      <c r="R2915" s="3">
        <f t="shared" ca="1" si="81"/>
        <v>-2.9429178896300916E-2</v>
      </c>
    </row>
    <row r="2916" spans="18:18" x14ac:dyDescent="0.35">
      <c r="R2916" s="3">
        <f t="shared" ca="1" si="81"/>
        <v>-1.2990483248903853E-2</v>
      </c>
    </row>
    <row r="2917" spans="18:18" x14ac:dyDescent="0.35">
      <c r="R2917" s="3">
        <f t="shared" ca="1" si="81"/>
        <v>-1.1578832228962654E-3</v>
      </c>
    </row>
    <row r="2918" spans="18:18" x14ac:dyDescent="0.35">
      <c r="R2918" s="3">
        <f t="shared" ca="1" si="81"/>
        <v>-1.5162821941176732E-2</v>
      </c>
    </row>
    <row r="2919" spans="18:18" x14ac:dyDescent="0.35">
      <c r="R2919" s="3">
        <f t="shared" ca="1" si="81"/>
        <v>1.660424543326389E-2</v>
      </c>
    </row>
    <row r="2920" spans="18:18" x14ac:dyDescent="0.35">
      <c r="R2920" s="3">
        <f t="shared" ca="1" si="81"/>
        <v>-3.831021040295042E-2</v>
      </c>
    </row>
    <row r="2921" spans="18:18" x14ac:dyDescent="0.35">
      <c r="R2921" s="3">
        <f t="shared" ca="1" si="81"/>
        <v>2.2005244350150995E-2</v>
      </c>
    </row>
    <row r="2922" spans="18:18" x14ac:dyDescent="0.35">
      <c r="R2922" s="3">
        <f t="shared" ca="1" si="81"/>
        <v>7.784066527566383E-3</v>
      </c>
    </row>
    <row r="2923" spans="18:18" x14ac:dyDescent="0.35">
      <c r="R2923" s="3">
        <f t="shared" ca="1" si="81"/>
        <v>1.2680328028001647E-2</v>
      </c>
    </row>
    <row r="2924" spans="18:18" x14ac:dyDescent="0.35">
      <c r="R2924" s="3">
        <f t="shared" ca="1" si="81"/>
        <v>-2.571099320237057E-2</v>
      </c>
    </row>
    <row r="2925" spans="18:18" x14ac:dyDescent="0.35">
      <c r="R2925" s="3">
        <f t="shared" ca="1" si="81"/>
        <v>-1.5416137789698513E-2</v>
      </c>
    </row>
    <row r="2926" spans="18:18" x14ac:dyDescent="0.35">
      <c r="R2926" s="3">
        <f t="shared" ca="1" si="81"/>
        <v>1.1047519612720812E-2</v>
      </c>
    </row>
    <row r="2927" spans="18:18" x14ac:dyDescent="0.35">
      <c r="R2927" s="3">
        <f t="shared" ca="1" si="81"/>
        <v>1.7572014678766248E-2</v>
      </c>
    </row>
    <row r="2928" spans="18:18" x14ac:dyDescent="0.35">
      <c r="R2928" s="3">
        <f t="shared" ca="1" si="81"/>
        <v>3.7442627917111146E-3</v>
      </c>
    </row>
    <row r="2929" spans="18:18" x14ac:dyDescent="0.35">
      <c r="R2929" s="3">
        <f t="shared" ca="1" si="81"/>
        <v>2.0210728942700207E-2</v>
      </c>
    </row>
    <row r="2930" spans="18:18" x14ac:dyDescent="0.35">
      <c r="R2930" s="3">
        <f t="shared" ca="1" si="81"/>
        <v>9.857348811009527E-3</v>
      </c>
    </row>
    <row r="2931" spans="18:18" x14ac:dyDescent="0.35">
      <c r="R2931" s="3">
        <f t="shared" ca="1" si="81"/>
        <v>1.2991595199707481E-2</v>
      </c>
    </row>
    <row r="2932" spans="18:18" x14ac:dyDescent="0.35">
      <c r="R2932" s="3">
        <f t="shared" ca="1" si="81"/>
        <v>-5.9801088276120766E-3</v>
      </c>
    </row>
    <row r="2933" spans="18:18" x14ac:dyDescent="0.35">
      <c r="R2933" s="3">
        <f t="shared" ca="1" si="81"/>
        <v>-1.9693352719963005E-3</v>
      </c>
    </row>
    <row r="2934" spans="18:18" x14ac:dyDescent="0.35">
      <c r="R2934" s="3">
        <f t="shared" ca="1" si="81"/>
        <v>-5.533085557125548E-3</v>
      </c>
    </row>
    <row r="2935" spans="18:18" x14ac:dyDescent="0.35">
      <c r="R2935" s="3">
        <f t="shared" ca="1" si="81"/>
        <v>-1.4363441922693869E-2</v>
      </c>
    </row>
    <row r="2936" spans="18:18" x14ac:dyDescent="0.35">
      <c r="R2936" s="3">
        <f t="shared" ca="1" si="81"/>
        <v>1.3083808914915455E-2</v>
      </c>
    </row>
    <row r="2937" spans="18:18" x14ac:dyDescent="0.35">
      <c r="R2937" s="3">
        <f t="shared" ca="1" si="81"/>
        <v>-7.1669055467731338E-4</v>
      </c>
    </row>
    <row r="2938" spans="18:18" x14ac:dyDescent="0.35">
      <c r="R2938" s="3">
        <f t="shared" ca="1" si="81"/>
        <v>2.3003898627235286E-2</v>
      </c>
    </row>
    <row r="2939" spans="18:18" x14ac:dyDescent="0.35">
      <c r="R2939" s="3">
        <f t="shared" ca="1" si="81"/>
        <v>-1.8643448954967869E-2</v>
      </c>
    </row>
    <row r="2940" spans="18:18" x14ac:dyDescent="0.35">
      <c r="R2940" s="3">
        <f t="shared" ca="1" si="81"/>
        <v>-1.4869663405371514E-2</v>
      </c>
    </row>
    <row r="2941" spans="18:18" x14ac:dyDescent="0.35">
      <c r="R2941" s="3">
        <f t="shared" ca="1" si="81"/>
        <v>-5.4932281335081613E-3</v>
      </c>
    </row>
    <row r="2942" spans="18:18" x14ac:dyDescent="0.35">
      <c r="R2942" s="3">
        <f t="shared" ca="1" si="81"/>
        <v>3.2369432363898217E-3</v>
      </c>
    </row>
    <row r="2943" spans="18:18" x14ac:dyDescent="0.35">
      <c r="R2943" s="3">
        <f t="shared" ca="1" si="81"/>
        <v>2.3117114151476593E-2</v>
      </c>
    </row>
    <row r="2944" spans="18:18" x14ac:dyDescent="0.35">
      <c r="R2944" s="3">
        <f t="shared" ca="1" si="81"/>
        <v>-3.1777962241965781E-3</v>
      </c>
    </row>
    <row r="2945" spans="18:18" x14ac:dyDescent="0.35">
      <c r="R2945" s="3">
        <f t="shared" ca="1" si="81"/>
        <v>-2.5198246182422373E-2</v>
      </c>
    </row>
    <row r="2946" spans="18:18" x14ac:dyDescent="0.35">
      <c r="R2946" s="3">
        <f t="shared" ca="1" si="81"/>
        <v>-1.4778909848659802E-2</v>
      </c>
    </row>
    <row r="2947" spans="18:18" x14ac:dyDescent="0.35">
      <c r="R2947" s="3">
        <f t="shared" ca="1" si="81"/>
        <v>-1.235606113093657E-2</v>
      </c>
    </row>
    <row r="2948" spans="18:18" x14ac:dyDescent="0.35">
      <c r="R2948" s="3">
        <f t="shared" ref="R2948:R3011" ca="1" si="82">_xlfn.NORM.INV(RAND(),$P$2,SQRT($P$3))</f>
        <v>-1.6662321060671337E-2</v>
      </c>
    </row>
    <row r="2949" spans="18:18" x14ac:dyDescent="0.35">
      <c r="R2949" s="3">
        <f t="shared" ca="1" si="82"/>
        <v>1.6756812524159431E-2</v>
      </c>
    </row>
    <row r="2950" spans="18:18" x14ac:dyDescent="0.35">
      <c r="R2950" s="3">
        <f t="shared" ca="1" si="82"/>
        <v>1.7957775568486878E-2</v>
      </c>
    </row>
    <row r="2951" spans="18:18" x14ac:dyDescent="0.35">
      <c r="R2951" s="3">
        <f t="shared" ca="1" si="82"/>
        <v>1.7985075048227633E-2</v>
      </c>
    </row>
    <row r="2952" spans="18:18" x14ac:dyDescent="0.35">
      <c r="R2952" s="3">
        <f t="shared" ca="1" si="82"/>
        <v>-3.8943279169509097E-3</v>
      </c>
    </row>
    <row r="2953" spans="18:18" x14ac:dyDescent="0.35">
      <c r="R2953" s="3">
        <f t="shared" ca="1" si="82"/>
        <v>-2.3572888957012826E-3</v>
      </c>
    </row>
    <row r="2954" spans="18:18" x14ac:dyDescent="0.35">
      <c r="R2954" s="3">
        <f t="shared" ca="1" si="82"/>
        <v>7.1231059476921576E-3</v>
      </c>
    </row>
    <row r="2955" spans="18:18" x14ac:dyDescent="0.35">
      <c r="R2955" s="3">
        <f t="shared" ca="1" si="82"/>
        <v>6.7711862342766937E-3</v>
      </c>
    </row>
    <row r="2956" spans="18:18" x14ac:dyDescent="0.35">
      <c r="R2956" s="3">
        <f t="shared" ca="1" si="82"/>
        <v>-1.0802428771504058E-2</v>
      </c>
    </row>
    <row r="2957" spans="18:18" x14ac:dyDescent="0.35">
      <c r="R2957" s="3">
        <f t="shared" ca="1" si="82"/>
        <v>6.1588271988229646E-3</v>
      </c>
    </row>
    <row r="2958" spans="18:18" x14ac:dyDescent="0.35">
      <c r="R2958" s="3">
        <f t="shared" ca="1" si="82"/>
        <v>-1.684495848173222E-2</v>
      </c>
    </row>
    <row r="2959" spans="18:18" x14ac:dyDescent="0.35">
      <c r="R2959" s="3">
        <f t="shared" ca="1" si="82"/>
        <v>1.5627385783807256E-2</v>
      </c>
    </row>
    <row r="2960" spans="18:18" x14ac:dyDescent="0.35">
      <c r="R2960" s="3">
        <f t="shared" ca="1" si="82"/>
        <v>-4.9409183795051026E-3</v>
      </c>
    </row>
    <row r="2961" spans="18:18" x14ac:dyDescent="0.35">
      <c r="R2961" s="3">
        <f t="shared" ca="1" si="82"/>
        <v>1.6249008055719015E-2</v>
      </c>
    </row>
    <row r="2962" spans="18:18" x14ac:dyDescent="0.35">
      <c r="R2962" s="3">
        <f t="shared" ca="1" si="82"/>
        <v>-3.5600676098486619E-2</v>
      </c>
    </row>
    <row r="2963" spans="18:18" x14ac:dyDescent="0.35">
      <c r="R2963" s="3">
        <f t="shared" ca="1" si="82"/>
        <v>1.4398510036079683E-3</v>
      </c>
    </row>
    <row r="2964" spans="18:18" x14ac:dyDescent="0.35">
      <c r="R2964" s="3">
        <f t="shared" ca="1" si="82"/>
        <v>1.3985371451750508E-3</v>
      </c>
    </row>
    <row r="2965" spans="18:18" x14ac:dyDescent="0.35">
      <c r="R2965" s="3">
        <f t="shared" ca="1" si="82"/>
        <v>6.1691786981304337E-3</v>
      </c>
    </row>
    <row r="2966" spans="18:18" x14ac:dyDescent="0.35">
      <c r="R2966" s="3">
        <f t="shared" ca="1" si="82"/>
        <v>-4.727410837575519E-3</v>
      </c>
    </row>
    <row r="2967" spans="18:18" x14ac:dyDescent="0.35">
      <c r="R2967" s="3">
        <f t="shared" ca="1" si="82"/>
        <v>1.4795554377725019E-2</v>
      </c>
    </row>
    <row r="2968" spans="18:18" x14ac:dyDescent="0.35">
      <c r="R2968" s="3">
        <f t="shared" ca="1" si="82"/>
        <v>1.394578684496238E-3</v>
      </c>
    </row>
    <row r="2969" spans="18:18" x14ac:dyDescent="0.35">
      <c r="R2969" s="3">
        <f t="shared" ca="1" si="82"/>
        <v>1.8832748570768245E-2</v>
      </c>
    </row>
    <row r="2970" spans="18:18" x14ac:dyDescent="0.35">
      <c r="R2970" s="3">
        <f t="shared" ca="1" si="82"/>
        <v>8.6637626309220468E-4</v>
      </c>
    </row>
    <row r="2971" spans="18:18" x14ac:dyDescent="0.35">
      <c r="R2971" s="3">
        <f t="shared" ca="1" si="82"/>
        <v>-1.4805110011562704E-2</v>
      </c>
    </row>
    <row r="2972" spans="18:18" x14ac:dyDescent="0.35">
      <c r="R2972" s="3">
        <f t="shared" ca="1" si="82"/>
        <v>1.664228784551763E-2</v>
      </c>
    </row>
    <row r="2973" spans="18:18" x14ac:dyDescent="0.35">
      <c r="R2973" s="3">
        <f t="shared" ca="1" si="82"/>
        <v>-1.6076292732077235E-2</v>
      </c>
    </row>
    <row r="2974" spans="18:18" x14ac:dyDescent="0.35">
      <c r="R2974" s="3">
        <f t="shared" ca="1" si="82"/>
        <v>6.4399500610770903E-3</v>
      </c>
    </row>
    <row r="2975" spans="18:18" x14ac:dyDescent="0.35">
      <c r="R2975" s="3">
        <f t="shared" ca="1" si="82"/>
        <v>-2.2231410986344913E-3</v>
      </c>
    </row>
    <row r="2976" spans="18:18" x14ac:dyDescent="0.35">
      <c r="R2976" s="3">
        <f t="shared" ca="1" si="82"/>
        <v>3.0763577034412647E-2</v>
      </c>
    </row>
    <row r="2977" spans="18:18" x14ac:dyDescent="0.35">
      <c r="R2977" s="3">
        <f t="shared" ca="1" si="82"/>
        <v>-3.5698376766286316E-2</v>
      </c>
    </row>
    <row r="2978" spans="18:18" x14ac:dyDescent="0.35">
      <c r="R2978" s="3">
        <f t="shared" ca="1" si="82"/>
        <v>-1.0280738309026321E-2</v>
      </c>
    </row>
    <row r="2979" spans="18:18" x14ac:dyDescent="0.35">
      <c r="R2979" s="3">
        <f t="shared" ca="1" si="82"/>
        <v>5.273046657945233E-3</v>
      </c>
    </row>
    <row r="2980" spans="18:18" x14ac:dyDescent="0.35">
      <c r="R2980" s="3">
        <f t="shared" ca="1" si="82"/>
        <v>1.0450241998858981E-2</v>
      </c>
    </row>
    <row r="2981" spans="18:18" x14ac:dyDescent="0.35">
      <c r="R2981" s="3">
        <f t="shared" ca="1" si="82"/>
        <v>1.0331948491824706E-2</v>
      </c>
    </row>
    <row r="2982" spans="18:18" x14ac:dyDescent="0.35">
      <c r="R2982" s="3">
        <f t="shared" ca="1" si="82"/>
        <v>6.9671026421176162E-3</v>
      </c>
    </row>
    <row r="2983" spans="18:18" x14ac:dyDescent="0.35">
      <c r="R2983" s="3">
        <f t="shared" ca="1" si="82"/>
        <v>2.0066604145162308E-2</v>
      </c>
    </row>
    <row r="2984" spans="18:18" x14ac:dyDescent="0.35">
      <c r="R2984" s="3">
        <f t="shared" ca="1" si="82"/>
        <v>-4.1174370283016577E-3</v>
      </c>
    </row>
    <row r="2985" spans="18:18" x14ac:dyDescent="0.35">
      <c r="R2985" s="3">
        <f t="shared" ca="1" si="82"/>
        <v>1.878942158284121E-2</v>
      </c>
    </row>
    <row r="2986" spans="18:18" x14ac:dyDescent="0.35">
      <c r="R2986" s="3">
        <f t="shared" ca="1" si="82"/>
        <v>2.5575017386756712E-2</v>
      </c>
    </row>
    <row r="2987" spans="18:18" x14ac:dyDescent="0.35">
      <c r="R2987" s="3">
        <f t="shared" ca="1" si="82"/>
        <v>-9.9965317704402926E-3</v>
      </c>
    </row>
    <row r="2988" spans="18:18" x14ac:dyDescent="0.35">
      <c r="R2988" s="3">
        <f t="shared" ca="1" si="82"/>
        <v>-5.8751545809960304E-3</v>
      </c>
    </row>
    <row r="2989" spans="18:18" x14ac:dyDescent="0.35">
      <c r="R2989" s="3">
        <f t="shared" ca="1" si="82"/>
        <v>7.8017613356100362E-3</v>
      </c>
    </row>
    <row r="2990" spans="18:18" x14ac:dyDescent="0.35">
      <c r="R2990" s="3">
        <f t="shared" ca="1" si="82"/>
        <v>-4.2406268845705652E-3</v>
      </c>
    </row>
    <row r="2991" spans="18:18" x14ac:dyDescent="0.35">
      <c r="R2991" s="3">
        <f t="shared" ca="1" si="82"/>
        <v>-3.5317994853871895E-2</v>
      </c>
    </row>
    <row r="2992" spans="18:18" x14ac:dyDescent="0.35">
      <c r="R2992" s="3">
        <f t="shared" ca="1" si="82"/>
        <v>-2.1518472603191542E-2</v>
      </c>
    </row>
    <row r="2993" spans="18:18" x14ac:dyDescent="0.35">
      <c r="R2993" s="3">
        <f t="shared" ca="1" si="82"/>
        <v>-3.1410397547390945E-2</v>
      </c>
    </row>
    <row r="2994" spans="18:18" x14ac:dyDescent="0.35">
      <c r="R2994" s="3">
        <f t="shared" ca="1" si="82"/>
        <v>1.326464338424869E-2</v>
      </c>
    </row>
    <row r="2995" spans="18:18" x14ac:dyDescent="0.35">
      <c r="R2995" s="3">
        <f t="shared" ca="1" si="82"/>
        <v>9.4840707551424701E-3</v>
      </c>
    </row>
    <row r="2996" spans="18:18" x14ac:dyDescent="0.35">
      <c r="R2996" s="3">
        <f t="shared" ca="1" si="82"/>
        <v>2.2657431943758502E-3</v>
      </c>
    </row>
    <row r="2997" spans="18:18" x14ac:dyDescent="0.35">
      <c r="R2997" s="3">
        <f t="shared" ca="1" si="82"/>
        <v>-2.1628883180962011E-2</v>
      </c>
    </row>
    <row r="2998" spans="18:18" x14ac:dyDescent="0.35">
      <c r="R2998" s="3">
        <f t="shared" ca="1" si="82"/>
        <v>7.0865180866289731E-3</v>
      </c>
    </row>
    <row r="2999" spans="18:18" x14ac:dyDescent="0.35">
      <c r="R2999" s="3">
        <f t="shared" ca="1" si="82"/>
        <v>-1.5896578570466298E-3</v>
      </c>
    </row>
    <row r="3000" spans="18:18" x14ac:dyDescent="0.35">
      <c r="R3000" s="3">
        <f t="shared" ca="1" si="82"/>
        <v>7.4445639053304482E-3</v>
      </c>
    </row>
    <row r="3001" spans="18:18" x14ac:dyDescent="0.35">
      <c r="R3001" s="3">
        <f t="shared" ca="1" si="82"/>
        <v>-2.2084930126718048E-2</v>
      </c>
    </row>
    <row r="3002" spans="18:18" x14ac:dyDescent="0.35">
      <c r="R3002" s="3">
        <f t="shared" ca="1" si="82"/>
        <v>2.4232548111442129E-2</v>
      </c>
    </row>
    <row r="3003" spans="18:18" x14ac:dyDescent="0.35">
      <c r="R3003" s="3">
        <f t="shared" ca="1" si="82"/>
        <v>-1.8238796769009757E-2</v>
      </c>
    </row>
    <row r="3004" spans="18:18" x14ac:dyDescent="0.35">
      <c r="R3004" s="3">
        <f t="shared" ca="1" si="82"/>
        <v>-1.3079486820755496E-2</v>
      </c>
    </row>
    <row r="3005" spans="18:18" x14ac:dyDescent="0.35">
      <c r="R3005" s="3">
        <f t="shared" ca="1" si="82"/>
        <v>-1.4291347922411921E-2</v>
      </c>
    </row>
    <row r="3006" spans="18:18" x14ac:dyDescent="0.35">
      <c r="R3006" s="3">
        <f t="shared" ca="1" si="82"/>
        <v>3.3253473924577961E-3</v>
      </c>
    </row>
    <row r="3007" spans="18:18" x14ac:dyDescent="0.35">
      <c r="R3007" s="3">
        <f t="shared" ca="1" si="82"/>
        <v>-8.3761948627402438E-3</v>
      </c>
    </row>
    <row r="3008" spans="18:18" x14ac:dyDescent="0.35">
      <c r="R3008" s="3">
        <f t="shared" ca="1" si="82"/>
        <v>3.4197312379702573E-3</v>
      </c>
    </row>
    <row r="3009" spans="18:18" x14ac:dyDescent="0.35">
      <c r="R3009" s="3">
        <f t="shared" ca="1" si="82"/>
        <v>-1.259164087466607E-2</v>
      </c>
    </row>
    <row r="3010" spans="18:18" x14ac:dyDescent="0.35">
      <c r="R3010" s="3">
        <f t="shared" ca="1" si="82"/>
        <v>2.3596700280978617E-2</v>
      </c>
    </row>
    <row r="3011" spans="18:18" x14ac:dyDescent="0.35">
      <c r="R3011" s="3">
        <f t="shared" ca="1" si="82"/>
        <v>-1.0628067150576445E-2</v>
      </c>
    </row>
    <row r="3012" spans="18:18" x14ac:dyDescent="0.35">
      <c r="R3012" s="3">
        <f t="shared" ref="R3012:R3075" ca="1" si="83">_xlfn.NORM.INV(RAND(),$P$2,SQRT($P$3))</f>
        <v>-2.0038137249566795E-2</v>
      </c>
    </row>
    <row r="3013" spans="18:18" x14ac:dyDescent="0.35">
      <c r="R3013" s="3">
        <f t="shared" ca="1" si="83"/>
        <v>-5.8950871662011067E-4</v>
      </c>
    </row>
    <row r="3014" spans="18:18" x14ac:dyDescent="0.35">
      <c r="R3014" s="3">
        <f t="shared" ca="1" si="83"/>
        <v>-2.7228630930513976E-3</v>
      </c>
    </row>
    <row r="3015" spans="18:18" x14ac:dyDescent="0.35">
      <c r="R3015" s="3">
        <f t="shared" ca="1" si="83"/>
        <v>-3.5771492943411799E-3</v>
      </c>
    </row>
    <row r="3016" spans="18:18" x14ac:dyDescent="0.35">
      <c r="R3016" s="3">
        <f t="shared" ca="1" si="83"/>
        <v>1.47662717053599E-2</v>
      </c>
    </row>
    <row r="3017" spans="18:18" x14ac:dyDescent="0.35">
      <c r="R3017" s="3">
        <f t="shared" ca="1" si="83"/>
        <v>-7.1225444593644455E-3</v>
      </c>
    </row>
    <row r="3018" spans="18:18" x14ac:dyDescent="0.35">
      <c r="R3018" s="3">
        <f t="shared" ca="1" si="83"/>
        <v>-1.1198807440873992E-2</v>
      </c>
    </row>
    <row r="3019" spans="18:18" x14ac:dyDescent="0.35">
      <c r="R3019" s="3">
        <f t="shared" ca="1" si="83"/>
        <v>1.3130483850569344E-2</v>
      </c>
    </row>
    <row r="3020" spans="18:18" x14ac:dyDescent="0.35">
      <c r="R3020" s="3">
        <f t="shared" ca="1" si="83"/>
        <v>2.7144375039864796E-4</v>
      </c>
    </row>
    <row r="3021" spans="18:18" x14ac:dyDescent="0.35">
      <c r="R3021" s="3">
        <f t="shared" ca="1" si="83"/>
        <v>2.5006978814740136E-2</v>
      </c>
    </row>
    <row r="3022" spans="18:18" x14ac:dyDescent="0.35">
      <c r="R3022" s="3">
        <f t="shared" ca="1" si="83"/>
        <v>1.5771222073007584E-3</v>
      </c>
    </row>
    <row r="3023" spans="18:18" x14ac:dyDescent="0.35">
      <c r="R3023" s="3">
        <f t="shared" ca="1" si="83"/>
        <v>2.8073737764386145E-3</v>
      </c>
    </row>
    <row r="3024" spans="18:18" x14ac:dyDescent="0.35">
      <c r="R3024" s="3">
        <f t="shared" ca="1" si="83"/>
        <v>-1.9175308002832734E-3</v>
      </c>
    </row>
    <row r="3025" spans="18:18" x14ac:dyDescent="0.35">
      <c r="R3025" s="3">
        <f t="shared" ca="1" si="83"/>
        <v>1.6474949296488042E-2</v>
      </c>
    </row>
    <row r="3026" spans="18:18" x14ac:dyDescent="0.35">
      <c r="R3026" s="3">
        <f t="shared" ca="1" si="83"/>
        <v>-5.271926544267864E-3</v>
      </c>
    </row>
    <row r="3027" spans="18:18" x14ac:dyDescent="0.35">
      <c r="R3027" s="3">
        <f t="shared" ca="1" si="83"/>
        <v>-6.0634688311308705E-3</v>
      </c>
    </row>
    <row r="3028" spans="18:18" x14ac:dyDescent="0.35">
      <c r="R3028" s="3">
        <f t="shared" ca="1" si="83"/>
        <v>-2.4672772944255596E-2</v>
      </c>
    </row>
    <row r="3029" spans="18:18" x14ac:dyDescent="0.35">
      <c r="R3029" s="3">
        <f t="shared" ca="1" si="83"/>
        <v>-1.6296159864796766E-2</v>
      </c>
    </row>
    <row r="3030" spans="18:18" x14ac:dyDescent="0.35">
      <c r="R3030" s="3">
        <f t="shared" ca="1" si="83"/>
        <v>1.1635236527682374E-2</v>
      </c>
    </row>
    <row r="3031" spans="18:18" x14ac:dyDescent="0.35">
      <c r="R3031" s="3">
        <f t="shared" ca="1" si="83"/>
        <v>1.3103006921512589E-2</v>
      </c>
    </row>
    <row r="3032" spans="18:18" x14ac:dyDescent="0.35">
      <c r="R3032" s="3">
        <f t="shared" ca="1" si="83"/>
        <v>2.6721837490736332E-2</v>
      </c>
    </row>
    <row r="3033" spans="18:18" x14ac:dyDescent="0.35">
      <c r="R3033" s="3">
        <f t="shared" ca="1" si="83"/>
        <v>9.9218260868326278E-3</v>
      </c>
    </row>
    <row r="3034" spans="18:18" x14ac:dyDescent="0.35">
      <c r="R3034" s="3">
        <f t="shared" ca="1" si="83"/>
        <v>9.5598432055486217E-3</v>
      </c>
    </row>
    <row r="3035" spans="18:18" x14ac:dyDescent="0.35">
      <c r="R3035" s="3">
        <f t="shared" ca="1" si="83"/>
        <v>5.7305653602437454E-3</v>
      </c>
    </row>
    <row r="3036" spans="18:18" x14ac:dyDescent="0.35">
      <c r="R3036" s="3">
        <f t="shared" ca="1" si="83"/>
        <v>2.4642523729176528E-2</v>
      </c>
    </row>
    <row r="3037" spans="18:18" x14ac:dyDescent="0.35">
      <c r="R3037" s="3">
        <f t="shared" ca="1" si="83"/>
        <v>2.3982217901117003E-3</v>
      </c>
    </row>
    <row r="3038" spans="18:18" x14ac:dyDescent="0.35">
      <c r="R3038" s="3">
        <f t="shared" ca="1" si="83"/>
        <v>-3.2916297746642176E-2</v>
      </c>
    </row>
    <row r="3039" spans="18:18" x14ac:dyDescent="0.35">
      <c r="R3039" s="3">
        <f t="shared" ca="1" si="83"/>
        <v>5.2791764492442148E-3</v>
      </c>
    </row>
    <row r="3040" spans="18:18" x14ac:dyDescent="0.35">
      <c r="R3040" s="3">
        <f t="shared" ca="1" si="83"/>
        <v>4.3395817728744289E-3</v>
      </c>
    </row>
    <row r="3041" spans="18:18" x14ac:dyDescent="0.35">
      <c r="R3041" s="3">
        <f t="shared" ca="1" si="83"/>
        <v>7.8865355950822943E-3</v>
      </c>
    </row>
    <row r="3042" spans="18:18" x14ac:dyDescent="0.35">
      <c r="R3042" s="3">
        <f t="shared" ca="1" si="83"/>
        <v>8.7349653285567121E-3</v>
      </c>
    </row>
    <row r="3043" spans="18:18" x14ac:dyDescent="0.35">
      <c r="R3043" s="3">
        <f t="shared" ca="1" si="83"/>
        <v>3.9641112227462874E-2</v>
      </c>
    </row>
    <row r="3044" spans="18:18" x14ac:dyDescent="0.35">
      <c r="R3044" s="3">
        <f t="shared" ca="1" si="83"/>
        <v>-1.9092551990719346E-3</v>
      </c>
    </row>
    <row r="3045" spans="18:18" x14ac:dyDescent="0.35">
      <c r="R3045" s="3">
        <f t="shared" ca="1" si="83"/>
        <v>-2.4897450093371836E-2</v>
      </c>
    </row>
    <row r="3046" spans="18:18" x14ac:dyDescent="0.35">
      <c r="R3046" s="3">
        <f t="shared" ca="1" si="83"/>
        <v>3.2378506678994931E-2</v>
      </c>
    </row>
    <row r="3047" spans="18:18" x14ac:dyDescent="0.35">
      <c r="R3047" s="3">
        <f t="shared" ca="1" si="83"/>
        <v>-2.6465198780732835E-2</v>
      </c>
    </row>
    <row r="3048" spans="18:18" x14ac:dyDescent="0.35">
      <c r="R3048" s="3">
        <f t="shared" ca="1" si="83"/>
        <v>-4.4249581892280475E-2</v>
      </c>
    </row>
    <row r="3049" spans="18:18" x14ac:dyDescent="0.35">
      <c r="R3049" s="3">
        <f t="shared" ca="1" si="83"/>
        <v>2.5346400176962259E-2</v>
      </c>
    </row>
    <row r="3050" spans="18:18" x14ac:dyDescent="0.35">
      <c r="R3050" s="3">
        <f t="shared" ca="1" si="83"/>
        <v>-3.40688463767315E-2</v>
      </c>
    </row>
    <row r="3051" spans="18:18" x14ac:dyDescent="0.35">
      <c r="R3051" s="3">
        <f t="shared" ca="1" si="83"/>
        <v>8.4522595562407151E-3</v>
      </c>
    </row>
    <row r="3052" spans="18:18" x14ac:dyDescent="0.35">
      <c r="R3052" s="3">
        <f t="shared" ca="1" si="83"/>
        <v>-1.7699201392864045E-2</v>
      </c>
    </row>
    <row r="3053" spans="18:18" x14ac:dyDescent="0.35">
      <c r="R3053" s="3">
        <f t="shared" ca="1" si="83"/>
        <v>6.2946595615875119E-3</v>
      </c>
    </row>
    <row r="3054" spans="18:18" x14ac:dyDescent="0.35">
      <c r="R3054" s="3">
        <f t="shared" ca="1" si="83"/>
        <v>1.2169385397382247E-3</v>
      </c>
    </row>
    <row r="3055" spans="18:18" x14ac:dyDescent="0.35">
      <c r="R3055" s="3">
        <f t="shared" ca="1" si="83"/>
        <v>2.6003017906826278E-4</v>
      </c>
    </row>
    <row r="3056" spans="18:18" x14ac:dyDescent="0.35">
      <c r="R3056" s="3">
        <f t="shared" ca="1" si="83"/>
        <v>-1.8040337725119114E-2</v>
      </c>
    </row>
    <row r="3057" spans="18:18" x14ac:dyDescent="0.35">
      <c r="R3057" s="3">
        <f t="shared" ca="1" si="83"/>
        <v>9.4145738772023219E-3</v>
      </c>
    </row>
    <row r="3058" spans="18:18" x14ac:dyDescent="0.35">
      <c r="R3058" s="3">
        <f t="shared" ca="1" si="83"/>
        <v>-3.0869804278317266E-2</v>
      </c>
    </row>
    <row r="3059" spans="18:18" x14ac:dyDescent="0.35">
      <c r="R3059" s="3">
        <f t="shared" ca="1" si="83"/>
        <v>1.2760953771659537E-2</v>
      </c>
    </row>
    <row r="3060" spans="18:18" x14ac:dyDescent="0.35">
      <c r="R3060" s="3">
        <f t="shared" ca="1" si="83"/>
        <v>-5.3388120432537505E-3</v>
      </c>
    </row>
    <row r="3061" spans="18:18" x14ac:dyDescent="0.35">
      <c r="R3061" s="3">
        <f t="shared" ca="1" si="83"/>
        <v>-3.5053041419043553E-3</v>
      </c>
    </row>
    <row r="3062" spans="18:18" x14ac:dyDescent="0.35">
      <c r="R3062" s="3">
        <f t="shared" ca="1" si="83"/>
        <v>8.2292342307168937E-3</v>
      </c>
    </row>
    <row r="3063" spans="18:18" x14ac:dyDescent="0.35">
      <c r="R3063" s="3">
        <f t="shared" ca="1" si="83"/>
        <v>-3.8997860044215286E-2</v>
      </c>
    </row>
    <row r="3064" spans="18:18" x14ac:dyDescent="0.35">
      <c r="R3064" s="3">
        <f t="shared" ca="1" si="83"/>
        <v>-2.3239668272166621E-2</v>
      </c>
    </row>
    <row r="3065" spans="18:18" x14ac:dyDescent="0.35">
      <c r="R3065" s="3">
        <f t="shared" ca="1" si="83"/>
        <v>-3.9570725532973557E-3</v>
      </c>
    </row>
    <row r="3066" spans="18:18" x14ac:dyDescent="0.35">
      <c r="R3066" s="3">
        <f t="shared" ca="1" si="83"/>
        <v>3.2821300786165832E-2</v>
      </c>
    </row>
    <row r="3067" spans="18:18" x14ac:dyDescent="0.35">
      <c r="R3067" s="3">
        <f t="shared" ca="1" si="83"/>
        <v>1.1982540554836394E-2</v>
      </c>
    </row>
    <row r="3068" spans="18:18" x14ac:dyDescent="0.35">
      <c r="R3068" s="3">
        <f t="shared" ca="1" si="83"/>
        <v>-1.2198941654364493E-3</v>
      </c>
    </row>
    <row r="3069" spans="18:18" x14ac:dyDescent="0.35">
      <c r="R3069" s="3">
        <f t="shared" ca="1" si="83"/>
        <v>1.3698717449637724E-2</v>
      </c>
    </row>
    <row r="3070" spans="18:18" x14ac:dyDescent="0.35">
      <c r="R3070" s="3">
        <f t="shared" ca="1" si="83"/>
        <v>3.3201256893886284E-3</v>
      </c>
    </row>
    <row r="3071" spans="18:18" x14ac:dyDescent="0.35">
      <c r="R3071" s="3">
        <f t="shared" ca="1" si="83"/>
        <v>1.0987636001905832E-2</v>
      </c>
    </row>
    <row r="3072" spans="18:18" x14ac:dyDescent="0.35">
      <c r="R3072" s="3">
        <f t="shared" ca="1" si="83"/>
        <v>-3.4145195860261934E-2</v>
      </c>
    </row>
    <row r="3073" spans="18:18" x14ac:dyDescent="0.35">
      <c r="R3073" s="3">
        <f t="shared" ca="1" si="83"/>
        <v>-1.1091517893128164E-2</v>
      </c>
    </row>
    <row r="3074" spans="18:18" x14ac:dyDescent="0.35">
      <c r="R3074" s="3">
        <f t="shared" ca="1" si="83"/>
        <v>1.8937172181938446E-2</v>
      </c>
    </row>
    <row r="3075" spans="18:18" x14ac:dyDescent="0.35">
      <c r="R3075" s="3">
        <f t="shared" ca="1" si="83"/>
        <v>-1.0682557864525894E-2</v>
      </c>
    </row>
    <row r="3076" spans="18:18" x14ac:dyDescent="0.35">
      <c r="R3076" s="3">
        <f t="shared" ref="R3076:R3139" ca="1" si="84">_xlfn.NORM.INV(RAND(),$P$2,SQRT($P$3))</f>
        <v>2.0141525427254652E-2</v>
      </c>
    </row>
    <row r="3077" spans="18:18" x14ac:dyDescent="0.35">
      <c r="R3077" s="3">
        <f t="shared" ca="1" si="84"/>
        <v>-1.4679383306058759E-2</v>
      </c>
    </row>
    <row r="3078" spans="18:18" x14ac:dyDescent="0.35">
      <c r="R3078" s="3">
        <f t="shared" ca="1" si="84"/>
        <v>2.0505102569474118E-2</v>
      </c>
    </row>
    <row r="3079" spans="18:18" x14ac:dyDescent="0.35">
      <c r="R3079" s="3">
        <f t="shared" ca="1" si="84"/>
        <v>2.1468131785091975E-2</v>
      </c>
    </row>
    <row r="3080" spans="18:18" x14ac:dyDescent="0.35">
      <c r="R3080" s="3">
        <f t="shared" ca="1" si="84"/>
        <v>-7.7699255557317354E-3</v>
      </c>
    </row>
    <row r="3081" spans="18:18" x14ac:dyDescent="0.35">
      <c r="R3081" s="3">
        <f t="shared" ca="1" si="84"/>
        <v>-1.3535195290301854E-2</v>
      </c>
    </row>
    <row r="3082" spans="18:18" x14ac:dyDescent="0.35">
      <c r="R3082" s="3">
        <f t="shared" ca="1" si="84"/>
        <v>-9.157944082973787E-3</v>
      </c>
    </row>
    <row r="3083" spans="18:18" x14ac:dyDescent="0.35">
      <c r="R3083" s="3">
        <f t="shared" ca="1" si="84"/>
        <v>-4.7543189274373955E-3</v>
      </c>
    </row>
    <row r="3084" spans="18:18" x14ac:dyDescent="0.35">
      <c r="R3084" s="3">
        <f t="shared" ca="1" si="84"/>
        <v>1.264818790489799E-2</v>
      </c>
    </row>
    <row r="3085" spans="18:18" x14ac:dyDescent="0.35">
      <c r="R3085" s="3">
        <f t="shared" ca="1" si="84"/>
        <v>1.1148496376971462E-2</v>
      </c>
    </row>
    <row r="3086" spans="18:18" x14ac:dyDescent="0.35">
      <c r="R3086" s="3">
        <f t="shared" ca="1" si="84"/>
        <v>7.8628783803055596E-4</v>
      </c>
    </row>
    <row r="3087" spans="18:18" x14ac:dyDescent="0.35">
      <c r="R3087" s="3">
        <f t="shared" ca="1" si="84"/>
        <v>8.3379799542475045E-3</v>
      </c>
    </row>
    <row r="3088" spans="18:18" x14ac:dyDescent="0.35">
      <c r="R3088" s="3">
        <f t="shared" ca="1" si="84"/>
        <v>2.543008470557993E-3</v>
      </c>
    </row>
    <row r="3089" spans="18:18" x14ac:dyDescent="0.35">
      <c r="R3089" s="3">
        <f t="shared" ca="1" si="84"/>
        <v>-1.4712741034577162E-2</v>
      </c>
    </row>
    <row r="3090" spans="18:18" x14ac:dyDescent="0.35">
      <c r="R3090" s="3">
        <f t="shared" ca="1" si="84"/>
        <v>5.2492615775384822E-3</v>
      </c>
    </row>
    <row r="3091" spans="18:18" x14ac:dyDescent="0.35">
      <c r="R3091" s="3">
        <f t="shared" ca="1" si="84"/>
        <v>1.1896195867366798E-2</v>
      </c>
    </row>
    <row r="3092" spans="18:18" x14ac:dyDescent="0.35">
      <c r="R3092" s="3">
        <f t="shared" ca="1" si="84"/>
        <v>7.1571036563733616E-3</v>
      </c>
    </row>
    <row r="3093" spans="18:18" x14ac:dyDescent="0.35">
      <c r="R3093" s="3">
        <f t="shared" ca="1" si="84"/>
        <v>-4.7433868979162297E-2</v>
      </c>
    </row>
    <row r="3094" spans="18:18" x14ac:dyDescent="0.35">
      <c r="R3094" s="3">
        <f t="shared" ca="1" si="84"/>
        <v>-2.5566697390203626E-2</v>
      </c>
    </row>
    <row r="3095" spans="18:18" x14ac:dyDescent="0.35">
      <c r="R3095" s="3">
        <f t="shared" ca="1" si="84"/>
        <v>-1.1426114811386548E-2</v>
      </c>
    </row>
    <row r="3096" spans="18:18" x14ac:dyDescent="0.35">
      <c r="R3096" s="3">
        <f t="shared" ca="1" si="84"/>
        <v>-1.120719237445239E-2</v>
      </c>
    </row>
    <row r="3097" spans="18:18" x14ac:dyDescent="0.35">
      <c r="R3097" s="3">
        <f t="shared" ca="1" si="84"/>
        <v>-1.9697164800446436E-3</v>
      </c>
    </row>
    <row r="3098" spans="18:18" x14ac:dyDescent="0.35">
      <c r="R3098" s="3">
        <f t="shared" ca="1" si="84"/>
        <v>-2.6086660240463755E-3</v>
      </c>
    </row>
    <row r="3099" spans="18:18" x14ac:dyDescent="0.35">
      <c r="R3099" s="3">
        <f t="shared" ca="1" si="84"/>
        <v>-3.0881675068898933E-4</v>
      </c>
    </row>
    <row r="3100" spans="18:18" x14ac:dyDescent="0.35">
      <c r="R3100" s="3">
        <f t="shared" ca="1" si="84"/>
        <v>1.2923437421695291E-2</v>
      </c>
    </row>
    <row r="3101" spans="18:18" x14ac:dyDescent="0.35">
      <c r="R3101" s="3">
        <f t="shared" ca="1" si="84"/>
        <v>6.4025985386258668E-3</v>
      </c>
    </row>
    <row r="3102" spans="18:18" x14ac:dyDescent="0.35">
      <c r="R3102" s="3">
        <f t="shared" ca="1" si="84"/>
        <v>9.3538265456106044E-3</v>
      </c>
    </row>
    <row r="3103" spans="18:18" x14ac:dyDescent="0.35">
      <c r="R3103" s="3">
        <f t="shared" ca="1" si="84"/>
        <v>-1.8113545894766574E-3</v>
      </c>
    </row>
    <row r="3104" spans="18:18" x14ac:dyDescent="0.35">
      <c r="R3104" s="3">
        <f t="shared" ca="1" si="84"/>
        <v>-2.1668795208825399E-2</v>
      </c>
    </row>
    <row r="3105" spans="18:18" x14ac:dyDescent="0.35">
      <c r="R3105" s="3">
        <f t="shared" ca="1" si="84"/>
        <v>-6.1976016810367501E-3</v>
      </c>
    </row>
    <row r="3106" spans="18:18" x14ac:dyDescent="0.35">
      <c r="R3106" s="3">
        <f t="shared" ca="1" si="84"/>
        <v>3.5174544832334877E-3</v>
      </c>
    </row>
    <row r="3107" spans="18:18" x14ac:dyDescent="0.35">
      <c r="R3107" s="3">
        <f t="shared" ca="1" si="84"/>
        <v>5.5713188769338073E-3</v>
      </c>
    </row>
    <row r="3108" spans="18:18" x14ac:dyDescent="0.35">
      <c r="R3108" s="3">
        <f t="shared" ca="1" si="84"/>
        <v>1.2649055154551163E-2</v>
      </c>
    </row>
    <row r="3109" spans="18:18" x14ac:dyDescent="0.35">
      <c r="R3109" s="3">
        <f t="shared" ca="1" si="84"/>
        <v>1.2013603991077692E-3</v>
      </c>
    </row>
    <row r="3110" spans="18:18" x14ac:dyDescent="0.35">
      <c r="R3110" s="3">
        <f t="shared" ca="1" si="84"/>
        <v>1.1657576733131987E-2</v>
      </c>
    </row>
    <row r="3111" spans="18:18" x14ac:dyDescent="0.35">
      <c r="R3111" s="3">
        <f t="shared" ca="1" si="84"/>
        <v>3.1202753043546177E-2</v>
      </c>
    </row>
    <row r="3112" spans="18:18" x14ac:dyDescent="0.35">
      <c r="R3112" s="3">
        <f t="shared" ca="1" si="84"/>
        <v>-1.9039839894316242E-2</v>
      </c>
    </row>
    <row r="3113" spans="18:18" x14ac:dyDescent="0.35">
      <c r="R3113" s="3">
        <f t="shared" ca="1" si="84"/>
        <v>-1.5022771292161922E-2</v>
      </c>
    </row>
    <row r="3114" spans="18:18" x14ac:dyDescent="0.35">
      <c r="R3114" s="3">
        <f t="shared" ca="1" si="84"/>
        <v>4.3392536963392223E-2</v>
      </c>
    </row>
    <row r="3115" spans="18:18" x14ac:dyDescent="0.35">
      <c r="R3115" s="3">
        <f t="shared" ca="1" si="84"/>
        <v>2.314368453493908E-2</v>
      </c>
    </row>
    <row r="3116" spans="18:18" x14ac:dyDescent="0.35">
      <c r="R3116" s="3">
        <f t="shared" ca="1" si="84"/>
        <v>6.1419393059654256E-3</v>
      </c>
    </row>
    <row r="3117" spans="18:18" x14ac:dyDescent="0.35">
      <c r="R3117" s="3">
        <f t="shared" ca="1" si="84"/>
        <v>1.4730404107481759E-2</v>
      </c>
    </row>
    <row r="3118" spans="18:18" x14ac:dyDescent="0.35">
      <c r="R3118" s="3">
        <f t="shared" ca="1" si="84"/>
        <v>-1.2855418176592052E-2</v>
      </c>
    </row>
    <row r="3119" spans="18:18" x14ac:dyDescent="0.35">
      <c r="R3119" s="3">
        <f t="shared" ca="1" si="84"/>
        <v>3.0866215230914169E-3</v>
      </c>
    </row>
    <row r="3120" spans="18:18" x14ac:dyDescent="0.35">
      <c r="R3120" s="3">
        <f t="shared" ca="1" si="84"/>
        <v>-2.5559153169311707E-3</v>
      </c>
    </row>
    <row r="3121" spans="18:18" x14ac:dyDescent="0.35">
      <c r="R3121" s="3">
        <f t="shared" ca="1" si="84"/>
        <v>-6.5689221441763181E-3</v>
      </c>
    </row>
    <row r="3122" spans="18:18" x14ac:dyDescent="0.35">
      <c r="R3122" s="3">
        <f t="shared" ca="1" si="84"/>
        <v>-9.918958205167399E-3</v>
      </c>
    </row>
    <row r="3123" spans="18:18" x14ac:dyDescent="0.35">
      <c r="R3123" s="3">
        <f t="shared" ca="1" si="84"/>
        <v>-6.3467133423653031E-3</v>
      </c>
    </row>
    <row r="3124" spans="18:18" x14ac:dyDescent="0.35">
      <c r="R3124" s="3">
        <f t="shared" ca="1" si="84"/>
        <v>3.1119914842526894E-2</v>
      </c>
    </row>
    <row r="3125" spans="18:18" x14ac:dyDescent="0.35">
      <c r="R3125" s="3">
        <f t="shared" ca="1" si="84"/>
        <v>-8.2020117748494662E-3</v>
      </c>
    </row>
    <row r="3126" spans="18:18" x14ac:dyDescent="0.35">
      <c r="R3126" s="3">
        <f t="shared" ca="1" si="84"/>
        <v>-6.4339651576805715E-3</v>
      </c>
    </row>
    <row r="3127" spans="18:18" x14ac:dyDescent="0.35">
      <c r="R3127" s="3">
        <f t="shared" ca="1" si="84"/>
        <v>-1.3883036088599053E-2</v>
      </c>
    </row>
    <row r="3128" spans="18:18" x14ac:dyDescent="0.35">
      <c r="R3128" s="3">
        <f t="shared" ca="1" si="84"/>
        <v>-8.2950185042752374E-3</v>
      </c>
    </row>
    <row r="3129" spans="18:18" x14ac:dyDescent="0.35">
      <c r="R3129" s="3">
        <f t="shared" ca="1" si="84"/>
        <v>1.7775081538501436E-2</v>
      </c>
    </row>
    <row r="3130" spans="18:18" x14ac:dyDescent="0.35">
      <c r="R3130" s="3">
        <f t="shared" ca="1" si="84"/>
        <v>-1.2350507536982042E-2</v>
      </c>
    </row>
    <row r="3131" spans="18:18" x14ac:dyDescent="0.35">
      <c r="R3131" s="3">
        <f t="shared" ca="1" si="84"/>
        <v>9.6112500029316757E-3</v>
      </c>
    </row>
    <row r="3132" spans="18:18" x14ac:dyDescent="0.35">
      <c r="R3132" s="3">
        <f t="shared" ca="1" si="84"/>
        <v>-3.3179711247653496E-2</v>
      </c>
    </row>
    <row r="3133" spans="18:18" x14ac:dyDescent="0.35">
      <c r="R3133" s="3">
        <f t="shared" ca="1" si="84"/>
        <v>1.2772583089157775E-2</v>
      </c>
    </row>
    <row r="3134" spans="18:18" x14ac:dyDescent="0.35">
      <c r="R3134" s="3">
        <f t="shared" ca="1" si="84"/>
        <v>-8.0454836403114714E-3</v>
      </c>
    </row>
    <row r="3135" spans="18:18" x14ac:dyDescent="0.35">
      <c r="R3135" s="3">
        <f t="shared" ca="1" si="84"/>
        <v>1.9459271676544487E-2</v>
      </c>
    </row>
    <row r="3136" spans="18:18" x14ac:dyDescent="0.35">
      <c r="R3136" s="3">
        <f t="shared" ca="1" si="84"/>
        <v>-1.8407762616470473E-2</v>
      </c>
    </row>
    <row r="3137" spans="18:18" x14ac:dyDescent="0.35">
      <c r="R3137" s="3">
        <f t="shared" ca="1" si="84"/>
        <v>-1.1780460221469091E-2</v>
      </c>
    </row>
    <row r="3138" spans="18:18" x14ac:dyDescent="0.35">
      <c r="R3138" s="3">
        <f t="shared" ca="1" si="84"/>
        <v>-1.362073258658849E-2</v>
      </c>
    </row>
    <row r="3139" spans="18:18" x14ac:dyDescent="0.35">
      <c r="R3139" s="3">
        <f t="shared" ca="1" si="84"/>
        <v>-6.9075728463101173E-3</v>
      </c>
    </row>
    <row r="3140" spans="18:18" x14ac:dyDescent="0.35">
      <c r="R3140" s="3">
        <f t="shared" ref="R3140:R3203" ca="1" si="85">_xlfn.NORM.INV(RAND(),$P$2,SQRT($P$3))</f>
        <v>8.1825268449646771E-3</v>
      </c>
    </row>
    <row r="3141" spans="18:18" x14ac:dyDescent="0.35">
      <c r="R3141" s="3">
        <f t="shared" ca="1" si="85"/>
        <v>2.4090755927100759E-2</v>
      </c>
    </row>
    <row r="3142" spans="18:18" x14ac:dyDescent="0.35">
      <c r="R3142" s="3">
        <f t="shared" ca="1" si="85"/>
        <v>-1.4552645154168688E-2</v>
      </c>
    </row>
    <row r="3143" spans="18:18" x14ac:dyDescent="0.35">
      <c r="R3143" s="3">
        <f t="shared" ca="1" si="85"/>
        <v>1.3604142112898376E-2</v>
      </c>
    </row>
    <row r="3144" spans="18:18" x14ac:dyDescent="0.35">
      <c r="R3144" s="3">
        <f t="shared" ca="1" si="85"/>
        <v>-3.8492410320790883E-3</v>
      </c>
    </row>
    <row r="3145" spans="18:18" x14ac:dyDescent="0.35">
      <c r="R3145" s="3">
        <f t="shared" ca="1" si="85"/>
        <v>1.6797128964778744E-2</v>
      </c>
    </row>
    <row r="3146" spans="18:18" x14ac:dyDescent="0.35">
      <c r="R3146" s="3">
        <f t="shared" ca="1" si="85"/>
        <v>2.8405518664173339E-3</v>
      </c>
    </row>
    <row r="3147" spans="18:18" x14ac:dyDescent="0.35">
      <c r="R3147" s="3">
        <f t="shared" ca="1" si="85"/>
        <v>9.1531306028435602E-4</v>
      </c>
    </row>
    <row r="3148" spans="18:18" x14ac:dyDescent="0.35">
      <c r="R3148" s="3">
        <f t="shared" ca="1" si="85"/>
        <v>2.1916775617577853E-2</v>
      </c>
    </row>
    <row r="3149" spans="18:18" x14ac:dyDescent="0.35">
      <c r="R3149" s="3">
        <f t="shared" ca="1" si="85"/>
        <v>1.8492300639705625E-2</v>
      </c>
    </row>
    <row r="3150" spans="18:18" x14ac:dyDescent="0.35">
      <c r="R3150" s="3">
        <f t="shared" ca="1" si="85"/>
        <v>3.655477188489295E-2</v>
      </c>
    </row>
    <row r="3151" spans="18:18" x14ac:dyDescent="0.35">
      <c r="R3151" s="3">
        <f t="shared" ca="1" si="85"/>
        <v>-1.7645101076408289E-2</v>
      </c>
    </row>
    <row r="3152" spans="18:18" x14ac:dyDescent="0.35">
      <c r="R3152" s="3">
        <f t="shared" ca="1" si="85"/>
        <v>-1.7375804418263197E-2</v>
      </c>
    </row>
    <row r="3153" spans="18:18" x14ac:dyDescent="0.35">
      <c r="R3153" s="3">
        <f t="shared" ca="1" si="85"/>
        <v>2.1317223599531348E-2</v>
      </c>
    </row>
    <row r="3154" spans="18:18" x14ac:dyDescent="0.35">
      <c r="R3154" s="3">
        <f t="shared" ca="1" si="85"/>
        <v>1.4942032609559081E-2</v>
      </c>
    </row>
    <row r="3155" spans="18:18" x14ac:dyDescent="0.35">
      <c r="R3155" s="3">
        <f t="shared" ca="1" si="85"/>
        <v>1.0672434952978068E-2</v>
      </c>
    </row>
    <row r="3156" spans="18:18" x14ac:dyDescent="0.35">
      <c r="R3156" s="3">
        <f t="shared" ca="1" si="85"/>
        <v>1.2918090578562008E-3</v>
      </c>
    </row>
    <row r="3157" spans="18:18" x14ac:dyDescent="0.35">
      <c r="R3157" s="3">
        <f t="shared" ca="1" si="85"/>
        <v>-1.0220337873871672E-2</v>
      </c>
    </row>
    <row r="3158" spans="18:18" x14ac:dyDescent="0.35">
      <c r="R3158" s="3">
        <f t="shared" ca="1" si="85"/>
        <v>-1.1647574189183989E-2</v>
      </c>
    </row>
    <row r="3159" spans="18:18" x14ac:dyDescent="0.35">
      <c r="R3159" s="3">
        <f t="shared" ca="1" si="85"/>
        <v>2.1475577515563428E-2</v>
      </c>
    </row>
    <row r="3160" spans="18:18" x14ac:dyDescent="0.35">
      <c r="R3160" s="3">
        <f t="shared" ca="1" si="85"/>
        <v>1.2919847466475688E-2</v>
      </c>
    </row>
    <row r="3161" spans="18:18" x14ac:dyDescent="0.35">
      <c r="R3161" s="3">
        <f t="shared" ca="1" si="85"/>
        <v>-1.8372741191595945E-2</v>
      </c>
    </row>
    <row r="3162" spans="18:18" x14ac:dyDescent="0.35">
      <c r="R3162" s="3">
        <f t="shared" ca="1" si="85"/>
        <v>-2.196161964381424E-2</v>
      </c>
    </row>
    <row r="3163" spans="18:18" x14ac:dyDescent="0.35">
      <c r="R3163" s="3">
        <f t="shared" ca="1" si="85"/>
        <v>-1.6827965153092699E-2</v>
      </c>
    </row>
    <row r="3164" spans="18:18" x14ac:dyDescent="0.35">
      <c r="R3164" s="3">
        <f t="shared" ca="1" si="85"/>
        <v>3.0942104582947394E-4</v>
      </c>
    </row>
    <row r="3165" spans="18:18" x14ac:dyDescent="0.35">
      <c r="R3165" s="3">
        <f t="shared" ca="1" si="85"/>
        <v>-1.1905680090217296E-2</v>
      </c>
    </row>
    <row r="3166" spans="18:18" x14ac:dyDescent="0.35">
      <c r="R3166" s="3">
        <f t="shared" ca="1" si="85"/>
        <v>6.0416752455081197E-3</v>
      </c>
    </row>
    <row r="3167" spans="18:18" x14ac:dyDescent="0.35">
      <c r="R3167" s="3">
        <f t="shared" ca="1" si="85"/>
        <v>7.6665744206171331E-4</v>
      </c>
    </row>
    <row r="3168" spans="18:18" x14ac:dyDescent="0.35">
      <c r="R3168" s="3">
        <f t="shared" ca="1" si="85"/>
        <v>-4.9740351903185152E-3</v>
      </c>
    </row>
    <row r="3169" spans="18:18" x14ac:dyDescent="0.35">
      <c r="R3169" s="3">
        <f t="shared" ca="1" si="85"/>
        <v>-2.2094089088820282E-2</v>
      </c>
    </row>
    <row r="3170" spans="18:18" x14ac:dyDescent="0.35">
      <c r="R3170" s="3">
        <f t="shared" ca="1" si="85"/>
        <v>1.939746144250026E-2</v>
      </c>
    </row>
    <row r="3171" spans="18:18" x14ac:dyDescent="0.35">
      <c r="R3171" s="3">
        <f t="shared" ca="1" si="85"/>
        <v>7.3166138966426261E-3</v>
      </c>
    </row>
    <row r="3172" spans="18:18" x14ac:dyDescent="0.35">
      <c r="R3172" s="3">
        <f t="shared" ca="1" si="85"/>
        <v>-1.1433057710381242E-2</v>
      </c>
    </row>
    <row r="3173" spans="18:18" x14ac:dyDescent="0.35">
      <c r="R3173" s="3">
        <f t="shared" ca="1" si="85"/>
        <v>-8.3647319467735643E-3</v>
      </c>
    </row>
    <row r="3174" spans="18:18" x14ac:dyDescent="0.35">
      <c r="R3174" s="3">
        <f t="shared" ca="1" si="85"/>
        <v>2.2068901174264008E-2</v>
      </c>
    </row>
    <row r="3175" spans="18:18" x14ac:dyDescent="0.35">
      <c r="R3175" s="3">
        <f t="shared" ca="1" si="85"/>
        <v>-5.7218633518568542E-3</v>
      </c>
    </row>
    <row r="3176" spans="18:18" x14ac:dyDescent="0.35">
      <c r="R3176" s="3">
        <f t="shared" ca="1" si="85"/>
        <v>5.8748607529511216E-3</v>
      </c>
    </row>
    <row r="3177" spans="18:18" x14ac:dyDescent="0.35">
      <c r="R3177" s="3">
        <f t="shared" ca="1" si="85"/>
        <v>1.3885423525499579E-2</v>
      </c>
    </row>
    <row r="3178" spans="18:18" x14ac:dyDescent="0.35">
      <c r="R3178" s="3">
        <f t="shared" ca="1" si="85"/>
        <v>8.0732379035767798E-3</v>
      </c>
    </row>
    <row r="3179" spans="18:18" x14ac:dyDescent="0.35">
      <c r="R3179" s="3">
        <f t="shared" ca="1" si="85"/>
        <v>1.3318106820731387E-2</v>
      </c>
    </row>
    <row r="3180" spans="18:18" x14ac:dyDescent="0.35">
      <c r="R3180" s="3">
        <f t="shared" ca="1" si="85"/>
        <v>1.2913639785387012E-2</v>
      </c>
    </row>
    <row r="3181" spans="18:18" x14ac:dyDescent="0.35">
      <c r="R3181" s="3">
        <f t="shared" ca="1" si="85"/>
        <v>5.6268604749599507E-3</v>
      </c>
    </row>
    <row r="3182" spans="18:18" x14ac:dyDescent="0.35">
      <c r="R3182" s="3">
        <f t="shared" ca="1" si="85"/>
        <v>3.0819425946128513E-2</v>
      </c>
    </row>
    <row r="3183" spans="18:18" x14ac:dyDescent="0.35">
      <c r="R3183" s="3">
        <f t="shared" ca="1" si="85"/>
        <v>2.8018057959753886E-2</v>
      </c>
    </row>
    <row r="3184" spans="18:18" x14ac:dyDescent="0.35">
      <c r="R3184" s="3">
        <f t="shared" ca="1" si="85"/>
        <v>2.8363227104514836E-2</v>
      </c>
    </row>
    <row r="3185" spans="18:18" x14ac:dyDescent="0.35">
      <c r="R3185" s="3">
        <f t="shared" ca="1" si="85"/>
        <v>-1.1703892694921262E-2</v>
      </c>
    </row>
    <row r="3186" spans="18:18" x14ac:dyDescent="0.35">
      <c r="R3186" s="3">
        <f t="shared" ca="1" si="85"/>
        <v>5.5492237726119699E-3</v>
      </c>
    </row>
    <row r="3187" spans="18:18" x14ac:dyDescent="0.35">
      <c r="R3187" s="3">
        <f t="shared" ca="1" si="85"/>
        <v>1.5657687952867518E-2</v>
      </c>
    </row>
    <row r="3188" spans="18:18" x14ac:dyDescent="0.35">
      <c r="R3188" s="3">
        <f t="shared" ca="1" si="85"/>
        <v>4.2459539061943507E-3</v>
      </c>
    </row>
    <row r="3189" spans="18:18" x14ac:dyDescent="0.35">
      <c r="R3189" s="3">
        <f t="shared" ca="1" si="85"/>
        <v>-2.1304576099101767E-2</v>
      </c>
    </row>
    <row r="3190" spans="18:18" x14ac:dyDescent="0.35">
      <c r="R3190" s="3">
        <f t="shared" ca="1" si="85"/>
        <v>8.5684290293017388E-3</v>
      </c>
    </row>
    <row r="3191" spans="18:18" x14ac:dyDescent="0.35">
      <c r="R3191" s="3">
        <f t="shared" ca="1" si="85"/>
        <v>2.1956665797413309E-2</v>
      </c>
    </row>
    <row r="3192" spans="18:18" x14ac:dyDescent="0.35">
      <c r="R3192" s="3">
        <f t="shared" ca="1" si="85"/>
        <v>-7.1475335371982002E-3</v>
      </c>
    </row>
    <row r="3193" spans="18:18" x14ac:dyDescent="0.35">
      <c r="R3193" s="3">
        <f t="shared" ca="1" si="85"/>
        <v>-1.5040774751035281E-2</v>
      </c>
    </row>
    <row r="3194" spans="18:18" x14ac:dyDescent="0.35">
      <c r="R3194" s="3">
        <f t="shared" ca="1" si="85"/>
        <v>-1.4080449654579568E-2</v>
      </c>
    </row>
    <row r="3195" spans="18:18" x14ac:dyDescent="0.35">
      <c r="R3195" s="3">
        <f t="shared" ca="1" si="85"/>
        <v>1.3830823649210537E-2</v>
      </c>
    </row>
    <row r="3196" spans="18:18" x14ac:dyDescent="0.35">
      <c r="R3196" s="3">
        <f t="shared" ca="1" si="85"/>
        <v>1.0764731730635999E-2</v>
      </c>
    </row>
    <row r="3197" spans="18:18" x14ac:dyDescent="0.35">
      <c r="R3197" s="3">
        <f t="shared" ca="1" si="85"/>
        <v>-4.2063314552890745E-3</v>
      </c>
    </row>
    <row r="3198" spans="18:18" x14ac:dyDescent="0.35">
      <c r="R3198" s="3">
        <f t="shared" ca="1" si="85"/>
        <v>1.5881108275509721E-2</v>
      </c>
    </row>
    <row r="3199" spans="18:18" x14ac:dyDescent="0.35">
      <c r="R3199" s="3">
        <f t="shared" ca="1" si="85"/>
        <v>1.8337934464745562E-2</v>
      </c>
    </row>
    <row r="3200" spans="18:18" x14ac:dyDescent="0.35">
      <c r="R3200" s="3">
        <f t="shared" ca="1" si="85"/>
        <v>5.269926575757952E-3</v>
      </c>
    </row>
    <row r="3201" spans="18:18" x14ac:dyDescent="0.35">
      <c r="R3201" s="3">
        <f t="shared" ca="1" si="85"/>
        <v>1.2104543208231885E-2</v>
      </c>
    </row>
    <row r="3202" spans="18:18" x14ac:dyDescent="0.35">
      <c r="R3202" s="3">
        <f t="shared" ca="1" si="85"/>
        <v>-3.1660494929823937E-2</v>
      </c>
    </row>
    <row r="3203" spans="18:18" x14ac:dyDescent="0.35">
      <c r="R3203" s="3">
        <f t="shared" ca="1" si="85"/>
        <v>-1.3282802938587119E-2</v>
      </c>
    </row>
    <row r="3204" spans="18:18" x14ac:dyDescent="0.35">
      <c r="R3204" s="3">
        <f t="shared" ref="R3204:R3267" ca="1" si="86">_xlfn.NORM.INV(RAND(),$P$2,SQRT($P$3))</f>
        <v>-5.9776798536587804E-3</v>
      </c>
    </row>
    <row r="3205" spans="18:18" x14ac:dyDescent="0.35">
      <c r="R3205" s="3">
        <f t="shared" ca="1" si="86"/>
        <v>3.3567567002677608E-2</v>
      </c>
    </row>
    <row r="3206" spans="18:18" x14ac:dyDescent="0.35">
      <c r="R3206" s="3">
        <f t="shared" ca="1" si="86"/>
        <v>-4.1140476556026182E-3</v>
      </c>
    </row>
    <row r="3207" spans="18:18" x14ac:dyDescent="0.35">
      <c r="R3207" s="3">
        <f t="shared" ca="1" si="86"/>
        <v>-1.8585371774456707E-2</v>
      </c>
    </row>
    <row r="3208" spans="18:18" x14ac:dyDescent="0.35">
      <c r="R3208" s="3">
        <f t="shared" ca="1" si="86"/>
        <v>2.7502544528026415E-3</v>
      </c>
    </row>
    <row r="3209" spans="18:18" x14ac:dyDescent="0.35">
      <c r="R3209" s="3">
        <f t="shared" ca="1" si="86"/>
        <v>-1.2460785320527535E-2</v>
      </c>
    </row>
    <row r="3210" spans="18:18" x14ac:dyDescent="0.35">
      <c r="R3210" s="3">
        <f t="shared" ca="1" si="86"/>
        <v>-1.1646873463003971E-2</v>
      </c>
    </row>
    <row r="3211" spans="18:18" x14ac:dyDescent="0.35">
      <c r="R3211" s="3">
        <f t="shared" ca="1" si="86"/>
        <v>1.4713920797683157E-2</v>
      </c>
    </row>
    <row r="3212" spans="18:18" x14ac:dyDescent="0.35">
      <c r="R3212" s="3">
        <f t="shared" ca="1" si="86"/>
        <v>1.2711372463771945E-2</v>
      </c>
    </row>
    <row r="3213" spans="18:18" x14ac:dyDescent="0.35">
      <c r="R3213" s="3">
        <f t="shared" ca="1" si="86"/>
        <v>2.105482162353418E-2</v>
      </c>
    </row>
    <row r="3214" spans="18:18" x14ac:dyDescent="0.35">
      <c r="R3214" s="3">
        <f t="shared" ca="1" si="86"/>
        <v>-4.9741356259565767E-3</v>
      </c>
    </row>
    <row r="3215" spans="18:18" x14ac:dyDescent="0.35">
      <c r="R3215" s="3">
        <f t="shared" ca="1" si="86"/>
        <v>-1.0785370740218948E-2</v>
      </c>
    </row>
    <row r="3216" spans="18:18" x14ac:dyDescent="0.35">
      <c r="R3216" s="3">
        <f t="shared" ca="1" si="86"/>
        <v>8.6941520196052637E-3</v>
      </c>
    </row>
    <row r="3217" spans="18:18" x14ac:dyDescent="0.35">
      <c r="R3217" s="3">
        <f t="shared" ca="1" si="86"/>
        <v>4.3513732085607975E-3</v>
      </c>
    </row>
    <row r="3218" spans="18:18" x14ac:dyDescent="0.35">
      <c r="R3218" s="3">
        <f t="shared" ca="1" si="86"/>
        <v>1.6584150394248268E-2</v>
      </c>
    </row>
    <row r="3219" spans="18:18" x14ac:dyDescent="0.35">
      <c r="R3219" s="3">
        <f t="shared" ca="1" si="86"/>
        <v>1.391985835274512E-2</v>
      </c>
    </row>
    <row r="3220" spans="18:18" x14ac:dyDescent="0.35">
      <c r="R3220" s="3">
        <f t="shared" ca="1" si="86"/>
        <v>-2.4578868594523815E-3</v>
      </c>
    </row>
    <row r="3221" spans="18:18" x14ac:dyDescent="0.35">
      <c r="R3221" s="3">
        <f t="shared" ca="1" si="86"/>
        <v>8.7071670074318694E-3</v>
      </c>
    </row>
    <row r="3222" spans="18:18" x14ac:dyDescent="0.35">
      <c r="R3222" s="3">
        <f t="shared" ca="1" si="86"/>
        <v>5.1359545692966982E-3</v>
      </c>
    </row>
    <row r="3223" spans="18:18" x14ac:dyDescent="0.35">
      <c r="R3223" s="3">
        <f t="shared" ca="1" si="86"/>
        <v>8.387050424450539E-3</v>
      </c>
    </row>
    <row r="3224" spans="18:18" x14ac:dyDescent="0.35">
      <c r="R3224" s="3">
        <f t="shared" ca="1" si="86"/>
        <v>1.0963255189434562E-2</v>
      </c>
    </row>
    <row r="3225" spans="18:18" x14ac:dyDescent="0.35">
      <c r="R3225" s="3">
        <f t="shared" ca="1" si="86"/>
        <v>9.2873023718722143E-3</v>
      </c>
    </row>
    <row r="3226" spans="18:18" x14ac:dyDescent="0.35">
      <c r="R3226" s="3">
        <f t="shared" ca="1" si="86"/>
        <v>7.3121098017050524E-5</v>
      </c>
    </row>
    <row r="3227" spans="18:18" x14ac:dyDescent="0.35">
      <c r="R3227" s="3">
        <f t="shared" ca="1" si="86"/>
        <v>2.0960844437228898E-2</v>
      </c>
    </row>
    <row r="3228" spans="18:18" x14ac:dyDescent="0.35">
      <c r="R3228" s="3">
        <f t="shared" ca="1" si="86"/>
        <v>1.748269751751178E-3</v>
      </c>
    </row>
    <row r="3229" spans="18:18" x14ac:dyDescent="0.35">
      <c r="R3229" s="3">
        <f t="shared" ca="1" si="86"/>
        <v>8.7637141463946591E-3</v>
      </c>
    </row>
    <row r="3230" spans="18:18" x14ac:dyDescent="0.35">
      <c r="R3230" s="3">
        <f t="shared" ca="1" si="86"/>
        <v>6.4166755106115489E-3</v>
      </c>
    </row>
    <row r="3231" spans="18:18" x14ac:dyDescent="0.35">
      <c r="R3231" s="3">
        <f t="shared" ca="1" si="86"/>
        <v>4.4560794666184626E-3</v>
      </c>
    </row>
    <row r="3232" spans="18:18" x14ac:dyDescent="0.35">
      <c r="R3232" s="3">
        <f t="shared" ca="1" si="86"/>
        <v>-3.8276409885041381E-3</v>
      </c>
    </row>
    <row r="3233" spans="18:18" x14ac:dyDescent="0.35">
      <c r="R3233" s="3">
        <f t="shared" ca="1" si="86"/>
        <v>-2.0227945074712754E-2</v>
      </c>
    </row>
    <row r="3234" spans="18:18" x14ac:dyDescent="0.35">
      <c r="R3234" s="3">
        <f t="shared" ca="1" si="86"/>
        <v>6.0480119304804061E-3</v>
      </c>
    </row>
    <row r="3235" spans="18:18" x14ac:dyDescent="0.35">
      <c r="R3235" s="3">
        <f t="shared" ca="1" si="86"/>
        <v>-9.9020214511554971E-3</v>
      </c>
    </row>
    <row r="3236" spans="18:18" x14ac:dyDescent="0.35">
      <c r="R3236" s="3">
        <f t="shared" ca="1" si="86"/>
        <v>8.8890606503466228E-3</v>
      </c>
    </row>
    <row r="3237" spans="18:18" x14ac:dyDescent="0.35">
      <c r="R3237" s="3">
        <f t="shared" ca="1" si="86"/>
        <v>-4.2778939662879269E-3</v>
      </c>
    </row>
    <row r="3238" spans="18:18" x14ac:dyDescent="0.35">
      <c r="R3238" s="3">
        <f t="shared" ca="1" si="86"/>
        <v>-2.6315024448580446E-2</v>
      </c>
    </row>
    <row r="3239" spans="18:18" x14ac:dyDescent="0.35">
      <c r="R3239" s="3">
        <f t="shared" ca="1" si="86"/>
        <v>4.6685986604933088E-3</v>
      </c>
    </row>
    <row r="3240" spans="18:18" x14ac:dyDescent="0.35">
      <c r="R3240" s="3">
        <f t="shared" ca="1" si="86"/>
        <v>9.6366064029085909E-3</v>
      </c>
    </row>
    <row r="3241" spans="18:18" x14ac:dyDescent="0.35">
      <c r="R3241" s="3">
        <f t="shared" ca="1" si="86"/>
        <v>-8.5366366698568282E-3</v>
      </c>
    </row>
    <row r="3242" spans="18:18" x14ac:dyDescent="0.35">
      <c r="R3242" s="3">
        <f t="shared" ca="1" si="86"/>
        <v>1.862738979984211E-2</v>
      </c>
    </row>
    <row r="3243" spans="18:18" x14ac:dyDescent="0.35">
      <c r="R3243" s="3">
        <f t="shared" ca="1" si="86"/>
        <v>1.1392281202530063E-2</v>
      </c>
    </row>
    <row r="3244" spans="18:18" x14ac:dyDescent="0.35">
      <c r="R3244" s="3">
        <f t="shared" ca="1" si="86"/>
        <v>-4.7550345589554444E-3</v>
      </c>
    </row>
    <row r="3245" spans="18:18" x14ac:dyDescent="0.35">
      <c r="R3245" s="3">
        <f t="shared" ca="1" si="86"/>
        <v>1.3244684309244361E-2</v>
      </c>
    </row>
    <row r="3246" spans="18:18" x14ac:dyDescent="0.35">
      <c r="R3246" s="3">
        <f t="shared" ca="1" si="86"/>
        <v>-7.0800747008727197E-3</v>
      </c>
    </row>
    <row r="3247" spans="18:18" x14ac:dyDescent="0.35">
      <c r="R3247" s="3">
        <f t="shared" ca="1" si="86"/>
        <v>-1.3209484791968377E-2</v>
      </c>
    </row>
    <row r="3248" spans="18:18" x14ac:dyDescent="0.35">
      <c r="R3248" s="3">
        <f t="shared" ca="1" si="86"/>
        <v>-6.9394616776207157E-3</v>
      </c>
    </row>
    <row r="3249" spans="18:18" x14ac:dyDescent="0.35">
      <c r="R3249" s="3">
        <f t="shared" ca="1" si="86"/>
        <v>-1.2617805682782287E-2</v>
      </c>
    </row>
    <row r="3250" spans="18:18" x14ac:dyDescent="0.35">
      <c r="R3250" s="3">
        <f t="shared" ca="1" si="86"/>
        <v>-4.9891092501475861E-3</v>
      </c>
    </row>
    <row r="3251" spans="18:18" x14ac:dyDescent="0.35">
      <c r="R3251" s="3">
        <f t="shared" ca="1" si="86"/>
        <v>-5.5417126234637293E-3</v>
      </c>
    </row>
    <row r="3252" spans="18:18" x14ac:dyDescent="0.35">
      <c r="R3252" s="3">
        <f t="shared" ca="1" si="86"/>
        <v>-1.1972716527906092E-2</v>
      </c>
    </row>
    <row r="3253" spans="18:18" x14ac:dyDescent="0.35">
      <c r="R3253" s="3">
        <f t="shared" ca="1" si="86"/>
        <v>-1.9933063284801995E-2</v>
      </c>
    </row>
    <row r="3254" spans="18:18" x14ac:dyDescent="0.35">
      <c r="R3254" s="3">
        <f t="shared" ca="1" si="86"/>
        <v>1.9798292351121582E-2</v>
      </c>
    </row>
    <row r="3255" spans="18:18" x14ac:dyDescent="0.35">
      <c r="R3255" s="3">
        <f t="shared" ca="1" si="86"/>
        <v>-2.3543727232557148E-2</v>
      </c>
    </row>
    <row r="3256" spans="18:18" x14ac:dyDescent="0.35">
      <c r="R3256" s="3">
        <f t="shared" ca="1" si="86"/>
        <v>-1.9143988593595371E-2</v>
      </c>
    </row>
    <row r="3257" spans="18:18" x14ac:dyDescent="0.35">
      <c r="R3257" s="3">
        <f t="shared" ca="1" si="86"/>
        <v>1.9698239193664097E-4</v>
      </c>
    </row>
    <row r="3258" spans="18:18" x14ac:dyDescent="0.35">
      <c r="R3258" s="3">
        <f t="shared" ca="1" si="86"/>
        <v>-1.7375702334484541E-2</v>
      </c>
    </row>
    <row r="3259" spans="18:18" x14ac:dyDescent="0.35">
      <c r="R3259" s="3">
        <f t="shared" ca="1" si="86"/>
        <v>-3.5368459759639646E-4</v>
      </c>
    </row>
    <row r="3260" spans="18:18" x14ac:dyDescent="0.35">
      <c r="R3260" s="3">
        <f t="shared" ca="1" si="86"/>
        <v>-6.3538938015123714E-3</v>
      </c>
    </row>
    <row r="3261" spans="18:18" x14ac:dyDescent="0.35">
      <c r="R3261" s="3">
        <f t="shared" ca="1" si="86"/>
        <v>1.8195454750961959E-2</v>
      </c>
    </row>
    <row r="3262" spans="18:18" x14ac:dyDescent="0.35">
      <c r="R3262" s="3">
        <f t="shared" ca="1" si="86"/>
        <v>-1.3053210593626475E-3</v>
      </c>
    </row>
    <row r="3263" spans="18:18" x14ac:dyDescent="0.35">
      <c r="R3263" s="3">
        <f t="shared" ca="1" si="86"/>
        <v>-9.6145403981605457E-3</v>
      </c>
    </row>
    <row r="3264" spans="18:18" x14ac:dyDescent="0.35">
      <c r="R3264" s="3">
        <f t="shared" ca="1" si="86"/>
        <v>2.4496669261039931E-3</v>
      </c>
    </row>
    <row r="3265" spans="18:18" x14ac:dyDescent="0.35">
      <c r="R3265" s="3">
        <f t="shared" ca="1" si="86"/>
        <v>1.6012685542577433E-2</v>
      </c>
    </row>
    <row r="3266" spans="18:18" x14ac:dyDescent="0.35">
      <c r="R3266" s="3">
        <f t="shared" ca="1" si="86"/>
        <v>8.1637380960763225E-3</v>
      </c>
    </row>
    <row r="3267" spans="18:18" x14ac:dyDescent="0.35">
      <c r="R3267" s="3">
        <f t="shared" ca="1" si="86"/>
        <v>-5.1081539478947703E-3</v>
      </c>
    </row>
    <row r="3268" spans="18:18" x14ac:dyDescent="0.35">
      <c r="R3268" s="3">
        <f t="shared" ref="R3268:R3331" ca="1" si="87">_xlfn.NORM.INV(RAND(),$P$2,SQRT($P$3))</f>
        <v>-1.0778229472212483E-2</v>
      </c>
    </row>
    <row r="3269" spans="18:18" x14ac:dyDescent="0.35">
      <c r="R3269" s="3">
        <f t="shared" ca="1" si="87"/>
        <v>-6.5192508844002361E-3</v>
      </c>
    </row>
    <row r="3270" spans="18:18" x14ac:dyDescent="0.35">
      <c r="R3270" s="3">
        <f t="shared" ca="1" si="87"/>
        <v>2.4529863602131996E-2</v>
      </c>
    </row>
    <row r="3271" spans="18:18" x14ac:dyDescent="0.35">
      <c r="R3271" s="3">
        <f t="shared" ca="1" si="87"/>
        <v>3.0083892060430207E-2</v>
      </c>
    </row>
    <row r="3272" spans="18:18" x14ac:dyDescent="0.35">
      <c r="R3272" s="3">
        <f t="shared" ca="1" si="87"/>
        <v>6.9824577164401321E-3</v>
      </c>
    </row>
    <row r="3273" spans="18:18" x14ac:dyDescent="0.35">
      <c r="R3273" s="3">
        <f t="shared" ca="1" si="87"/>
        <v>-2.4382722897793155E-2</v>
      </c>
    </row>
    <row r="3274" spans="18:18" x14ac:dyDescent="0.35">
      <c r="R3274" s="3">
        <f t="shared" ca="1" si="87"/>
        <v>1.2172523697075889E-2</v>
      </c>
    </row>
    <row r="3275" spans="18:18" x14ac:dyDescent="0.35">
      <c r="R3275" s="3">
        <f t="shared" ca="1" si="87"/>
        <v>-3.6525598862493347E-2</v>
      </c>
    </row>
    <row r="3276" spans="18:18" x14ac:dyDescent="0.35">
      <c r="R3276" s="3">
        <f t="shared" ca="1" si="87"/>
        <v>2.826798472375857E-2</v>
      </c>
    </row>
    <row r="3277" spans="18:18" x14ac:dyDescent="0.35">
      <c r="R3277" s="3">
        <f t="shared" ca="1" si="87"/>
        <v>1.390442581712667E-2</v>
      </c>
    </row>
    <row r="3278" spans="18:18" x14ac:dyDescent="0.35">
      <c r="R3278" s="3">
        <f t="shared" ca="1" si="87"/>
        <v>-9.050374688345568E-3</v>
      </c>
    </row>
    <row r="3279" spans="18:18" x14ac:dyDescent="0.35">
      <c r="R3279" s="3">
        <f t="shared" ca="1" si="87"/>
        <v>9.8371711939739346E-3</v>
      </c>
    </row>
    <row r="3280" spans="18:18" x14ac:dyDescent="0.35">
      <c r="R3280" s="3">
        <f t="shared" ca="1" si="87"/>
        <v>1.5725002721865382E-3</v>
      </c>
    </row>
    <row r="3281" spans="18:18" x14ac:dyDescent="0.35">
      <c r="R3281" s="3">
        <f t="shared" ca="1" si="87"/>
        <v>-1.8294701473973132E-3</v>
      </c>
    </row>
    <row r="3282" spans="18:18" x14ac:dyDescent="0.35">
      <c r="R3282" s="3">
        <f t="shared" ca="1" si="87"/>
        <v>2.6064584982642209E-2</v>
      </c>
    </row>
    <row r="3283" spans="18:18" x14ac:dyDescent="0.35">
      <c r="R3283" s="3">
        <f t="shared" ca="1" si="87"/>
        <v>-4.8819303816879218E-2</v>
      </c>
    </row>
    <row r="3284" spans="18:18" x14ac:dyDescent="0.35">
      <c r="R3284" s="3">
        <f t="shared" ca="1" si="87"/>
        <v>-3.0507309032381372E-2</v>
      </c>
    </row>
    <row r="3285" spans="18:18" x14ac:dyDescent="0.35">
      <c r="R3285" s="3">
        <f t="shared" ca="1" si="87"/>
        <v>-2.0098713856932782E-2</v>
      </c>
    </row>
    <row r="3286" spans="18:18" x14ac:dyDescent="0.35">
      <c r="R3286" s="3">
        <f t="shared" ca="1" si="87"/>
        <v>-2.0508434972713759E-2</v>
      </c>
    </row>
    <row r="3287" spans="18:18" x14ac:dyDescent="0.35">
      <c r="R3287" s="3">
        <f t="shared" ca="1" si="87"/>
        <v>-8.2372320452169488E-3</v>
      </c>
    </row>
    <row r="3288" spans="18:18" x14ac:dyDescent="0.35">
      <c r="R3288" s="3">
        <f t="shared" ca="1" si="87"/>
        <v>2.0805429395069179E-2</v>
      </c>
    </row>
    <row r="3289" spans="18:18" x14ac:dyDescent="0.35">
      <c r="R3289" s="3">
        <f t="shared" ca="1" si="87"/>
        <v>-9.5069985696235194E-3</v>
      </c>
    </row>
    <row r="3290" spans="18:18" x14ac:dyDescent="0.35">
      <c r="R3290" s="3">
        <f t="shared" ca="1" si="87"/>
        <v>4.1824151634406614E-2</v>
      </c>
    </row>
    <row r="3291" spans="18:18" x14ac:dyDescent="0.35">
      <c r="R3291" s="3">
        <f t="shared" ca="1" si="87"/>
        <v>3.0985028051717426E-3</v>
      </c>
    </row>
    <row r="3292" spans="18:18" x14ac:dyDescent="0.35">
      <c r="R3292" s="3">
        <f t="shared" ca="1" si="87"/>
        <v>8.2418299482978422E-3</v>
      </c>
    </row>
    <row r="3293" spans="18:18" x14ac:dyDescent="0.35">
      <c r="R3293" s="3">
        <f t="shared" ca="1" si="87"/>
        <v>4.622723310267628E-3</v>
      </c>
    </row>
    <row r="3294" spans="18:18" x14ac:dyDescent="0.35">
      <c r="R3294" s="3">
        <f t="shared" ca="1" si="87"/>
        <v>5.3886083394664129E-3</v>
      </c>
    </row>
    <row r="3295" spans="18:18" x14ac:dyDescent="0.35">
      <c r="R3295" s="3">
        <f t="shared" ca="1" si="87"/>
        <v>2.8620132524499259E-4</v>
      </c>
    </row>
    <row r="3296" spans="18:18" x14ac:dyDescent="0.35">
      <c r="R3296" s="3">
        <f t="shared" ca="1" si="87"/>
        <v>1.1360079600498649E-2</v>
      </c>
    </row>
    <row r="3297" spans="18:18" x14ac:dyDescent="0.35">
      <c r="R3297" s="3">
        <f t="shared" ca="1" si="87"/>
        <v>2.2869790015743661E-2</v>
      </c>
    </row>
    <row r="3298" spans="18:18" x14ac:dyDescent="0.35">
      <c r="R3298" s="3">
        <f t="shared" ca="1" si="87"/>
        <v>1.4041249174188586E-2</v>
      </c>
    </row>
    <row r="3299" spans="18:18" x14ac:dyDescent="0.35">
      <c r="R3299" s="3">
        <f t="shared" ca="1" si="87"/>
        <v>2.1876089053214282E-2</v>
      </c>
    </row>
    <row r="3300" spans="18:18" x14ac:dyDescent="0.35">
      <c r="R3300" s="3">
        <f t="shared" ca="1" si="87"/>
        <v>-2.4332526278926587E-2</v>
      </c>
    </row>
    <row r="3301" spans="18:18" x14ac:dyDescent="0.35">
      <c r="R3301" s="3">
        <f t="shared" ca="1" si="87"/>
        <v>6.7048322530206782E-3</v>
      </c>
    </row>
    <row r="3302" spans="18:18" x14ac:dyDescent="0.35">
      <c r="R3302" s="3">
        <f t="shared" ca="1" si="87"/>
        <v>4.1623259868527702E-3</v>
      </c>
    </row>
    <row r="3303" spans="18:18" x14ac:dyDescent="0.35">
      <c r="R3303" s="3">
        <f t="shared" ca="1" si="87"/>
        <v>-1.6896537367231266E-2</v>
      </c>
    </row>
    <row r="3304" spans="18:18" x14ac:dyDescent="0.35">
      <c r="R3304" s="3">
        <f t="shared" ca="1" si="87"/>
        <v>1.4157775231816678E-2</v>
      </c>
    </row>
    <row r="3305" spans="18:18" x14ac:dyDescent="0.35">
      <c r="R3305" s="3">
        <f t="shared" ca="1" si="87"/>
        <v>1.7742240170502837E-2</v>
      </c>
    </row>
    <row r="3306" spans="18:18" x14ac:dyDescent="0.35">
      <c r="R3306" s="3">
        <f t="shared" ca="1" si="87"/>
        <v>-1.1538090573688866E-2</v>
      </c>
    </row>
    <row r="3307" spans="18:18" x14ac:dyDescent="0.35">
      <c r="R3307" s="3">
        <f t="shared" ca="1" si="87"/>
        <v>-1.7039827871733627E-3</v>
      </c>
    </row>
    <row r="3308" spans="18:18" x14ac:dyDescent="0.35">
      <c r="R3308" s="3">
        <f t="shared" ca="1" si="87"/>
        <v>1.3679137397172554E-2</v>
      </c>
    </row>
    <row r="3309" spans="18:18" x14ac:dyDescent="0.35">
      <c r="R3309" s="3">
        <f t="shared" ca="1" si="87"/>
        <v>-6.5261557756845561E-3</v>
      </c>
    </row>
    <row r="3310" spans="18:18" x14ac:dyDescent="0.35">
      <c r="R3310" s="3">
        <f t="shared" ca="1" si="87"/>
        <v>-2.6664549125598767E-2</v>
      </c>
    </row>
    <row r="3311" spans="18:18" x14ac:dyDescent="0.35">
      <c r="R3311" s="3">
        <f t="shared" ca="1" si="87"/>
        <v>1.259425510885934E-2</v>
      </c>
    </row>
    <row r="3312" spans="18:18" x14ac:dyDescent="0.35">
      <c r="R3312" s="3">
        <f t="shared" ca="1" si="87"/>
        <v>-4.9476533890710122E-3</v>
      </c>
    </row>
    <row r="3313" spans="18:18" x14ac:dyDescent="0.35">
      <c r="R3313" s="3">
        <f t="shared" ca="1" si="87"/>
        <v>-1.6744801421689703E-4</v>
      </c>
    </row>
    <row r="3314" spans="18:18" x14ac:dyDescent="0.35">
      <c r="R3314" s="3">
        <f t="shared" ca="1" si="87"/>
        <v>1.9164270445629038E-2</v>
      </c>
    </row>
    <row r="3315" spans="18:18" x14ac:dyDescent="0.35">
      <c r="R3315" s="3">
        <f t="shared" ca="1" si="87"/>
        <v>2.8818793426635122E-2</v>
      </c>
    </row>
    <row r="3316" spans="18:18" x14ac:dyDescent="0.35">
      <c r="R3316" s="3">
        <f t="shared" ca="1" si="87"/>
        <v>-4.9443681172426602E-3</v>
      </c>
    </row>
    <row r="3317" spans="18:18" x14ac:dyDescent="0.35">
      <c r="R3317" s="3">
        <f t="shared" ca="1" si="87"/>
        <v>8.7751536861550451E-3</v>
      </c>
    </row>
    <row r="3318" spans="18:18" x14ac:dyDescent="0.35">
      <c r="R3318" s="3">
        <f t="shared" ca="1" si="87"/>
        <v>-3.6647842073201879E-3</v>
      </c>
    </row>
    <row r="3319" spans="18:18" x14ac:dyDescent="0.35">
      <c r="R3319" s="3">
        <f t="shared" ca="1" si="87"/>
        <v>-7.7335258436002086E-3</v>
      </c>
    </row>
    <row r="3320" spans="18:18" x14ac:dyDescent="0.35">
      <c r="R3320" s="3">
        <f t="shared" ca="1" si="87"/>
        <v>-1.291287196243906E-2</v>
      </c>
    </row>
    <row r="3321" spans="18:18" x14ac:dyDescent="0.35">
      <c r="R3321" s="3">
        <f t="shared" ca="1" si="87"/>
        <v>-3.571927583952657E-3</v>
      </c>
    </row>
    <row r="3322" spans="18:18" x14ac:dyDescent="0.35">
      <c r="R3322" s="3">
        <f t="shared" ca="1" si="87"/>
        <v>7.3542446796831494E-3</v>
      </c>
    </row>
    <row r="3323" spans="18:18" x14ac:dyDescent="0.35">
      <c r="R3323" s="3">
        <f t="shared" ca="1" si="87"/>
        <v>-4.5243121666724622E-3</v>
      </c>
    </row>
    <row r="3324" spans="18:18" x14ac:dyDescent="0.35">
      <c r="R3324" s="3">
        <f t="shared" ca="1" si="87"/>
        <v>-2.0374480197335967E-2</v>
      </c>
    </row>
    <row r="3325" spans="18:18" x14ac:dyDescent="0.35">
      <c r="R3325" s="3">
        <f t="shared" ca="1" si="87"/>
        <v>7.9635826318163912E-3</v>
      </c>
    </row>
    <row r="3326" spans="18:18" x14ac:dyDescent="0.35">
      <c r="R3326" s="3">
        <f t="shared" ca="1" si="87"/>
        <v>-2.2593788299445224E-4</v>
      </c>
    </row>
    <row r="3327" spans="18:18" x14ac:dyDescent="0.35">
      <c r="R3327" s="3">
        <f t="shared" ca="1" si="87"/>
        <v>-8.6409135124835348E-3</v>
      </c>
    </row>
    <row r="3328" spans="18:18" x14ac:dyDescent="0.35">
      <c r="R3328" s="3">
        <f t="shared" ca="1" si="87"/>
        <v>3.5172464858719062E-2</v>
      </c>
    </row>
    <row r="3329" spans="18:18" x14ac:dyDescent="0.35">
      <c r="R3329" s="3">
        <f t="shared" ca="1" si="87"/>
        <v>5.391508167273254E-3</v>
      </c>
    </row>
    <row r="3330" spans="18:18" x14ac:dyDescent="0.35">
      <c r="R3330" s="3">
        <f t="shared" ca="1" si="87"/>
        <v>2.0134997532154548E-2</v>
      </c>
    </row>
    <row r="3331" spans="18:18" x14ac:dyDescent="0.35">
      <c r="R3331" s="3">
        <f t="shared" ca="1" si="87"/>
        <v>8.6431772999156029E-3</v>
      </c>
    </row>
    <row r="3332" spans="18:18" x14ac:dyDescent="0.35">
      <c r="R3332" s="3">
        <f t="shared" ref="R3332:R3395" ca="1" si="88">_xlfn.NORM.INV(RAND(),$P$2,SQRT($P$3))</f>
        <v>3.7968873031058809E-2</v>
      </c>
    </row>
    <row r="3333" spans="18:18" x14ac:dyDescent="0.35">
      <c r="R3333" s="3">
        <f t="shared" ca="1" si="88"/>
        <v>3.5790163405283661E-2</v>
      </c>
    </row>
    <row r="3334" spans="18:18" x14ac:dyDescent="0.35">
      <c r="R3334" s="3">
        <f t="shared" ca="1" si="88"/>
        <v>1.4034370749395871E-2</v>
      </c>
    </row>
    <row r="3335" spans="18:18" x14ac:dyDescent="0.35">
      <c r="R3335" s="3">
        <f t="shared" ca="1" si="88"/>
        <v>2.0986382967495979E-3</v>
      </c>
    </row>
    <row r="3336" spans="18:18" x14ac:dyDescent="0.35">
      <c r="R3336" s="3">
        <f t="shared" ca="1" si="88"/>
        <v>-9.1263670586967625E-3</v>
      </c>
    </row>
    <row r="3337" spans="18:18" x14ac:dyDescent="0.35">
      <c r="R3337" s="3">
        <f t="shared" ca="1" si="88"/>
        <v>-2.2843334401042811E-3</v>
      </c>
    </row>
    <row r="3338" spans="18:18" x14ac:dyDescent="0.35">
      <c r="R3338" s="3">
        <f t="shared" ca="1" si="88"/>
        <v>4.4538355642140641E-3</v>
      </c>
    </row>
    <row r="3339" spans="18:18" x14ac:dyDescent="0.35">
      <c r="R3339" s="3">
        <f t="shared" ca="1" si="88"/>
        <v>-2.2499808440231039E-2</v>
      </c>
    </row>
    <row r="3340" spans="18:18" x14ac:dyDescent="0.35">
      <c r="R3340" s="3">
        <f t="shared" ca="1" si="88"/>
        <v>-6.9641050394303409E-3</v>
      </c>
    </row>
    <row r="3341" spans="18:18" x14ac:dyDescent="0.35">
      <c r="R3341" s="3">
        <f t="shared" ca="1" si="88"/>
        <v>-1.9052525546197286E-2</v>
      </c>
    </row>
    <row r="3342" spans="18:18" x14ac:dyDescent="0.35">
      <c r="R3342" s="3">
        <f t="shared" ca="1" si="88"/>
        <v>-1.986650626917932E-2</v>
      </c>
    </row>
    <row r="3343" spans="18:18" x14ac:dyDescent="0.35">
      <c r="R3343" s="3">
        <f t="shared" ca="1" si="88"/>
        <v>1.7623964466345191E-2</v>
      </c>
    </row>
    <row r="3344" spans="18:18" x14ac:dyDescent="0.35">
      <c r="R3344" s="3">
        <f t="shared" ca="1" si="88"/>
        <v>-1.3557752376714508E-2</v>
      </c>
    </row>
    <row r="3345" spans="18:18" x14ac:dyDescent="0.35">
      <c r="R3345" s="3">
        <f t="shared" ca="1" si="88"/>
        <v>-1.8794407273085591E-2</v>
      </c>
    </row>
    <row r="3346" spans="18:18" x14ac:dyDescent="0.35">
      <c r="R3346" s="3">
        <f t="shared" ca="1" si="88"/>
        <v>-1.6226681891512284E-2</v>
      </c>
    </row>
    <row r="3347" spans="18:18" x14ac:dyDescent="0.35">
      <c r="R3347" s="3">
        <f t="shared" ca="1" si="88"/>
        <v>-3.8684369500437264E-2</v>
      </c>
    </row>
    <row r="3348" spans="18:18" x14ac:dyDescent="0.35">
      <c r="R3348" s="3">
        <f t="shared" ca="1" si="88"/>
        <v>-1.0226762761322704E-3</v>
      </c>
    </row>
    <row r="3349" spans="18:18" x14ac:dyDescent="0.35">
      <c r="R3349" s="3">
        <f t="shared" ca="1" si="88"/>
        <v>-3.4658846118320694E-2</v>
      </c>
    </row>
    <row r="3350" spans="18:18" x14ac:dyDescent="0.35">
      <c r="R3350" s="3">
        <f t="shared" ca="1" si="88"/>
        <v>-1.7591449568970605E-2</v>
      </c>
    </row>
    <row r="3351" spans="18:18" x14ac:dyDescent="0.35">
      <c r="R3351" s="3">
        <f t="shared" ca="1" si="88"/>
        <v>1.8385685613674246E-2</v>
      </c>
    </row>
    <row r="3352" spans="18:18" x14ac:dyDescent="0.35">
      <c r="R3352" s="3">
        <f t="shared" ca="1" si="88"/>
        <v>-3.6876999329199895E-3</v>
      </c>
    </row>
    <row r="3353" spans="18:18" x14ac:dyDescent="0.35">
      <c r="R3353" s="3">
        <f t="shared" ca="1" si="88"/>
        <v>1.4159019730879466E-2</v>
      </c>
    </row>
    <row r="3354" spans="18:18" x14ac:dyDescent="0.35">
      <c r="R3354" s="3">
        <f t="shared" ca="1" si="88"/>
        <v>-2.279082066238225E-2</v>
      </c>
    </row>
    <row r="3355" spans="18:18" x14ac:dyDescent="0.35">
      <c r="R3355" s="3">
        <f t="shared" ca="1" si="88"/>
        <v>6.5791444786290725E-4</v>
      </c>
    </row>
    <row r="3356" spans="18:18" x14ac:dyDescent="0.35">
      <c r="R3356" s="3">
        <f t="shared" ca="1" si="88"/>
        <v>2.0253750924178159E-2</v>
      </c>
    </row>
    <row r="3357" spans="18:18" x14ac:dyDescent="0.35">
      <c r="R3357" s="3">
        <f t="shared" ca="1" si="88"/>
        <v>-1.1984905827698636E-2</v>
      </c>
    </row>
    <row r="3358" spans="18:18" x14ac:dyDescent="0.35">
      <c r="R3358" s="3">
        <f t="shared" ca="1" si="88"/>
        <v>-3.8423898501738973E-3</v>
      </c>
    </row>
    <row r="3359" spans="18:18" x14ac:dyDescent="0.35">
      <c r="R3359" s="3">
        <f t="shared" ca="1" si="88"/>
        <v>-6.6477382046159989E-3</v>
      </c>
    </row>
    <row r="3360" spans="18:18" x14ac:dyDescent="0.35">
      <c r="R3360" s="3">
        <f t="shared" ca="1" si="88"/>
        <v>-1.708289893727305E-2</v>
      </c>
    </row>
    <row r="3361" spans="18:18" x14ac:dyDescent="0.35">
      <c r="R3361" s="3">
        <f t="shared" ca="1" si="88"/>
        <v>-1.7374849891157902E-2</v>
      </c>
    </row>
    <row r="3362" spans="18:18" x14ac:dyDescent="0.35">
      <c r="R3362" s="3">
        <f t="shared" ca="1" si="88"/>
        <v>1.7377142988157002E-2</v>
      </c>
    </row>
    <row r="3363" spans="18:18" x14ac:dyDescent="0.35">
      <c r="R3363" s="3">
        <f t="shared" ca="1" si="88"/>
        <v>3.1905017450846271E-2</v>
      </c>
    </row>
    <row r="3364" spans="18:18" x14ac:dyDescent="0.35">
      <c r="R3364" s="3">
        <f t="shared" ca="1" si="88"/>
        <v>1.3321069696286143E-2</v>
      </c>
    </row>
    <row r="3365" spans="18:18" x14ac:dyDescent="0.35">
      <c r="R3365" s="3">
        <f t="shared" ca="1" si="88"/>
        <v>1.422050505276547E-2</v>
      </c>
    </row>
    <row r="3366" spans="18:18" x14ac:dyDescent="0.35">
      <c r="R3366" s="3">
        <f t="shared" ca="1" si="88"/>
        <v>-2.6951434970681601E-2</v>
      </c>
    </row>
    <row r="3367" spans="18:18" x14ac:dyDescent="0.35">
      <c r="R3367" s="3">
        <f t="shared" ca="1" si="88"/>
        <v>-2.239314977406635E-2</v>
      </c>
    </row>
    <row r="3368" spans="18:18" x14ac:dyDescent="0.35">
      <c r="R3368" s="3">
        <f t="shared" ca="1" si="88"/>
        <v>1.5087238854560387E-2</v>
      </c>
    </row>
    <row r="3369" spans="18:18" x14ac:dyDescent="0.35">
      <c r="R3369" s="3">
        <f t="shared" ca="1" si="88"/>
        <v>1.1881851175421029E-2</v>
      </c>
    </row>
    <row r="3370" spans="18:18" x14ac:dyDescent="0.35">
      <c r="R3370" s="3">
        <f t="shared" ca="1" si="88"/>
        <v>-2.6191600870300925E-3</v>
      </c>
    </row>
    <row r="3371" spans="18:18" x14ac:dyDescent="0.35">
      <c r="R3371" s="3">
        <f t="shared" ca="1" si="88"/>
        <v>-7.0630954821986735E-3</v>
      </c>
    </row>
    <row r="3372" spans="18:18" x14ac:dyDescent="0.35">
      <c r="R3372" s="3">
        <f t="shared" ca="1" si="88"/>
        <v>2.059879095229071E-2</v>
      </c>
    </row>
    <row r="3373" spans="18:18" x14ac:dyDescent="0.35">
      <c r="R3373" s="3">
        <f t="shared" ca="1" si="88"/>
        <v>-1.8360977817399832E-3</v>
      </c>
    </row>
    <row r="3374" spans="18:18" x14ac:dyDescent="0.35">
      <c r="R3374" s="3">
        <f t="shared" ca="1" si="88"/>
        <v>-1.7138206827966442E-2</v>
      </c>
    </row>
    <row r="3375" spans="18:18" x14ac:dyDescent="0.35">
      <c r="R3375" s="3">
        <f t="shared" ca="1" si="88"/>
        <v>-4.7930530604925982E-3</v>
      </c>
    </row>
    <row r="3376" spans="18:18" x14ac:dyDescent="0.35">
      <c r="R3376" s="3">
        <f t="shared" ca="1" si="88"/>
        <v>2.3383167584076155E-2</v>
      </c>
    </row>
    <row r="3377" spans="18:18" x14ac:dyDescent="0.35">
      <c r="R3377" s="3">
        <f t="shared" ca="1" si="88"/>
        <v>-6.0476564830742527E-2</v>
      </c>
    </row>
    <row r="3378" spans="18:18" x14ac:dyDescent="0.35">
      <c r="R3378" s="3">
        <f t="shared" ca="1" si="88"/>
        <v>-2.0347072695104775E-3</v>
      </c>
    </row>
    <row r="3379" spans="18:18" x14ac:dyDescent="0.35">
      <c r="R3379" s="3">
        <f t="shared" ca="1" si="88"/>
        <v>1.404545598693569E-2</v>
      </c>
    </row>
    <row r="3380" spans="18:18" x14ac:dyDescent="0.35">
      <c r="R3380" s="3">
        <f t="shared" ca="1" si="88"/>
        <v>-5.7405599141455137E-3</v>
      </c>
    </row>
    <row r="3381" spans="18:18" x14ac:dyDescent="0.35">
      <c r="R3381" s="3">
        <f t="shared" ca="1" si="88"/>
        <v>-3.1969847795573193E-2</v>
      </c>
    </row>
    <row r="3382" spans="18:18" x14ac:dyDescent="0.35">
      <c r="R3382" s="3">
        <f t="shared" ca="1" si="88"/>
        <v>7.366738375586857E-3</v>
      </c>
    </row>
    <row r="3383" spans="18:18" x14ac:dyDescent="0.35">
      <c r="R3383" s="3">
        <f t="shared" ca="1" si="88"/>
        <v>2.5975645954794763E-2</v>
      </c>
    </row>
    <row r="3384" spans="18:18" x14ac:dyDescent="0.35">
      <c r="R3384" s="3">
        <f t="shared" ca="1" si="88"/>
        <v>-1.7629574207360391E-2</v>
      </c>
    </row>
    <row r="3385" spans="18:18" x14ac:dyDescent="0.35">
      <c r="R3385" s="3">
        <f t="shared" ca="1" si="88"/>
        <v>-7.5550669254687008E-3</v>
      </c>
    </row>
    <row r="3386" spans="18:18" x14ac:dyDescent="0.35">
      <c r="R3386" s="3">
        <f t="shared" ca="1" si="88"/>
        <v>1.1845612929204108E-2</v>
      </c>
    </row>
    <row r="3387" spans="18:18" x14ac:dyDescent="0.35">
      <c r="R3387" s="3">
        <f t="shared" ca="1" si="88"/>
        <v>1.4964430184350142E-2</v>
      </c>
    </row>
    <row r="3388" spans="18:18" x14ac:dyDescent="0.35">
      <c r="R3388" s="3">
        <f t="shared" ca="1" si="88"/>
        <v>-1.5332418557485709E-2</v>
      </c>
    </row>
    <row r="3389" spans="18:18" x14ac:dyDescent="0.35">
      <c r="R3389" s="3">
        <f t="shared" ca="1" si="88"/>
        <v>2.0735843025316468E-2</v>
      </c>
    </row>
    <row r="3390" spans="18:18" x14ac:dyDescent="0.35">
      <c r="R3390" s="3">
        <f t="shared" ca="1" si="88"/>
        <v>-1.4667265169310356E-2</v>
      </c>
    </row>
    <row r="3391" spans="18:18" x14ac:dyDescent="0.35">
      <c r="R3391" s="3">
        <f t="shared" ca="1" si="88"/>
        <v>-4.1731726187253281E-3</v>
      </c>
    </row>
    <row r="3392" spans="18:18" x14ac:dyDescent="0.35">
      <c r="R3392" s="3">
        <f t="shared" ca="1" si="88"/>
        <v>-2.8315978087525367E-2</v>
      </c>
    </row>
    <row r="3393" spans="18:18" x14ac:dyDescent="0.35">
      <c r="R3393" s="3">
        <f t="shared" ca="1" si="88"/>
        <v>-1.3878005666868601E-2</v>
      </c>
    </row>
    <row r="3394" spans="18:18" x14ac:dyDescent="0.35">
      <c r="R3394" s="3">
        <f t="shared" ca="1" si="88"/>
        <v>-2.3442075287182163E-2</v>
      </c>
    </row>
    <row r="3395" spans="18:18" x14ac:dyDescent="0.35">
      <c r="R3395" s="3">
        <f t="shared" ca="1" si="88"/>
        <v>-8.7490538152806187E-3</v>
      </c>
    </row>
    <row r="3396" spans="18:18" x14ac:dyDescent="0.35">
      <c r="R3396" s="3">
        <f t="shared" ref="R3396:R3459" ca="1" si="89">_xlfn.NORM.INV(RAND(),$P$2,SQRT($P$3))</f>
        <v>-4.8498274669157041E-3</v>
      </c>
    </row>
    <row r="3397" spans="18:18" x14ac:dyDescent="0.35">
      <c r="R3397" s="3">
        <f t="shared" ca="1" si="89"/>
        <v>-1.588318447645146E-2</v>
      </c>
    </row>
    <row r="3398" spans="18:18" x14ac:dyDescent="0.35">
      <c r="R3398" s="3">
        <f t="shared" ca="1" si="89"/>
        <v>4.3122354195026351E-3</v>
      </c>
    </row>
    <row r="3399" spans="18:18" x14ac:dyDescent="0.35">
      <c r="R3399" s="3">
        <f t="shared" ca="1" si="89"/>
        <v>1.410048908184112E-2</v>
      </c>
    </row>
    <row r="3400" spans="18:18" x14ac:dyDescent="0.35">
      <c r="R3400" s="3">
        <f t="shared" ca="1" si="89"/>
        <v>-8.1787981041905738E-3</v>
      </c>
    </row>
    <row r="3401" spans="18:18" x14ac:dyDescent="0.35">
      <c r="R3401" s="3">
        <f t="shared" ca="1" si="89"/>
        <v>-1.9501853703155148E-2</v>
      </c>
    </row>
    <row r="3402" spans="18:18" x14ac:dyDescent="0.35">
      <c r="R3402" s="3">
        <f t="shared" ca="1" si="89"/>
        <v>-3.5057427405824201E-3</v>
      </c>
    </row>
    <row r="3403" spans="18:18" x14ac:dyDescent="0.35">
      <c r="R3403" s="3">
        <f t="shared" ca="1" si="89"/>
        <v>-7.0325959258480612E-4</v>
      </c>
    </row>
    <row r="3404" spans="18:18" x14ac:dyDescent="0.35">
      <c r="R3404" s="3">
        <f t="shared" ca="1" si="89"/>
        <v>-1.3470140812695082E-3</v>
      </c>
    </row>
    <row r="3405" spans="18:18" x14ac:dyDescent="0.35">
      <c r="R3405" s="3">
        <f t="shared" ca="1" si="89"/>
        <v>7.5969640892079911E-3</v>
      </c>
    </row>
    <row r="3406" spans="18:18" x14ac:dyDescent="0.35">
      <c r="R3406" s="3">
        <f t="shared" ca="1" si="89"/>
        <v>-1.5841092831515718E-2</v>
      </c>
    </row>
    <row r="3407" spans="18:18" x14ac:dyDescent="0.35">
      <c r="R3407" s="3">
        <f t="shared" ca="1" si="89"/>
        <v>2.1904861699037919E-2</v>
      </c>
    </row>
    <row r="3408" spans="18:18" x14ac:dyDescent="0.35">
      <c r="R3408" s="3">
        <f t="shared" ca="1" si="89"/>
        <v>3.2282460155409779E-3</v>
      </c>
    </row>
    <row r="3409" spans="18:18" x14ac:dyDescent="0.35">
      <c r="R3409" s="3">
        <f t="shared" ca="1" si="89"/>
        <v>-4.0904738866769487E-3</v>
      </c>
    </row>
    <row r="3410" spans="18:18" x14ac:dyDescent="0.35">
      <c r="R3410" s="3">
        <f t="shared" ca="1" si="89"/>
        <v>-1.8999997663979213E-2</v>
      </c>
    </row>
    <row r="3411" spans="18:18" x14ac:dyDescent="0.35">
      <c r="R3411" s="3">
        <f t="shared" ca="1" si="89"/>
        <v>7.0042833617878688E-3</v>
      </c>
    </row>
    <row r="3412" spans="18:18" x14ac:dyDescent="0.35">
      <c r="R3412" s="3">
        <f t="shared" ca="1" si="89"/>
        <v>-1.4409818550792411E-2</v>
      </c>
    </row>
    <row r="3413" spans="18:18" x14ac:dyDescent="0.35">
      <c r="R3413" s="3">
        <f t="shared" ca="1" si="89"/>
        <v>-5.3740355579385559E-4</v>
      </c>
    </row>
    <row r="3414" spans="18:18" x14ac:dyDescent="0.35">
      <c r="R3414" s="3">
        <f t="shared" ca="1" si="89"/>
        <v>-6.4804115806380517E-3</v>
      </c>
    </row>
    <row r="3415" spans="18:18" x14ac:dyDescent="0.35">
      <c r="R3415" s="3">
        <f t="shared" ca="1" si="89"/>
        <v>-1.256861745589136E-2</v>
      </c>
    </row>
    <row r="3416" spans="18:18" x14ac:dyDescent="0.35">
      <c r="R3416" s="3">
        <f t="shared" ca="1" si="89"/>
        <v>-5.922906839370563E-3</v>
      </c>
    </row>
    <row r="3417" spans="18:18" x14ac:dyDescent="0.35">
      <c r="R3417" s="3">
        <f t="shared" ca="1" si="89"/>
        <v>-2.924073895281018E-2</v>
      </c>
    </row>
    <row r="3418" spans="18:18" x14ac:dyDescent="0.35">
      <c r="R3418" s="3">
        <f t="shared" ca="1" si="89"/>
        <v>1.6625494624428128E-2</v>
      </c>
    </row>
    <row r="3419" spans="18:18" x14ac:dyDescent="0.35">
      <c r="R3419" s="3">
        <f t="shared" ca="1" si="89"/>
        <v>2.3568589391294758E-2</v>
      </c>
    </row>
    <row r="3420" spans="18:18" x14ac:dyDescent="0.35">
      <c r="R3420" s="3">
        <f t="shared" ca="1" si="89"/>
        <v>-1.1081040592201006E-2</v>
      </c>
    </row>
    <row r="3421" spans="18:18" x14ac:dyDescent="0.35">
      <c r="R3421" s="3">
        <f t="shared" ca="1" si="89"/>
        <v>-1.3154971833435275E-2</v>
      </c>
    </row>
    <row r="3422" spans="18:18" x14ac:dyDescent="0.35">
      <c r="R3422" s="3">
        <f t="shared" ca="1" si="89"/>
        <v>1.5810932367604582E-2</v>
      </c>
    </row>
    <row r="3423" spans="18:18" x14ac:dyDescent="0.35">
      <c r="R3423" s="3">
        <f t="shared" ca="1" si="89"/>
        <v>-6.4593584787218192E-3</v>
      </c>
    </row>
    <row r="3424" spans="18:18" x14ac:dyDescent="0.35">
      <c r="R3424" s="3">
        <f t="shared" ca="1" si="89"/>
        <v>-3.0020795311758889E-2</v>
      </c>
    </row>
    <row r="3425" spans="18:18" x14ac:dyDescent="0.35">
      <c r="R3425" s="3">
        <f t="shared" ca="1" si="89"/>
        <v>-8.4692886011838477E-3</v>
      </c>
    </row>
    <row r="3426" spans="18:18" x14ac:dyDescent="0.35">
      <c r="R3426" s="3">
        <f t="shared" ca="1" si="89"/>
        <v>3.2998066526439811E-3</v>
      </c>
    </row>
    <row r="3427" spans="18:18" x14ac:dyDescent="0.35">
      <c r="R3427" s="3">
        <f t="shared" ca="1" si="89"/>
        <v>1.141056158401174E-2</v>
      </c>
    </row>
    <row r="3428" spans="18:18" x14ac:dyDescent="0.35">
      <c r="R3428" s="3">
        <f t="shared" ca="1" si="89"/>
        <v>6.0998626801368073E-3</v>
      </c>
    </row>
    <row r="3429" spans="18:18" x14ac:dyDescent="0.35">
      <c r="R3429" s="3">
        <f t="shared" ca="1" si="89"/>
        <v>2.676399826867136E-2</v>
      </c>
    </row>
    <row r="3430" spans="18:18" x14ac:dyDescent="0.35">
      <c r="R3430" s="3">
        <f t="shared" ca="1" si="89"/>
        <v>1.4939197746685432E-2</v>
      </c>
    </row>
    <row r="3431" spans="18:18" x14ac:dyDescent="0.35">
      <c r="R3431" s="3">
        <f t="shared" ca="1" si="89"/>
        <v>-1.5787648828619875E-2</v>
      </c>
    </row>
    <row r="3432" spans="18:18" x14ac:dyDescent="0.35">
      <c r="R3432" s="3">
        <f t="shared" ca="1" si="89"/>
        <v>9.6243994236537012E-3</v>
      </c>
    </row>
    <row r="3433" spans="18:18" x14ac:dyDescent="0.35">
      <c r="R3433" s="3">
        <f t="shared" ca="1" si="89"/>
        <v>2.9601634936682911E-4</v>
      </c>
    </row>
    <row r="3434" spans="18:18" x14ac:dyDescent="0.35">
      <c r="R3434" s="3">
        <f t="shared" ca="1" si="89"/>
        <v>-1.2376116525907708E-2</v>
      </c>
    </row>
    <row r="3435" spans="18:18" x14ac:dyDescent="0.35">
      <c r="R3435" s="3">
        <f t="shared" ca="1" si="89"/>
        <v>-2.1998881313087153E-3</v>
      </c>
    </row>
    <row r="3436" spans="18:18" x14ac:dyDescent="0.35">
      <c r="R3436" s="3">
        <f t="shared" ca="1" si="89"/>
        <v>6.8891572886780389E-3</v>
      </c>
    </row>
    <row r="3437" spans="18:18" x14ac:dyDescent="0.35">
      <c r="R3437" s="3">
        <f t="shared" ca="1" si="89"/>
        <v>-6.1218298011843017E-3</v>
      </c>
    </row>
    <row r="3438" spans="18:18" x14ac:dyDescent="0.35">
      <c r="R3438" s="3">
        <f t="shared" ca="1" si="89"/>
        <v>-1.1354287066012209E-2</v>
      </c>
    </row>
    <row r="3439" spans="18:18" x14ac:dyDescent="0.35">
      <c r="R3439" s="3">
        <f t="shared" ca="1" si="89"/>
        <v>-2.0757740918946742E-2</v>
      </c>
    </row>
    <row r="3440" spans="18:18" x14ac:dyDescent="0.35">
      <c r="R3440" s="3">
        <f t="shared" ca="1" si="89"/>
        <v>-1.6309848873374277E-3</v>
      </c>
    </row>
    <row r="3441" spans="18:18" x14ac:dyDescent="0.35">
      <c r="R3441" s="3">
        <f t="shared" ca="1" si="89"/>
        <v>1.0872319803663271E-2</v>
      </c>
    </row>
    <row r="3442" spans="18:18" x14ac:dyDescent="0.35">
      <c r="R3442" s="3">
        <f t="shared" ca="1" si="89"/>
        <v>5.0917603452255544E-2</v>
      </c>
    </row>
    <row r="3443" spans="18:18" x14ac:dyDescent="0.35">
      <c r="R3443" s="3">
        <f t="shared" ca="1" si="89"/>
        <v>5.7361244782258396E-5</v>
      </c>
    </row>
    <row r="3444" spans="18:18" x14ac:dyDescent="0.35">
      <c r="R3444" s="3">
        <f t="shared" ca="1" si="89"/>
        <v>1.9578651235517292E-3</v>
      </c>
    </row>
    <row r="3445" spans="18:18" x14ac:dyDescent="0.35">
      <c r="R3445" s="3">
        <f t="shared" ca="1" si="89"/>
        <v>1.8704969636029613E-2</v>
      </c>
    </row>
    <row r="3446" spans="18:18" x14ac:dyDescent="0.35">
      <c r="R3446" s="3">
        <f t="shared" ca="1" si="89"/>
        <v>-2.0276385672404956E-2</v>
      </c>
    </row>
    <row r="3447" spans="18:18" x14ac:dyDescent="0.35">
      <c r="R3447" s="3">
        <f t="shared" ca="1" si="89"/>
        <v>1.4767945122219331E-2</v>
      </c>
    </row>
    <row r="3448" spans="18:18" x14ac:dyDescent="0.35">
      <c r="R3448" s="3">
        <f t="shared" ca="1" si="89"/>
        <v>-1.0246673143346355E-2</v>
      </c>
    </row>
    <row r="3449" spans="18:18" x14ac:dyDescent="0.35">
      <c r="R3449" s="3">
        <f t="shared" ca="1" si="89"/>
        <v>7.5957210607932374E-3</v>
      </c>
    </row>
    <row r="3450" spans="18:18" x14ac:dyDescent="0.35">
      <c r="R3450" s="3">
        <f t="shared" ca="1" si="89"/>
        <v>4.9365286267641882E-3</v>
      </c>
    </row>
    <row r="3451" spans="18:18" x14ac:dyDescent="0.35">
      <c r="R3451" s="3">
        <f t="shared" ca="1" si="89"/>
        <v>-1.4305088994622168E-2</v>
      </c>
    </row>
    <row r="3452" spans="18:18" x14ac:dyDescent="0.35">
      <c r="R3452" s="3">
        <f t="shared" ca="1" si="89"/>
        <v>2.1857062334505364E-2</v>
      </c>
    </row>
    <row r="3453" spans="18:18" x14ac:dyDescent="0.35">
      <c r="R3453" s="3">
        <f t="shared" ca="1" si="89"/>
        <v>-1.0447363954436606E-2</v>
      </c>
    </row>
    <row r="3454" spans="18:18" x14ac:dyDescent="0.35">
      <c r="R3454" s="3">
        <f t="shared" ca="1" si="89"/>
        <v>2.6035706886208536E-2</v>
      </c>
    </row>
    <row r="3455" spans="18:18" x14ac:dyDescent="0.35">
      <c r="R3455" s="3">
        <f t="shared" ca="1" si="89"/>
        <v>-1.4387926647581291E-2</v>
      </c>
    </row>
    <row r="3456" spans="18:18" x14ac:dyDescent="0.35">
      <c r="R3456" s="3">
        <f t="shared" ca="1" si="89"/>
        <v>1.7116733482654526E-2</v>
      </c>
    </row>
    <row r="3457" spans="18:18" x14ac:dyDescent="0.35">
      <c r="R3457" s="3">
        <f t="shared" ca="1" si="89"/>
        <v>2.1202652184421005E-2</v>
      </c>
    </row>
    <row r="3458" spans="18:18" x14ac:dyDescent="0.35">
      <c r="R3458" s="3">
        <f t="shared" ca="1" si="89"/>
        <v>-2.1975639037134509E-2</v>
      </c>
    </row>
    <row r="3459" spans="18:18" x14ac:dyDescent="0.35">
      <c r="R3459" s="3">
        <f t="shared" ca="1" si="89"/>
        <v>-2.0693650037502301E-2</v>
      </c>
    </row>
    <row r="3460" spans="18:18" x14ac:dyDescent="0.35">
      <c r="R3460" s="3">
        <f t="shared" ref="R3460:R3523" ca="1" si="90">_xlfn.NORM.INV(RAND(),$P$2,SQRT($P$3))</f>
        <v>2.0671149974736777E-2</v>
      </c>
    </row>
    <row r="3461" spans="18:18" x14ac:dyDescent="0.35">
      <c r="R3461" s="3">
        <f t="shared" ca="1" si="90"/>
        <v>-1.6156450346017592E-2</v>
      </c>
    </row>
    <row r="3462" spans="18:18" x14ac:dyDescent="0.35">
      <c r="R3462" s="3">
        <f t="shared" ca="1" si="90"/>
        <v>2.9166262496420011E-2</v>
      </c>
    </row>
    <row r="3463" spans="18:18" x14ac:dyDescent="0.35">
      <c r="R3463" s="3">
        <f t="shared" ca="1" si="90"/>
        <v>1.0159569806122795E-2</v>
      </c>
    </row>
    <row r="3464" spans="18:18" x14ac:dyDescent="0.35">
      <c r="R3464" s="3">
        <f t="shared" ca="1" si="90"/>
        <v>-1.6401868136540571E-2</v>
      </c>
    </row>
    <row r="3465" spans="18:18" x14ac:dyDescent="0.35">
      <c r="R3465" s="3">
        <f t="shared" ca="1" si="90"/>
        <v>1.0493996601232836E-2</v>
      </c>
    </row>
    <row r="3466" spans="18:18" x14ac:dyDescent="0.35">
      <c r="R3466" s="3">
        <f t="shared" ca="1" si="90"/>
        <v>3.3332471596428527E-2</v>
      </c>
    </row>
    <row r="3467" spans="18:18" x14ac:dyDescent="0.35">
      <c r="R3467" s="3">
        <f t="shared" ca="1" si="90"/>
        <v>-2.041468880447932E-2</v>
      </c>
    </row>
    <row r="3468" spans="18:18" x14ac:dyDescent="0.35">
      <c r="R3468" s="3">
        <f t="shared" ca="1" si="90"/>
        <v>2.2763814876708977E-2</v>
      </c>
    </row>
    <row r="3469" spans="18:18" x14ac:dyDescent="0.35">
      <c r="R3469" s="3">
        <f t="shared" ca="1" si="90"/>
        <v>2.1645283512812977E-2</v>
      </c>
    </row>
    <row r="3470" spans="18:18" x14ac:dyDescent="0.35">
      <c r="R3470" s="3">
        <f t="shared" ca="1" si="90"/>
        <v>3.2317491924272841E-3</v>
      </c>
    </row>
    <row r="3471" spans="18:18" x14ac:dyDescent="0.35">
      <c r="R3471" s="3">
        <f t="shared" ca="1" si="90"/>
        <v>6.6588112244777957E-4</v>
      </c>
    </row>
    <row r="3472" spans="18:18" x14ac:dyDescent="0.35">
      <c r="R3472" s="3">
        <f t="shared" ca="1" si="90"/>
        <v>1.4624879649282663E-2</v>
      </c>
    </row>
    <row r="3473" spans="18:18" x14ac:dyDescent="0.35">
      <c r="R3473" s="3">
        <f t="shared" ca="1" si="90"/>
        <v>1.2946879841770408E-2</v>
      </c>
    </row>
    <row r="3474" spans="18:18" x14ac:dyDescent="0.35">
      <c r="R3474" s="3">
        <f t="shared" ca="1" si="90"/>
        <v>1.8647053222496861E-2</v>
      </c>
    </row>
    <row r="3475" spans="18:18" x14ac:dyDescent="0.35">
      <c r="R3475" s="3">
        <f t="shared" ca="1" si="90"/>
        <v>3.3247828819054285E-3</v>
      </c>
    </row>
    <row r="3476" spans="18:18" x14ac:dyDescent="0.35">
      <c r="R3476" s="3">
        <f t="shared" ca="1" si="90"/>
        <v>-5.9217417842373308E-3</v>
      </c>
    </row>
    <row r="3477" spans="18:18" x14ac:dyDescent="0.35">
      <c r="R3477" s="3">
        <f t="shared" ca="1" si="90"/>
        <v>2.2785132821416205E-2</v>
      </c>
    </row>
    <row r="3478" spans="18:18" x14ac:dyDescent="0.35">
      <c r="R3478" s="3">
        <f t="shared" ca="1" si="90"/>
        <v>-2.9727840775102101E-3</v>
      </c>
    </row>
    <row r="3479" spans="18:18" x14ac:dyDescent="0.35">
      <c r="R3479" s="3">
        <f t="shared" ca="1" si="90"/>
        <v>-2.7324751264741202E-2</v>
      </c>
    </row>
    <row r="3480" spans="18:18" x14ac:dyDescent="0.35">
      <c r="R3480" s="3">
        <f t="shared" ca="1" si="90"/>
        <v>-1.9969304666827066E-2</v>
      </c>
    </row>
    <row r="3481" spans="18:18" x14ac:dyDescent="0.35">
      <c r="R3481" s="3">
        <f t="shared" ca="1" si="90"/>
        <v>3.1334487161587411E-2</v>
      </c>
    </row>
    <row r="3482" spans="18:18" x14ac:dyDescent="0.35">
      <c r="R3482" s="3">
        <f t="shared" ca="1" si="90"/>
        <v>6.247230138379559E-3</v>
      </c>
    </row>
    <row r="3483" spans="18:18" x14ac:dyDescent="0.35">
      <c r="R3483" s="3">
        <f t="shared" ca="1" si="90"/>
        <v>5.7809958277861744E-3</v>
      </c>
    </row>
    <row r="3484" spans="18:18" x14ac:dyDescent="0.35">
      <c r="R3484" s="3">
        <f t="shared" ca="1" si="90"/>
        <v>-1.2979220675013493E-2</v>
      </c>
    </row>
    <row r="3485" spans="18:18" x14ac:dyDescent="0.35">
      <c r="R3485" s="3">
        <f t="shared" ca="1" si="90"/>
        <v>-6.5596194037315647E-3</v>
      </c>
    </row>
    <row r="3486" spans="18:18" x14ac:dyDescent="0.35">
      <c r="R3486" s="3">
        <f t="shared" ca="1" si="90"/>
        <v>1.781655461708018E-2</v>
      </c>
    </row>
    <row r="3487" spans="18:18" x14ac:dyDescent="0.35">
      <c r="R3487" s="3">
        <f t="shared" ca="1" si="90"/>
        <v>-2.2962234695450747E-2</v>
      </c>
    </row>
    <row r="3488" spans="18:18" x14ac:dyDescent="0.35">
      <c r="R3488" s="3">
        <f t="shared" ca="1" si="90"/>
        <v>4.2113966530071091E-4</v>
      </c>
    </row>
    <row r="3489" spans="18:18" x14ac:dyDescent="0.35">
      <c r="R3489" s="3">
        <f t="shared" ca="1" si="90"/>
        <v>-6.671479352752932E-3</v>
      </c>
    </row>
    <row r="3490" spans="18:18" x14ac:dyDescent="0.35">
      <c r="R3490" s="3">
        <f t="shared" ca="1" si="90"/>
        <v>-3.3285903884849727E-3</v>
      </c>
    </row>
    <row r="3491" spans="18:18" x14ac:dyDescent="0.35">
      <c r="R3491" s="3">
        <f t="shared" ca="1" si="90"/>
        <v>8.9061392073112849E-3</v>
      </c>
    </row>
    <row r="3492" spans="18:18" x14ac:dyDescent="0.35">
      <c r="R3492" s="3">
        <f t="shared" ca="1" si="90"/>
        <v>1.0928852467165594E-2</v>
      </c>
    </row>
    <row r="3493" spans="18:18" x14ac:dyDescent="0.35">
      <c r="R3493" s="3">
        <f t="shared" ca="1" si="90"/>
        <v>-6.9123833210759317E-3</v>
      </c>
    </row>
    <row r="3494" spans="18:18" x14ac:dyDescent="0.35">
      <c r="R3494" s="3">
        <f t="shared" ca="1" si="90"/>
        <v>-1.0238991393433048E-2</v>
      </c>
    </row>
    <row r="3495" spans="18:18" x14ac:dyDescent="0.35">
      <c r="R3495" s="3">
        <f t="shared" ca="1" si="90"/>
        <v>-6.994446672006124E-3</v>
      </c>
    </row>
    <row r="3496" spans="18:18" x14ac:dyDescent="0.35">
      <c r="R3496" s="3">
        <f t="shared" ca="1" si="90"/>
        <v>6.9624042517176408E-3</v>
      </c>
    </row>
    <row r="3497" spans="18:18" x14ac:dyDescent="0.35">
      <c r="R3497" s="3">
        <f t="shared" ca="1" si="90"/>
        <v>3.412973961172832E-2</v>
      </c>
    </row>
    <row r="3498" spans="18:18" x14ac:dyDescent="0.35">
      <c r="R3498" s="3">
        <f t="shared" ca="1" si="90"/>
        <v>1.1649723257116239E-2</v>
      </c>
    </row>
    <row r="3499" spans="18:18" x14ac:dyDescent="0.35">
      <c r="R3499" s="3">
        <f t="shared" ca="1" si="90"/>
        <v>3.2720674101142357E-2</v>
      </c>
    </row>
    <row r="3500" spans="18:18" x14ac:dyDescent="0.35">
      <c r="R3500" s="3">
        <f t="shared" ca="1" si="90"/>
        <v>-9.0586607437646242E-3</v>
      </c>
    </row>
    <row r="3501" spans="18:18" x14ac:dyDescent="0.35">
      <c r="R3501" s="3">
        <f t="shared" ca="1" si="90"/>
        <v>-2.5456979652057482E-2</v>
      </c>
    </row>
    <row r="3502" spans="18:18" x14ac:dyDescent="0.35">
      <c r="R3502" s="3">
        <f t="shared" ca="1" si="90"/>
        <v>-2.4093577077228288E-2</v>
      </c>
    </row>
    <row r="3503" spans="18:18" x14ac:dyDescent="0.35">
      <c r="R3503" s="3">
        <f t="shared" ca="1" si="90"/>
        <v>2.4545206401196916E-2</v>
      </c>
    </row>
    <row r="3504" spans="18:18" x14ac:dyDescent="0.35">
      <c r="R3504" s="3">
        <f t="shared" ca="1" si="90"/>
        <v>-3.0201445773000808E-3</v>
      </c>
    </row>
    <row r="3505" spans="18:18" x14ac:dyDescent="0.35">
      <c r="R3505" s="3">
        <f t="shared" ca="1" si="90"/>
        <v>1.8008684274420417E-2</v>
      </c>
    </row>
    <row r="3506" spans="18:18" x14ac:dyDescent="0.35">
      <c r="R3506" s="3">
        <f t="shared" ca="1" si="90"/>
        <v>9.0679437293125324E-3</v>
      </c>
    </row>
    <row r="3507" spans="18:18" x14ac:dyDescent="0.35">
      <c r="R3507" s="3">
        <f t="shared" ca="1" si="90"/>
        <v>-1.7139870311442651E-4</v>
      </c>
    </row>
    <row r="3508" spans="18:18" x14ac:dyDescent="0.35">
      <c r="R3508" s="3">
        <f t="shared" ca="1" si="90"/>
        <v>3.0337428477514505E-3</v>
      </c>
    </row>
    <row r="3509" spans="18:18" x14ac:dyDescent="0.35">
      <c r="R3509" s="3">
        <f t="shared" ca="1" si="90"/>
        <v>-1.8713706823771464E-2</v>
      </c>
    </row>
    <row r="3510" spans="18:18" x14ac:dyDescent="0.35">
      <c r="R3510" s="3">
        <f t="shared" ca="1" si="90"/>
        <v>2.659722896493159E-2</v>
      </c>
    </row>
    <row r="3511" spans="18:18" x14ac:dyDescent="0.35">
      <c r="R3511" s="3">
        <f t="shared" ca="1" si="90"/>
        <v>-7.4205002467970255E-3</v>
      </c>
    </row>
    <row r="3512" spans="18:18" x14ac:dyDescent="0.35">
      <c r="R3512" s="3">
        <f t="shared" ca="1" si="90"/>
        <v>9.164593617480744E-3</v>
      </c>
    </row>
    <row r="3513" spans="18:18" x14ac:dyDescent="0.35">
      <c r="R3513" s="3">
        <f t="shared" ca="1" si="90"/>
        <v>1.5566298716572216E-3</v>
      </c>
    </row>
    <row r="3514" spans="18:18" x14ac:dyDescent="0.35">
      <c r="R3514" s="3">
        <f t="shared" ca="1" si="90"/>
        <v>-8.413448826319718E-3</v>
      </c>
    </row>
    <row r="3515" spans="18:18" x14ac:dyDescent="0.35">
      <c r="R3515" s="3">
        <f t="shared" ca="1" si="90"/>
        <v>-8.1983080411759876E-3</v>
      </c>
    </row>
    <row r="3516" spans="18:18" x14ac:dyDescent="0.35">
      <c r="R3516" s="3">
        <f t="shared" ca="1" si="90"/>
        <v>-2.42382410257506E-4</v>
      </c>
    </row>
    <row r="3517" spans="18:18" x14ac:dyDescent="0.35">
      <c r="R3517" s="3">
        <f t="shared" ca="1" si="90"/>
        <v>-1.7347691032225377E-2</v>
      </c>
    </row>
    <row r="3518" spans="18:18" x14ac:dyDescent="0.35">
      <c r="R3518" s="3">
        <f t="shared" ca="1" si="90"/>
        <v>-1.1084773184446726E-2</v>
      </c>
    </row>
    <row r="3519" spans="18:18" x14ac:dyDescent="0.35">
      <c r="R3519" s="3">
        <f t="shared" ca="1" si="90"/>
        <v>-1.8149428720887831E-2</v>
      </c>
    </row>
    <row r="3520" spans="18:18" x14ac:dyDescent="0.35">
      <c r="R3520" s="3">
        <f t="shared" ca="1" si="90"/>
        <v>3.1703837566150778E-2</v>
      </c>
    </row>
    <row r="3521" spans="18:18" x14ac:dyDescent="0.35">
      <c r="R3521" s="3">
        <f t="shared" ca="1" si="90"/>
        <v>1.5941814440251739E-3</v>
      </c>
    </row>
    <row r="3522" spans="18:18" x14ac:dyDescent="0.35">
      <c r="R3522" s="3">
        <f t="shared" ca="1" si="90"/>
        <v>-1.29257043426865E-2</v>
      </c>
    </row>
    <row r="3523" spans="18:18" x14ac:dyDescent="0.35">
      <c r="R3523" s="3">
        <f t="shared" ca="1" si="90"/>
        <v>3.0872552837763474E-2</v>
      </c>
    </row>
    <row r="3524" spans="18:18" x14ac:dyDescent="0.35">
      <c r="R3524" s="3">
        <f t="shared" ref="R3524:R3587" ca="1" si="91">_xlfn.NORM.INV(RAND(),$P$2,SQRT($P$3))</f>
        <v>1.1337668343634741E-2</v>
      </c>
    </row>
    <row r="3525" spans="18:18" x14ac:dyDescent="0.35">
      <c r="R3525" s="3">
        <f t="shared" ca="1" si="91"/>
        <v>2.1406950477120126E-2</v>
      </c>
    </row>
    <row r="3526" spans="18:18" x14ac:dyDescent="0.35">
      <c r="R3526" s="3">
        <f t="shared" ca="1" si="91"/>
        <v>-1.5697761684276137E-2</v>
      </c>
    </row>
    <row r="3527" spans="18:18" x14ac:dyDescent="0.35">
      <c r="R3527" s="3">
        <f t="shared" ca="1" si="91"/>
        <v>2.6793760659128682E-2</v>
      </c>
    </row>
    <row r="3528" spans="18:18" x14ac:dyDescent="0.35">
      <c r="R3528" s="3">
        <f t="shared" ca="1" si="91"/>
        <v>-2.3564989464753827E-2</v>
      </c>
    </row>
    <row r="3529" spans="18:18" x14ac:dyDescent="0.35">
      <c r="R3529" s="3">
        <f t="shared" ca="1" si="91"/>
        <v>3.1492367816320917E-3</v>
      </c>
    </row>
    <row r="3530" spans="18:18" x14ac:dyDescent="0.35">
      <c r="R3530" s="3">
        <f t="shared" ca="1" si="91"/>
        <v>3.0751469731879675E-2</v>
      </c>
    </row>
    <row r="3531" spans="18:18" x14ac:dyDescent="0.35">
      <c r="R3531" s="3">
        <f t="shared" ca="1" si="91"/>
        <v>-1.8944770239345817E-2</v>
      </c>
    </row>
    <row r="3532" spans="18:18" x14ac:dyDescent="0.35">
      <c r="R3532" s="3">
        <f t="shared" ca="1" si="91"/>
        <v>2.3995190524545601E-2</v>
      </c>
    </row>
    <row r="3533" spans="18:18" x14ac:dyDescent="0.35">
      <c r="R3533" s="3">
        <f t="shared" ca="1" si="91"/>
        <v>2.1733526026768483E-2</v>
      </c>
    </row>
    <row r="3534" spans="18:18" x14ac:dyDescent="0.35">
      <c r="R3534" s="3">
        <f t="shared" ca="1" si="91"/>
        <v>9.4127184112301025E-3</v>
      </c>
    </row>
    <row r="3535" spans="18:18" x14ac:dyDescent="0.35">
      <c r="R3535" s="3">
        <f t="shared" ca="1" si="91"/>
        <v>-1.3910535360108216E-2</v>
      </c>
    </row>
    <row r="3536" spans="18:18" x14ac:dyDescent="0.35">
      <c r="R3536" s="3">
        <f t="shared" ca="1" si="91"/>
        <v>1.3496389023853621E-2</v>
      </c>
    </row>
    <row r="3537" spans="18:18" x14ac:dyDescent="0.35">
      <c r="R3537" s="3">
        <f t="shared" ca="1" si="91"/>
        <v>-1.3633129812295836E-2</v>
      </c>
    </row>
    <row r="3538" spans="18:18" x14ac:dyDescent="0.35">
      <c r="R3538" s="3">
        <f t="shared" ca="1" si="91"/>
        <v>-1.4517629269516793E-2</v>
      </c>
    </row>
    <row r="3539" spans="18:18" x14ac:dyDescent="0.35">
      <c r="R3539" s="3">
        <f t="shared" ca="1" si="91"/>
        <v>-2.5631504996197062E-2</v>
      </c>
    </row>
    <row r="3540" spans="18:18" x14ac:dyDescent="0.35">
      <c r="R3540" s="3">
        <f t="shared" ca="1" si="91"/>
        <v>3.7537811675444267E-2</v>
      </c>
    </row>
    <row r="3541" spans="18:18" x14ac:dyDescent="0.35">
      <c r="R3541" s="3">
        <f t="shared" ca="1" si="91"/>
        <v>1.3081350794896847E-2</v>
      </c>
    </row>
    <row r="3542" spans="18:18" x14ac:dyDescent="0.35">
      <c r="R3542" s="3">
        <f t="shared" ca="1" si="91"/>
        <v>-3.4022846338838654E-2</v>
      </c>
    </row>
    <row r="3543" spans="18:18" x14ac:dyDescent="0.35">
      <c r="R3543" s="3">
        <f t="shared" ca="1" si="91"/>
        <v>-2.207370898980086E-2</v>
      </c>
    </row>
    <row r="3544" spans="18:18" x14ac:dyDescent="0.35">
      <c r="R3544" s="3">
        <f t="shared" ca="1" si="91"/>
        <v>-2.5541902240794807E-3</v>
      </c>
    </row>
    <row r="3545" spans="18:18" x14ac:dyDescent="0.35">
      <c r="R3545" s="3">
        <f t="shared" ca="1" si="91"/>
        <v>-2.5109479450212819E-2</v>
      </c>
    </row>
    <row r="3546" spans="18:18" x14ac:dyDescent="0.35">
      <c r="R3546" s="3">
        <f t="shared" ca="1" si="91"/>
        <v>-9.0540682590957901E-3</v>
      </c>
    </row>
    <row r="3547" spans="18:18" x14ac:dyDescent="0.35">
      <c r="R3547" s="3">
        <f t="shared" ca="1" si="91"/>
        <v>-1.1285670252994894E-2</v>
      </c>
    </row>
    <row r="3548" spans="18:18" x14ac:dyDescent="0.35">
      <c r="R3548" s="3">
        <f t="shared" ca="1" si="91"/>
        <v>-6.2056043714107565E-4</v>
      </c>
    </row>
    <row r="3549" spans="18:18" x14ac:dyDescent="0.35">
      <c r="R3549" s="3">
        <f t="shared" ca="1" si="91"/>
        <v>-1.0329827654541806E-2</v>
      </c>
    </row>
    <row r="3550" spans="18:18" x14ac:dyDescent="0.35">
      <c r="R3550" s="3">
        <f t="shared" ca="1" si="91"/>
        <v>3.7228815896888164E-3</v>
      </c>
    </row>
    <row r="3551" spans="18:18" x14ac:dyDescent="0.35">
      <c r="R3551" s="3">
        <f t="shared" ca="1" si="91"/>
        <v>6.444105225290599E-3</v>
      </c>
    </row>
    <row r="3552" spans="18:18" x14ac:dyDescent="0.35">
      <c r="R3552" s="3">
        <f t="shared" ca="1" si="91"/>
        <v>1.678626985966419E-2</v>
      </c>
    </row>
    <row r="3553" spans="18:18" x14ac:dyDescent="0.35">
      <c r="R3553" s="3">
        <f t="shared" ca="1" si="91"/>
        <v>1.4315606860009319E-2</v>
      </c>
    </row>
    <row r="3554" spans="18:18" x14ac:dyDescent="0.35">
      <c r="R3554" s="3">
        <f t="shared" ca="1" si="91"/>
        <v>-2.6839778368363265E-3</v>
      </c>
    </row>
    <row r="3555" spans="18:18" x14ac:dyDescent="0.35">
      <c r="R3555" s="3">
        <f t="shared" ca="1" si="91"/>
        <v>1.0769756796015844E-2</v>
      </c>
    </row>
    <row r="3556" spans="18:18" x14ac:dyDescent="0.35">
      <c r="R3556" s="3">
        <f t="shared" ca="1" si="91"/>
        <v>4.0888033738737135E-3</v>
      </c>
    </row>
    <row r="3557" spans="18:18" x14ac:dyDescent="0.35">
      <c r="R3557" s="3">
        <f t="shared" ca="1" si="91"/>
        <v>2.2043544417943628E-3</v>
      </c>
    </row>
    <row r="3558" spans="18:18" x14ac:dyDescent="0.35">
      <c r="R3558" s="3">
        <f t="shared" ca="1" si="91"/>
        <v>5.7728450095154158E-3</v>
      </c>
    </row>
    <row r="3559" spans="18:18" x14ac:dyDescent="0.35">
      <c r="R3559" s="3">
        <f t="shared" ca="1" si="91"/>
        <v>1.9179229013740258E-2</v>
      </c>
    </row>
    <row r="3560" spans="18:18" x14ac:dyDescent="0.35">
      <c r="R3560" s="3">
        <f t="shared" ca="1" si="91"/>
        <v>-5.2543455948784058E-3</v>
      </c>
    </row>
    <row r="3561" spans="18:18" x14ac:dyDescent="0.35">
      <c r="R3561" s="3">
        <f t="shared" ca="1" si="91"/>
        <v>-1.4329150274642783E-2</v>
      </c>
    </row>
    <row r="3562" spans="18:18" x14ac:dyDescent="0.35">
      <c r="R3562" s="3">
        <f t="shared" ca="1" si="91"/>
        <v>-2.3825234720859328E-2</v>
      </c>
    </row>
    <row r="3563" spans="18:18" x14ac:dyDescent="0.35">
      <c r="R3563" s="3">
        <f t="shared" ca="1" si="91"/>
        <v>3.5709477921569535E-4</v>
      </c>
    </row>
    <row r="3564" spans="18:18" x14ac:dyDescent="0.35">
      <c r="R3564" s="3">
        <f t="shared" ca="1" si="91"/>
        <v>2.6234752390382664E-2</v>
      </c>
    </row>
    <row r="3565" spans="18:18" x14ac:dyDescent="0.35">
      <c r="R3565" s="3">
        <f t="shared" ca="1" si="91"/>
        <v>-9.7924664469403472E-3</v>
      </c>
    </row>
    <row r="3566" spans="18:18" x14ac:dyDescent="0.35">
      <c r="R3566" s="3">
        <f t="shared" ca="1" si="91"/>
        <v>-1.1724299807320802E-3</v>
      </c>
    </row>
    <row r="3567" spans="18:18" x14ac:dyDescent="0.35">
      <c r="R3567" s="3">
        <f t="shared" ca="1" si="91"/>
        <v>-3.2023025764488192E-2</v>
      </c>
    </row>
    <row r="3568" spans="18:18" x14ac:dyDescent="0.35">
      <c r="R3568" s="3">
        <f t="shared" ca="1" si="91"/>
        <v>7.1056077993526456E-3</v>
      </c>
    </row>
    <row r="3569" spans="18:18" x14ac:dyDescent="0.35">
      <c r="R3569" s="3">
        <f t="shared" ca="1" si="91"/>
        <v>8.0930495631121192E-3</v>
      </c>
    </row>
    <row r="3570" spans="18:18" x14ac:dyDescent="0.35">
      <c r="R3570" s="3">
        <f t="shared" ca="1" si="91"/>
        <v>3.045198210435543E-3</v>
      </c>
    </row>
    <row r="3571" spans="18:18" x14ac:dyDescent="0.35">
      <c r="R3571" s="3">
        <f t="shared" ca="1" si="91"/>
        <v>4.3804691727957661E-3</v>
      </c>
    </row>
    <row r="3572" spans="18:18" x14ac:dyDescent="0.35">
      <c r="R3572" s="3">
        <f t="shared" ca="1" si="91"/>
        <v>1.3270776593055355E-2</v>
      </c>
    </row>
    <row r="3573" spans="18:18" x14ac:dyDescent="0.35">
      <c r="R3573" s="3">
        <f t="shared" ca="1" si="91"/>
        <v>1.4213306432412713E-2</v>
      </c>
    </row>
    <row r="3574" spans="18:18" x14ac:dyDescent="0.35">
      <c r="R3574" s="3">
        <f t="shared" ca="1" si="91"/>
        <v>2.4280231804865819E-3</v>
      </c>
    </row>
    <row r="3575" spans="18:18" x14ac:dyDescent="0.35">
      <c r="R3575" s="3">
        <f t="shared" ca="1" si="91"/>
        <v>3.8647483827648758E-2</v>
      </c>
    </row>
    <row r="3576" spans="18:18" x14ac:dyDescent="0.35">
      <c r="R3576" s="3">
        <f t="shared" ca="1" si="91"/>
        <v>3.9706677836613226E-2</v>
      </c>
    </row>
    <row r="3577" spans="18:18" x14ac:dyDescent="0.35">
      <c r="R3577" s="3">
        <f t="shared" ca="1" si="91"/>
        <v>-5.9618377239189935E-3</v>
      </c>
    </row>
    <row r="3578" spans="18:18" x14ac:dyDescent="0.35">
      <c r="R3578" s="3">
        <f t="shared" ca="1" si="91"/>
        <v>-1.2215524515682493E-2</v>
      </c>
    </row>
    <row r="3579" spans="18:18" x14ac:dyDescent="0.35">
      <c r="R3579" s="3">
        <f t="shared" ca="1" si="91"/>
        <v>1.8279340058905979E-2</v>
      </c>
    </row>
    <row r="3580" spans="18:18" x14ac:dyDescent="0.35">
      <c r="R3580" s="3">
        <f t="shared" ca="1" si="91"/>
        <v>1.2579665582342702E-2</v>
      </c>
    </row>
    <row r="3581" spans="18:18" x14ac:dyDescent="0.35">
      <c r="R3581" s="3">
        <f t="shared" ca="1" si="91"/>
        <v>-1.6511433677592483E-3</v>
      </c>
    </row>
    <row r="3582" spans="18:18" x14ac:dyDescent="0.35">
      <c r="R3582" s="3">
        <f t="shared" ca="1" si="91"/>
        <v>8.2864425872314698E-3</v>
      </c>
    </row>
    <row r="3583" spans="18:18" x14ac:dyDescent="0.35">
      <c r="R3583" s="3">
        <f t="shared" ca="1" si="91"/>
        <v>-2.9882537884909979E-3</v>
      </c>
    </row>
    <row r="3584" spans="18:18" x14ac:dyDescent="0.35">
      <c r="R3584" s="3">
        <f t="shared" ca="1" si="91"/>
        <v>1.8101200600565186E-2</v>
      </c>
    </row>
    <row r="3585" spans="18:18" x14ac:dyDescent="0.35">
      <c r="R3585" s="3">
        <f t="shared" ca="1" si="91"/>
        <v>8.7859641077727216E-3</v>
      </c>
    </row>
    <row r="3586" spans="18:18" x14ac:dyDescent="0.35">
      <c r="R3586" s="3">
        <f t="shared" ca="1" si="91"/>
        <v>1.8890499984748028E-2</v>
      </c>
    </row>
    <row r="3587" spans="18:18" x14ac:dyDescent="0.35">
      <c r="R3587" s="3">
        <f t="shared" ca="1" si="91"/>
        <v>-1.639958040712286E-2</v>
      </c>
    </row>
    <row r="3588" spans="18:18" x14ac:dyDescent="0.35">
      <c r="R3588" s="3">
        <f t="shared" ref="R3588:R3651" ca="1" si="92">_xlfn.NORM.INV(RAND(),$P$2,SQRT($P$3))</f>
        <v>2.3610026104019157E-2</v>
      </c>
    </row>
    <row r="3589" spans="18:18" x14ac:dyDescent="0.35">
      <c r="R3589" s="3">
        <f t="shared" ca="1" si="92"/>
        <v>-9.2763799489223309E-3</v>
      </c>
    </row>
    <row r="3590" spans="18:18" x14ac:dyDescent="0.35">
      <c r="R3590" s="3">
        <f t="shared" ca="1" si="92"/>
        <v>-1.5623295729194844E-2</v>
      </c>
    </row>
    <row r="3591" spans="18:18" x14ac:dyDescent="0.35">
      <c r="R3591" s="3">
        <f t="shared" ca="1" si="92"/>
        <v>-6.407429974801649E-4</v>
      </c>
    </row>
    <row r="3592" spans="18:18" x14ac:dyDescent="0.35">
      <c r="R3592" s="3">
        <f t="shared" ca="1" si="92"/>
        <v>-4.3225027530114195E-3</v>
      </c>
    </row>
    <row r="3593" spans="18:18" x14ac:dyDescent="0.35">
      <c r="R3593" s="3">
        <f t="shared" ca="1" si="92"/>
        <v>7.2950304879446223E-3</v>
      </c>
    </row>
    <row r="3594" spans="18:18" x14ac:dyDescent="0.35">
      <c r="R3594" s="3">
        <f t="shared" ca="1" si="92"/>
        <v>3.9715506482724105E-3</v>
      </c>
    </row>
    <row r="3595" spans="18:18" x14ac:dyDescent="0.35">
      <c r="R3595" s="3">
        <f t="shared" ca="1" si="92"/>
        <v>-8.978299392974105E-3</v>
      </c>
    </row>
    <row r="3596" spans="18:18" x14ac:dyDescent="0.35">
      <c r="R3596" s="3">
        <f t="shared" ca="1" si="92"/>
        <v>9.8284875741169904E-3</v>
      </c>
    </row>
    <row r="3597" spans="18:18" x14ac:dyDescent="0.35">
      <c r="R3597" s="3">
        <f t="shared" ca="1" si="92"/>
        <v>-7.8407318241259828E-3</v>
      </c>
    </row>
    <row r="3598" spans="18:18" x14ac:dyDescent="0.35">
      <c r="R3598" s="3">
        <f t="shared" ca="1" si="92"/>
        <v>1.6882246003410886E-2</v>
      </c>
    </row>
    <row r="3599" spans="18:18" x14ac:dyDescent="0.35">
      <c r="R3599" s="3">
        <f t="shared" ca="1" si="92"/>
        <v>-2.2146289498694023E-2</v>
      </c>
    </row>
    <row r="3600" spans="18:18" x14ac:dyDescent="0.35">
      <c r="R3600" s="3">
        <f t="shared" ca="1" si="92"/>
        <v>3.0480279399211E-2</v>
      </c>
    </row>
    <row r="3601" spans="18:18" x14ac:dyDescent="0.35">
      <c r="R3601" s="3">
        <f t="shared" ca="1" si="92"/>
        <v>3.7456426833334649E-3</v>
      </c>
    </row>
    <row r="3602" spans="18:18" x14ac:dyDescent="0.35">
      <c r="R3602" s="3">
        <f t="shared" ca="1" si="92"/>
        <v>-1.0140924395631828E-2</v>
      </c>
    </row>
    <row r="3603" spans="18:18" x14ac:dyDescent="0.35">
      <c r="R3603" s="3">
        <f t="shared" ca="1" si="92"/>
        <v>-3.8094157853226333E-3</v>
      </c>
    </row>
    <row r="3604" spans="18:18" x14ac:dyDescent="0.35">
      <c r="R3604" s="3">
        <f t="shared" ca="1" si="92"/>
        <v>-3.0406996722338073E-3</v>
      </c>
    </row>
    <row r="3605" spans="18:18" x14ac:dyDescent="0.35">
      <c r="R3605" s="3">
        <f t="shared" ca="1" si="92"/>
        <v>-9.5203940488626827E-3</v>
      </c>
    </row>
    <row r="3606" spans="18:18" x14ac:dyDescent="0.35">
      <c r="R3606" s="3">
        <f t="shared" ca="1" si="92"/>
        <v>-2.1571903536511075E-2</v>
      </c>
    </row>
    <row r="3607" spans="18:18" x14ac:dyDescent="0.35">
      <c r="R3607" s="3">
        <f t="shared" ca="1" si="92"/>
        <v>-1.2028502963052387E-3</v>
      </c>
    </row>
    <row r="3608" spans="18:18" x14ac:dyDescent="0.35">
      <c r="R3608" s="3">
        <f t="shared" ca="1" si="92"/>
        <v>9.1710662709114637E-3</v>
      </c>
    </row>
    <row r="3609" spans="18:18" x14ac:dyDescent="0.35">
      <c r="R3609" s="3">
        <f t="shared" ca="1" si="92"/>
        <v>2.2159065455719194E-2</v>
      </c>
    </row>
    <row r="3610" spans="18:18" x14ac:dyDescent="0.35">
      <c r="R3610" s="3">
        <f t="shared" ca="1" si="92"/>
        <v>-4.916669629881066E-3</v>
      </c>
    </row>
    <row r="3611" spans="18:18" x14ac:dyDescent="0.35">
      <c r="R3611" s="3">
        <f t="shared" ca="1" si="92"/>
        <v>-3.6055968229466639E-3</v>
      </c>
    </row>
    <row r="3612" spans="18:18" x14ac:dyDescent="0.35">
      <c r="R3612" s="3">
        <f t="shared" ca="1" si="92"/>
        <v>8.6107273636116775E-3</v>
      </c>
    </row>
    <row r="3613" spans="18:18" x14ac:dyDescent="0.35">
      <c r="R3613" s="3">
        <f t="shared" ca="1" si="92"/>
        <v>-1.2397211737354058E-2</v>
      </c>
    </row>
    <row r="3614" spans="18:18" x14ac:dyDescent="0.35">
      <c r="R3614" s="3">
        <f t="shared" ca="1" si="92"/>
        <v>-1.5146533083979676E-2</v>
      </c>
    </row>
    <row r="3615" spans="18:18" x14ac:dyDescent="0.35">
      <c r="R3615" s="3">
        <f t="shared" ca="1" si="92"/>
        <v>1.7248323756344528E-2</v>
      </c>
    </row>
    <row r="3616" spans="18:18" x14ac:dyDescent="0.35">
      <c r="R3616" s="3">
        <f t="shared" ca="1" si="92"/>
        <v>-3.73765272042835E-2</v>
      </c>
    </row>
    <row r="3617" spans="18:18" x14ac:dyDescent="0.35">
      <c r="R3617" s="3">
        <f t="shared" ca="1" si="92"/>
        <v>-2.2080314096775029E-2</v>
      </c>
    </row>
    <row r="3618" spans="18:18" x14ac:dyDescent="0.35">
      <c r="R3618" s="3">
        <f t="shared" ca="1" si="92"/>
        <v>-1.6287516301251781E-5</v>
      </c>
    </row>
    <row r="3619" spans="18:18" x14ac:dyDescent="0.35">
      <c r="R3619" s="3">
        <f t="shared" ca="1" si="92"/>
        <v>1.2963931148587529E-2</v>
      </c>
    </row>
    <row r="3620" spans="18:18" x14ac:dyDescent="0.35">
      <c r="R3620" s="3">
        <f t="shared" ca="1" si="92"/>
        <v>-2.8316285921898648E-2</v>
      </c>
    </row>
    <row r="3621" spans="18:18" x14ac:dyDescent="0.35">
      <c r="R3621" s="3">
        <f t="shared" ca="1" si="92"/>
        <v>-1.184872689821685E-2</v>
      </c>
    </row>
    <row r="3622" spans="18:18" x14ac:dyDescent="0.35">
      <c r="R3622" s="3">
        <f t="shared" ca="1" si="92"/>
        <v>-2.9840633570112705E-2</v>
      </c>
    </row>
    <row r="3623" spans="18:18" x14ac:dyDescent="0.35">
      <c r="R3623" s="3">
        <f t="shared" ca="1" si="92"/>
        <v>-2.2234677405831489E-3</v>
      </c>
    </row>
    <row r="3624" spans="18:18" x14ac:dyDescent="0.35">
      <c r="R3624" s="3">
        <f t="shared" ca="1" si="92"/>
        <v>-2.9161475512395507E-2</v>
      </c>
    </row>
    <row r="3625" spans="18:18" x14ac:dyDescent="0.35">
      <c r="R3625" s="3">
        <f t="shared" ca="1" si="92"/>
        <v>-5.6182738736193566E-3</v>
      </c>
    </row>
    <row r="3626" spans="18:18" x14ac:dyDescent="0.35">
      <c r="R3626" s="3">
        <f t="shared" ca="1" si="92"/>
        <v>-3.1661109852937977E-3</v>
      </c>
    </row>
    <row r="3627" spans="18:18" x14ac:dyDescent="0.35">
      <c r="R3627" s="3">
        <f t="shared" ca="1" si="92"/>
        <v>-2.1279982990956774E-2</v>
      </c>
    </row>
    <row r="3628" spans="18:18" x14ac:dyDescent="0.35">
      <c r="R3628" s="3">
        <f t="shared" ca="1" si="92"/>
        <v>-1.4568052434983656E-2</v>
      </c>
    </row>
    <row r="3629" spans="18:18" x14ac:dyDescent="0.35">
      <c r="R3629" s="3">
        <f t="shared" ca="1" si="92"/>
        <v>5.082498720538264E-3</v>
      </c>
    </row>
    <row r="3630" spans="18:18" x14ac:dyDescent="0.35">
      <c r="R3630" s="3">
        <f t="shared" ca="1" si="92"/>
        <v>-4.9129019043500288E-3</v>
      </c>
    </row>
    <row r="3631" spans="18:18" x14ac:dyDescent="0.35">
      <c r="R3631" s="3">
        <f t="shared" ca="1" si="92"/>
        <v>-4.8159988827940845E-3</v>
      </c>
    </row>
    <row r="3632" spans="18:18" x14ac:dyDescent="0.35">
      <c r="R3632" s="3">
        <f t="shared" ca="1" si="92"/>
        <v>1.2903433192730782E-2</v>
      </c>
    </row>
    <row r="3633" spans="18:18" x14ac:dyDescent="0.35">
      <c r="R3633" s="3">
        <f t="shared" ca="1" si="92"/>
        <v>5.1096070727975514E-3</v>
      </c>
    </row>
    <row r="3634" spans="18:18" x14ac:dyDescent="0.35">
      <c r="R3634" s="3">
        <f t="shared" ca="1" si="92"/>
        <v>1.9146189202356632E-2</v>
      </c>
    </row>
    <row r="3635" spans="18:18" x14ac:dyDescent="0.35">
      <c r="R3635" s="3">
        <f t="shared" ca="1" si="92"/>
        <v>-1.119461003647176E-2</v>
      </c>
    </row>
    <row r="3636" spans="18:18" x14ac:dyDescent="0.35">
      <c r="R3636" s="3">
        <f t="shared" ca="1" si="92"/>
        <v>-1.2402641437264817E-2</v>
      </c>
    </row>
    <row r="3637" spans="18:18" x14ac:dyDescent="0.35">
      <c r="R3637" s="3">
        <f t="shared" ca="1" si="92"/>
        <v>9.0444287669207545E-3</v>
      </c>
    </row>
    <row r="3638" spans="18:18" x14ac:dyDescent="0.35">
      <c r="R3638" s="3">
        <f t="shared" ca="1" si="92"/>
        <v>4.8781864054255601E-2</v>
      </c>
    </row>
    <row r="3639" spans="18:18" x14ac:dyDescent="0.35">
      <c r="R3639" s="3">
        <f t="shared" ca="1" si="92"/>
        <v>9.6895254059635224E-3</v>
      </c>
    </row>
    <row r="3640" spans="18:18" x14ac:dyDescent="0.35">
      <c r="R3640" s="3">
        <f t="shared" ca="1" si="92"/>
        <v>-1.0823506474773193E-3</v>
      </c>
    </row>
    <row r="3641" spans="18:18" x14ac:dyDescent="0.35">
      <c r="R3641" s="3">
        <f t="shared" ca="1" si="92"/>
        <v>1.6308120154474266E-2</v>
      </c>
    </row>
    <row r="3642" spans="18:18" x14ac:dyDescent="0.35">
      <c r="R3642" s="3">
        <f t="shared" ca="1" si="92"/>
        <v>-8.004302217201844E-4</v>
      </c>
    </row>
    <row r="3643" spans="18:18" x14ac:dyDescent="0.35">
      <c r="R3643" s="3">
        <f t="shared" ca="1" si="92"/>
        <v>-1.1664912522524112E-3</v>
      </c>
    </row>
    <row r="3644" spans="18:18" x14ac:dyDescent="0.35">
      <c r="R3644" s="3">
        <f t="shared" ca="1" si="92"/>
        <v>-1.1916063647711993E-2</v>
      </c>
    </row>
    <row r="3645" spans="18:18" x14ac:dyDescent="0.35">
      <c r="R3645" s="3">
        <f t="shared" ca="1" si="92"/>
        <v>-8.4135524688663324E-3</v>
      </c>
    </row>
    <row r="3646" spans="18:18" x14ac:dyDescent="0.35">
      <c r="R3646" s="3">
        <f t="shared" ca="1" si="92"/>
        <v>-2.3821690044332308E-2</v>
      </c>
    </row>
    <row r="3647" spans="18:18" x14ac:dyDescent="0.35">
      <c r="R3647" s="3">
        <f t="shared" ca="1" si="92"/>
        <v>-2.4204659907173454E-2</v>
      </c>
    </row>
    <row r="3648" spans="18:18" x14ac:dyDescent="0.35">
      <c r="R3648" s="3">
        <f t="shared" ca="1" si="92"/>
        <v>1.8115973078160826E-2</v>
      </c>
    </row>
    <row r="3649" spans="18:18" x14ac:dyDescent="0.35">
      <c r="R3649" s="3">
        <f t="shared" ca="1" si="92"/>
        <v>-3.0847696162449721E-2</v>
      </c>
    </row>
    <row r="3650" spans="18:18" x14ac:dyDescent="0.35">
      <c r="R3650" s="3">
        <f t="shared" ca="1" si="92"/>
        <v>1.4756026470411616E-2</v>
      </c>
    </row>
    <row r="3651" spans="18:18" x14ac:dyDescent="0.35">
      <c r="R3651" s="3">
        <f t="shared" ca="1" si="92"/>
        <v>4.7399332744346313E-3</v>
      </c>
    </row>
    <row r="3652" spans="18:18" x14ac:dyDescent="0.35">
      <c r="R3652" s="3">
        <f t="shared" ref="R3652:R3715" ca="1" si="93">_xlfn.NORM.INV(RAND(),$P$2,SQRT($P$3))</f>
        <v>1.9583061912412669E-2</v>
      </c>
    </row>
    <row r="3653" spans="18:18" x14ac:dyDescent="0.35">
      <c r="R3653" s="3">
        <f t="shared" ca="1" si="93"/>
        <v>4.3737138762506544E-4</v>
      </c>
    </row>
    <row r="3654" spans="18:18" x14ac:dyDescent="0.35">
      <c r="R3654" s="3">
        <f t="shared" ca="1" si="93"/>
        <v>-2.3291304354776728E-2</v>
      </c>
    </row>
    <row r="3655" spans="18:18" x14ac:dyDescent="0.35">
      <c r="R3655" s="3">
        <f t="shared" ca="1" si="93"/>
        <v>-1.3381717214222549E-2</v>
      </c>
    </row>
    <row r="3656" spans="18:18" x14ac:dyDescent="0.35">
      <c r="R3656" s="3">
        <f t="shared" ca="1" si="93"/>
        <v>8.3023856206343588E-3</v>
      </c>
    </row>
    <row r="3657" spans="18:18" x14ac:dyDescent="0.35">
      <c r="R3657" s="3">
        <f t="shared" ca="1" si="93"/>
        <v>2.2476611614007805E-3</v>
      </c>
    </row>
    <row r="3658" spans="18:18" x14ac:dyDescent="0.35">
      <c r="R3658" s="3">
        <f t="shared" ca="1" si="93"/>
        <v>1.9632693004849114E-3</v>
      </c>
    </row>
    <row r="3659" spans="18:18" x14ac:dyDescent="0.35">
      <c r="R3659" s="3">
        <f t="shared" ca="1" si="93"/>
        <v>3.2745981419685347E-3</v>
      </c>
    </row>
    <row r="3660" spans="18:18" x14ac:dyDescent="0.35">
      <c r="R3660" s="3">
        <f t="shared" ca="1" si="93"/>
        <v>1.0488242925818089E-3</v>
      </c>
    </row>
    <row r="3661" spans="18:18" x14ac:dyDescent="0.35">
      <c r="R3661" s="3">
        <f t="shared" ca="1" si="93"/>
        <v>6.9081321709081643E-3</v>
      </c>
    </row>
    <row r="3662" spans="18:18" x14ac:dyDescent="0.35">
      <c r="R3662" s="3">
        <f t="shared" ca="1" si="93"/>
        <v>-1.3192631832275033E-3</v>
      </c>
    </row>
    <row r="3663" spans="18:18" x14ac:dyDescent="0.35">
      <c r="R3663" s="3">
        <f t="shared" ca="1" si="93"/>
        <v>2.0847106133300717E-3</v>
      </c>
    </row>
    <row r="3664" spans="18:18" x14ac:dyDescent="0.35">
      <c r="R3664" s="3">
        <f t="shared" ca="1" si="93"/>
        <v>-3.8165537337661315E-3</v>
      </c>
    </row>
    <row r="3665" spans="18:18" x14ac:dyDescent="0.35">
      <c r="R3665" s="3">
        <f t="shared" ca="1" si="93"/>
        <v>-1.2462234024446883E-2</v>
      </c>
    </row>
    <row r="3666" spans="18:18" x14ac:dyDescent="0.35">
      <c r="R3666" s="3">
        <f t="shared" ca="1" si="93"/>
        <v>1.8877452877055997E-2</v>
      </c>
    </row>
    <row r="3667" spans="18:18" x14ac:dyDescent="0.35">
      <c r="R3667" s="3">
        <f t="shared" ca="1" si="93"/>
        <v>-3.6424570036400344E-2</v>
      </c>
    </row>
    <row r="3668" spans="18:18" x14ac:dyDescent="0.35">
      <c r="R3668" s="3">
        <f t="shared" ca="1" si="93"/>
        <v>-3.6818564622208873E-3</v>
      </c>
    </row>
    <row r="3669" spans="18:18" x14ac:dyDescent="0.35">
      <c r="R3669" s="3">
        <f t="shared" ca="1" si="93"/>
        <v>-3.0352152629599644E-2</v>
      </c>
    </row>
    <row r="3670" spans="18:18" x14ac:dyDescent="0.35">
      <c r="R3670" s="3">
        <f t="shared" ca="1" si="93"/>
        <v>1.1876619289348397E-2</v>
      </c>
    </row>
    <row r="3671" spans="18:18" x14ac:dyDescent="0.35">
      <c r="R3671" s="3">
        <f t="shared" ca="1" si="93"/>
        <v>-6.3925962105993873E-3</v>
      </c>
    </row>
    <row r="3672" spans="18:18" x14ac:dyDescent="0.35">
      <c r="R3672" s="3">
        <f t="shared" ca="1" si="93"/>
        <v>3.2312239790934011E-3</v>
      </c>
    </row>
    <row r="3673" spans="18:18" x14ac:dyDescent="0.35">
      <c r="R3673" s="3">
        <f t="shared" ca="1" si="93"/>
        <v>-2.3308011428902587E-2</v>
      </c>
    </row>
    <row r="3674" spans="18:18" x14ac:dyDescent="0.35">
      <c r="R3674" s="3">
        <f t="shared" ca="1" si="93"/>
        <v>-2.2745242260534506E-2</v>
      </c>
    </row>
    <row r="3675" spans="18:18" x14ac:dyDescent="0.35">
      <c r="R3675" s="3">
        <f t="shared" ca="1" si="93"/>
        <v>-5.5193571867372063E-3</v>
      </c>
    </row>
    <row r="3676" spans="18:18" x14ac:dyDescent="0.35">
      <c r="R3676" s="3">
        <f t="shared" ca="1" si="93"/>
        <v>-7.102584863741105E-3</v>
      </c>
    </row>
    <row r="3677" spans="18:18" x14ac:dyDescent="0.35">
      <c r="R3677" s="3">
        <f t="shared" ca="1" si="93"/>
        <v>-7.7719273844389786E-3</v>
      </c>
    </row>
    <row r="3678" spans="18:18" x14ac:dyDescent="0.35">
      <c r="R3678" s="3">
        <f t="shared" ca="1" si="93"/>
        <v>1.5554654848905279E-2</v>
      </c>
    </row>
    <row r="3679" spans="18:18" x14ac:dyDescent="0.35">
      <c r="R3679" s="3">
        <f t="shared" ca="1" si="93"/>
        <v>-5.4303385500726808E-3</v>
      </c>
    </row>
    <row r="3680" spans="18:18" x14ac:dyDescent="0.35">
      <c r="R3680" s="3">
        <f t="shared" ca="1" si="93"/>
        <v>-2.1674909922141427E-3</v>
      </c>
    </row>
    <row r="3681" spans="18:18" x14ac:dyDescent="0.35">
      <c r="R3681" s="3">
        <f t="shared" ca="1" si="93"/>
        <v>-2.7020335080859999E-2</v>
      </c>
    </row>
    <row r="3682" spans="18:18" x14ac:dyDescent="0.35">
      <c r="R3682" s="3">
        <f t="shared" ca="1" si="93"/>
        <v>-4.9033247533864397E-3</v>
      </c>
    </row>
    <row r="3683" spans="18:18" x14ac:dyDescent="0.35">
      <c r="R3683" s="3">
        <f t="shared" ca="1" si="93"/>
        <v>-3.0873537431479095E-2</v>
      </c>
    </row>
    <row r="3684" spans="18:18" x14ac:dyDescent="0.35">
      <c r="R3684" s="3">
        <f t="shared" ca="1" si="93"/>
        <v>-1.6377526725363953E-2</v>
      </c>
    </row>
    <row r="3685" spans="18:18" x14ac:dyDescent="0.35">
      <c r="R3685" s="3">
        <f t="shared" ca="1" si="93"/>
        <v>-1.0662797039627043E-2</v>
      </c>
    </row>
    <row r="3686" spans="18:18" x14ac:dyDescent="0.35">
      <c r="R3686" s="3">
        <f t="shared" ca="1" si="93"/>
        <v>-1.1997498829717396E-2</v>
      </c>
    </row>
    <row r="3687" spans="18:18" x14ac:dyDescent="0.35">
      <c r="R3687" s="3">
        <f t="shared" ca="1" si="93"/>
        <v>-6.3493685020820211E-3</v>
      </c>
    </row>
    <row r="3688" spans="18:18" x14ac:dyDescent="0.35">
      <c r="R3688" s="3">
        <f t="shared" ca="1" si="93"/>
        <v>-8.981275185313449E-3</v>
      </c>
    </row>
    <row r="3689" spans="18:18" x14ac:dyDescent="0.35">
      <c r="R3689" s="3">
        <f t="shared" ca="1" si="93"/>
        <v>9.0828462158723637E-3</v>
      </c>
    </row>
    <row r="3690" spans="18:18" x14ac:dyDescent="0.35">
      <c r="R3690" s="3">
        <f t="shared" ca="1" si="93"/>
        <v>2.5518656868931403E-2</v>
      </c>
    </row>
    <row r="3691" spans="18:18" x14ac:dyDescent="0.35">
      <c r="R3691" s="3">
        <f t="shared" ca="1" si="93"/>
        <v>-1.7922196727911545E-2</v>
      </c>
    </row>
    <row r="3692" spans="18:18" x14ac:dyDescent="0.35">
      <c r="R3692" s="3">
        <f t="shared" ca="1" si="93"/>
        <v>2.5301778862130846E-2</v>
      </c>
    </row>
    <row r="3693" spans="18:18" x14ac:dyDescent="0.35">
      <c r="R3693" s="3">
        <f t="shared" ca="1" si="93"/>
        <v>1.0963525442313563E-2</v>
      </c>
    </row>
    <row r="3694" spans="18:18" x14ac:dyDescent="0.35">
      <c r="R3694" s="3">
        <f t="shared" ca="1" si="93"/>
        <v>6.5691515096101844E-3</v>
      </c>
    </row>
    <row r="3695" spans="18:18" x14ac:dyDescent="0.35">
      <c r="R3695" s="3">
        <f t="shared" ca="1" si="93"/>
        <v>-1.5172713934021166E-3</v>
      </c>
    </row>
    <row r="3696" spans="18:18" x14ac:dyDescent="0.35">
      <c r="R3696" s="3">
        <f t="shared" ca="1" si="93"/>
        <v>-1.5837867234990092E-2</v>
      </c>
    </row>
    <row r="3697" spans="18:18" x14ac:dyDescent="0.35">
      <c r="R3697" s="3">
        <f t="shared" ca="1" si="93"/>
        <v>-1.302309482835108E-3</v>
      </c>
    </row>
    <row r="3698" spans="18:18" x14ac:dyDescent="0.35">
      <c r="R3698" s="3">
        <f t="shared" ca="1" si="93"/>
        <v>-1.5151171481227478E-2</v>
      </c>
    </row>
    <row r="3699" spans="18:18" x14ac:dyDescent="0.35">
      <c r="R3699" s="3">
        <f t="shared" ca="1" si="93"/>
        <v>1.447508496793413E-2</v>
      </c>
    </row>
    <row r="3700" spans="18:18" x14ac:dyDescent="0.35">
      <c r="R3700" s="3">
        <f t="shared" ca="1" si="93"/>
        <v>9.1521253154303282E-3</v>
      </c>
    </row>
    <row r="3701" spans="18:18" x14ac:dyDescent="0.35">
      <c r="R3701" s="3">
        <f t="shared" ca="1" si="93"/>
        <v>-3.8434553267058099E-3</v>
      </c>
    </row>
    <row r="3702" spans="18:18" x14ac:dyDescent="0.35">
      <c r="R3702" s="3">
        <f t="shared" ca="1" si="93"/>
        <v>9.134857919549674E-3</v>
      </c>
    </row>
    <row r="3703" spans="18:18" x14ac:dyDescent="0.35">
      <c r="R3703" s="3">
        <f t="shared" ca="1" si="93"/>
        <v>1.0378816864910798E-2</v>
      </c>
    </row>
    <row r="3704" spans="18:18" x14ac:dyDescent="0.35">
      <c r="R3704" s="3">
        <f t="shared" ca="1" si="93"/>
        <v>-1.8851149682108735E-2</v>
      </c>
    </row>
    <row r="3705" spans="18:18" x14ac:dyDescent="0.35">
      <c r="R3705" s="3">
        <f t="shared" ca="1" si="93"/>
        <v>-2.954839958767656E-2</v>
      </c>
    </row>
    <row r="3706" spans="18:18" x14ac:dyDescent="0.35">
      <c r="R3706" s="3">
        <f t="shared" ca="1" si="93"/>
        <v>1.9874772925825176E-2</v>
      </c>
    </row>
    <row r="3707" spans="18:18" x14ac:dyDescent="0.35">
      <c r="R3707" s="3">
        <f t="shared" ca="1" si="93"/>
        <v>-1.5814402421836325E-2</v>
      </c>
    </row>
    <row r="3708" spans="18:18" x14ac:dyDescent="0.35">
      <c r="R3708" s="3">
        <f t="shared" ca="1" si="93"/>
        <v>3.1703049035638121E-2</v>
      </c>
    </row>
    <row r="3709" spans="18:18" x14ac:dyDescent="0.35">
      <c r="R3709" s="3">
        <f t="shared" ca="1" si="93"/>
        <v>-1.0571078610732004E-2</v>
      </c>
    </row>
    <row r="3710" spans="18:18" x14ac:dyDescent="0.35">
      <c r="R3710" s="3">
        <f t="shared" ca="1" si="93"/>
        <v>-2.116521544448078E-2</v>
      </c>
    </row>
    <row r="3711" spans="18:18" x14ac:dyDescent="0.35">
      <c r="R3711" s="3">
        <f t="shared" ca="1" si="93"/>
        <v>1.9990913930732171E-2</v>
      </c>
    </row>
    <row r="3712" spans="18:18" x14ac:dyDescent="0.35">
      <c r="R3712" s="3">
        <f t="shared" ca="1" si="93"/>
        <v>-3.2188063584246444E-3</v>
      </c>
    </row>
    <row r="3713" spans="18:18" x14ac:dyDescent="0.35">
      <c r="R3713" s="3">
        <f t="shared" ca="1" si="93"/>
        <v>-8.0064282941274007E-3</v>
      </c>
    </row>
    <row r="3714" spans="18:18" x14ac:dyDescent="0.35">
      <c r="R3714" s="3">
        <f t="shared" ca="1" si="93"/>
        <v>1.6438635673204905E-2</v>
      </c>
    </row>
    <row r="3715" spans="18:18" x14ac:dyDescent="0.35">
      <c r="R3715" s="3">
        <f t="shared" ca="1" si="93"/>
        <v>1.2433156542790291E-2</v>
      </c>
    </row>
    <row r="3716" spans="18:18" x14ac:dyDescent="0.35">
      <c r="R3716" s="3">
        <f t="shared" ref="R3716:R3779" ca="1" si="94">_xlfn.NORM.INV(RAND(),$P$2,SQRT($P$3))</f>
        <v>7.2075405764531831E-3</v>
      </c>
    </row>
    <row r="3717" spans="18:18" x14ac:dyDescent="0.35">
      <c r="R3717" s="3">
        <f t="shared" ca="1" si="94"/>
        <v>-5.0302824048220167E-3</v>
      </c>
    </row>
    <row r="3718" spans="18:18" x14ac:dyDescent="0.35">
      <c r="R3718" s="3">
        <f t="shared" ca="1" si="94"/>
        <v>-2.2700255520665394E-3</v>
      </c>
    </row>
    <row r="3719" spans="18:18" x14ac:dyDescent="0.35">
      <c r="R3719" s="3">
        <f t="shared" ca="1" si="94"/>
        <v>1.3478147929413611E-2</v>
      </c>
    </row>
    <row r="3720" spans="18:18" x14ac:dyDescent="0.35">
      <c r="R3720" s="3">
        <f t="shared" ca="1" si="94"/>
        <v>5.3234301206124685E-3</v>
      </c>
    </row>
    <row r="3721" spans="18:18" x14ac:dyDescent="0.35">
      <c r="R3721" s="3">
        <f t="shared" ca="1" si="94"/>
        <v>-2.3011682926149992E-2</v>
      </c>
    </row>
    <row r="3722" spans="18:18" x14ac:dyDescent="0.35">
      <c r="R3722" s="3">
        <f t="shared" ca="1" si="94"/>
        <v>-4.5461286897449903E-3</v>
      </c>
    </row>
    <row r="3723" spans="18:18" x14ac:dyDescent="0.35">
      <c r="R3723" s="3">
        <f t="shared" ca="1" si="94"/>
        <v>-1.9801048359755918E-2</v>
      </c>
    </row>
    <row r="3724" spans="18:18" x14ac:dyDescent="0.35">
      <c r="R3724" s="3">
        <f t="shared" ca="1" si="94"/>
        <v>-1.0855509773078706E-2</v>
      </c>
    </row>
    <row r="3725" spans="18:18" x14ac:dyDescent="0.35">
      <c r="R3725" s="3">
        <f t="shared" ca="1" si="94"/>
        <v>1.0085283223383681E-3</v>
      </c>
    </row>
    <row r="3726" spans="18:18" x14ac:dyDescent="0.35">
      <c r="R3726" s="3">
        <f t="shared" ca="1" si="94"/>
        <v>9.9073871084756002E-3</v>
      </c>
    </row>
    <row r="3727" spans="18:18" x14ac:dyDescent="0.35">
      <c r="R3727" s="3">
        <f t="shared" ca="1" si="94"/>
        <v>2.0351214702437781E-2</v>
      </c>
    </row>
    <row r="3728" spans="18:18" x14ac:dyDescent="0.35">
      <c r="R3728" s="3">
        <f t="shared" ca="1" si="94"/>
        <v>1.0943748130438134E-2</v>
      </c>
    </row>
    <row r="3729" spans="18:18" x14ac:dyDescent="0.35">
      <c r="R3729" s="3">
        <f t="shared" ca="1" si="94"/>
        <v>-6.8246570550318372E-3</v>
      </c>
    </row>
    <row r="3730" spans="18:18" x14ac:dyDescent="0.35">
      <c r="R3730" s="3">
        <f t="shared" ca="1" si="94"/>
        <v>9.9762904490140296E-3</v>
      </c>
    </row>
    <row r="3731" spans="18:18" x14ac:dyDescent="0.35">
      <c r="R3731" s="3">
        <f t="shared" ca="1" si="94"/>
        <v>-3.5252054247920404E-2</v>
      </c>
    </row>
    <row r="3732" spans="18:18" x14ac:dyDescent="0.35">
      <c r="R3732" s="3">
        <f t="shared" ca="1" si="94"/>
        <v>1.3043437703148987E-2</v>
      </c>
    </row>
    <row r="3733" spans="18:18" x14ac:dyDescent="0.35">
      <c r="R3733" s="3">
        <f t="shared" ca="1" si="94"/>
        <v>-2.269534449370547E-3</v>
      </c>
    </row>
    <row r="3734" spans="18:18" x14ac:dyDescent="0.35">
      <c r="R3734" s="3">
        <f t="shared" ca="1" si="94"/>
        <v>-1.9397300725917759E-2</v>
      </c>
    </row>
    <row r="3735" spans="18:18" x14ac:dyDescent="0.35">
      <c r="R3735" s="3">
        <f t="shared" ca="1" si="94"/>
        <v>7.0660458490794378E-3</v>
      </c>
    </row>
    <row r="3736" spans="18:18" x14ac:dyDescent="0.35">
      <c r="R3736" s="3">
        <f t="shared" ca="1" si="94"/>
        <v>-4.4171913492047233E-3</v>
      </c>
    </row>
    <row r="3737" spans="18:18" x14ac:dyDescent="0.35">
      <c r="R3737" s="3">
        <f t="shared" ca="1" si="94"/>
        <v>9.5356900325573625E-3</v>
      </c>
    </row>
    <row r="3738" spans="18:18" x14ac:dyDescent="0.35">
      <c r="R3738" s="3">
        <f t="shared" ca="1" si="94"/>
        <v>1.1585552294931798E-2</v>
      </c>
    </row>
    <row r="3739" spans="18:18" x14ac:dyDescent="0.35">
      <c r="R3739" s="3">
        <f t="shared" ca="1" si="94"/>
        <v>-2.8984278477276295E-4</v>
      </c>
    </row>
    <row r="3740" spans="18:18" x14ac:dyDescent="0.35">
      <c r="R3740" s="3">
        <f t="shared" ca="1" si="94"/>
        <v>1.9775533260078897E-2</v>
      </c>
    </row>
    <row r="3741" spans="18:18" x14ac:dyDescent="0.35">
      <c r="R3741" s="3">
        <f t="shared" ca="1" si="94"/>
        <v>-4.5029696659829154E-3</v>
      </c>
    </row>
    <row r="3742" spans="18:18" x14ac:dyDescent="0.35">
      <c r="R3742" s="3">
        <f t="shared" ca="1" si="94"/>
        <v>-4.3206468737313208E-3</v>
      </c>
    </row>
    <row r="3743" spans="18:18" x14ac:dyDescent="0.35">
      <c r="R3743" s="3">
        <f t="shared" ca="1" si="94"/>
        <v>-1.9225329920651051E-2</v>
      </c>
    </row>
    <row r="3744" spans="18:18" x14ac:dyDescent="0.35">
      <c r="R3744" s="3">
        <f t="shared" ca="1" si="94"/>
        <v>-2.3440710962573563E-2</v>
      </c>
    </row>
    <row r="3745" spans="18:18" x14ac:dyDescent="0.35">
      <c r="R3745" s="3">
        <f t="shared" ca="1" si="94"/>
        <v>-3.3400008084221347E-2</v>
      </c>
    </row>
    <row r="3746" spans="18:18" x14ac:dyDescent="0.35">
      <c r="R3746" s="3">
        <f t="shared" ca="1" si="94"/>
        <v>4.952024582710185E-3</v>
      </c>
    </row>
    <row r="3747" spans="18:18" x14ac:dyDescent="0.35">
      <c r="R3747" s="3">
        <f t="shared" ca="1" si="94"/>
        <v>-8.9940355213902149E-3</v>
      </c>
    </row>
    <row r="3748" spans="18:18" x14ac:dyDescent="0.35">
      <c r="R3748" s="3">
        <f t="shared" ca="1" si="94"/>
        <v>-1.267449011708849E-2</v>
      </c>
    </row>
    <row r="3749" spans="18:18" x14ac:dyDescent="0.35">
      <c r="R3749" s="3">
        <f t="shared" ca="1" si="94"/>
        <v>-1.8555026261006548E-2</v>
      </c>
    </row>
    <row r="3750" spans="18:18" x14ac:dyDescent="0.35">
      <c r="R3750" s="3">
        <f t="shared" ca="1" si="94"/>
        <v>-2.3688524278562264E-3</v>
      </c>
    </row>
    <row r="3751" spans="18:18" x14ac:dyDescent="0.35">
      <c r="R3751" s="3">
        <f t="shared" ca="1" si="94"/>
        <v>-1.8402675002100212E-4</v>
      </c>
    </row>
    <row r="3752" spans="18:18" x14ac:dyDescent="0.35">
      <c r="R3752" s="3">
        <f t="shared" ca="1" si="94"/>
        <v>1.9668035683150842E-2</v>
      </c>
    </row>
    <row r="3753" spans="18:18" x14ac:dyDescent="0.35">
      <c r="R3753" s="3">
        <f t="shared" ca="1" si="94"/>
        <v>-1.5651493758407773E-2</v>
      </c>
    </row>
    <row r="3754" spans="18:18" x14ac:dyDescent="0.35">
      <c r="R3754" s="3">
        <f t="shared" ca="1" si="94"/>
        <v>7.7686600825025544E-3</v>
      </c>
    </row>
    <row r="3755" spans="18:18" x14ac:dyDescent="0.35">
      <c r="R3755" s="3">
        <f t="shared" ca="1" si="94"/>
        <v>7.926332639675052E-3</v>
      </c>
    </row>
    <row r="3756" spans="18:18" x14ac:dyDescent="0.35">
      <c r="R3756" s="3">
        <f t="shared" ca="1" si="94"/>
        <v>-1.9675685561699571E-2</v>
      </c>
    </row>
    <row r="3757" spans="18:18" x14ac:dyDescent="0.35">
      <c r="R3757" s="3">
        <f t="shared" ca="1" si="94"/>
        <v>9.8513100657517758E-3</v>
      </c>
    </row>
    <row r="3758" spans="18:18" x14ac:dyDescent="0.35">
      <c r="R3758" s="3">
        <f t="shared" ca="1" si="94"/>
        <v>-1.6969342610741538E-3</v>
      </c>
    </row>
    <row r="3759" spans="18:18" x14ac:dyDescent="0.35">
      <c r="R3759" s="3">
        <f t="shared" ca="1" si="94"/>
        <v>2.9393521542878387E-2</v>
      </c>
    </row>
    <row r="3760" spans="18:18" x14ac:dyDescent="0.35">
      <c r="R3760" s="3">
        <f t="shared" ca="1" si="94"/>
        <v>1.8036443308738015E-3</v>
      </c>
    </row>
    <row r="3761" spans="18:18" x14ac:dyDescent="0.35">
      <c r="R3761" s="3">
        <f t="shared" ca="1" si="94"/>
        <v>3.7484064949837238E-4</v>
      </c>
    </row>
    <row r="3762" spans="18:18" x14ac:dyDescent="0.35">
      <c r="R3762" s="3">
        <f t="shared" ca="1" si="94"/>
        <v>-1.2003095711056745E-2</v>
      </c>
    </row>
    <row r="3763" spans="18:18" x14ac:dyDescent="0.35">
      <c r="R3763" s="3">
        <f t="shared" ca="1" si="94"/>
        <v>-4.3210909753846885E-3</v>
      </c>
    </row>
    <row r="3764" spans="18:18" x14ac:dyDescent="0.35">
      <c r="R3764" s="3">
        <f t="shared" ca="1" si="94"/>
        <v>-1.2403838349008213E-2</v>
      </c>
    </row>
    <row r="3765" spans="18:18" x14ac:dyDescent="0.35">
      <c r="R3765" s="3">
        <f t="shared" ca="1" si="94"/>
        <v>-2.9642621201911965E-3</v>
      </c>
    </row>
    <row r="3766" spans="18:18" x14ac:dyDescent="0.35">
      <c r="R3766" s="3">
        <f t="shared" ca="1" si="94"/>
        <v>5.9138629980711533E-3</v>
      </c>
    </row>
    <row r="3767" spans="18:18" x14ac:dyDescent="0.35">
      <c r="R3767" s="3">
        <f t="shared" ca="1" si="94"/>
        <v>-8.167055324247904E-3</v>
      </c>
    </row>
    <row r="3768" spans="18:18" x14ac:dyDescent="0.35">
      <c r="R3768" s="3">
        <f t="shared" ca="1" si="94"/>
        <v>-8.852268430750383E-4</v>
      </c>
    </row>
    <row r="3769" spans="18:18" x14ac:dyDescent="0.35">
      <c r="R3769" s="3">
        <f t="shared" ca="1" si="94"/>
        <v>2.6623371256045626E-3</v>
      </c>
    </row>
    <row r="3770" spans="18:18" x14ac:dyDescent="0.35">
      <c r="R3770" s="3">
        <f t="shared" ca="1" si="94"/>
        <v>-4.4709958499498442E-3</v>
      </c>
    </row>
    <row r="3771" spans="18:18" x14ac:dyDescent="0.35">
      <c r="R3771" s="3">
        <f t="shared" ca="1" si="94"/>
        <v>-4.3893265796505973E-3</v>
      </c>
    </row>
    <row r="3772" spans="18:18" x14ac:dyDescent="0.35">
      <c r="R3772" s="3">
        <f t="shared" ca="1" si="94"/>
        <v>-1.7421272705636981E-2</v>
      </c>
    </row>
    <row r="3773" spans="18:18" x14ac:dyDescent="0.35">
      <c r="R3773" s="3">
        <f t="shared" ca="1" si="94"/>
        <v>1.5484700476977011E-2</v>
      </c>
    </row>
    <row r="3774" spans="18:18" x14ac:dyDescent="0.35">
      <c r="R3774" s="3">
        <f t="shared" ca="1" si="94"/>
        <v>2.6453368621162023E-2</v>
      </c>
    </row>
    <row r="3775" spans="18:18" x14ac:dyDescent="0.35">
      <c r="R3775" s="3">
        <f t="shared" ca="1" si="94"/>
        <v>2.7119075261566549E-2</v>
      </c>
    </row>
    <row r="3776" spans="18:18" x14ac:dyDescent="0.35">
      <c r="R3776" s="3">
        <f t="shared" ca="1" si="94"/>
        <v>9.2065342951498617E-3</v>
      </c>
    </row>
    <row r="3777" spans="18:18" x14ac:dyDescent="0.35">
      <c r="R3777" s="3">
        <f t="shared" ca="1" si="94"/>
        <v>-1.1445490097358714E-2</v>
      </c>
    </row>
    <row r="3778" spans="18:18" x14ac:dyDescent="0.35">
      <c r="R3778" s="3">
        <f t="shared" ca="1" si="94"/>
        <v>-2.0171608146024875E-3</v>
      </c>
    </row>
    <row r="3779" spans="18:18" x14ac:dyDescent="0.35">
      <c r="R3779" s="3">
        <f t="shared" ca="1" si="94"/>
        <v>-1.2765654108658184E-2</v>
      </c>
    </row>
    <row r="3780" spans="18:18" x14ac:dyDescent="0.35">
      <c r="R3780" s="3">
        <f t="shared" ref="R3780:R3843" ca="1" si="95">_xlfn.NORM.INV(RAND(),$P$2,SQRT($P$3))</f>
        <v>8.4567014346772704E-3</v>
      </c>
    </row>
    <row r="3781" spans="18:18" x14ac:dyDescent="0.35">
      <c r="R3781" s="3">
        <f t="shared" ca="1" si="95"/>
        <v>-4.4971675988476484E-3</v>
      </c>
    </row>
    <row r="3782" spans="18:18" x14ac:dyDescent="0.35">
      <c r="R3782" s="3">
        <f t="shared" ca="1" si="95"/>
        <v>-7.7399386873871403E-3</v>
      </c>
    </row>
    <row r="3783" spans="18:18" x14ac:dyDescent="0.35">
      <c r="R3783" s="3">
        <f t="shared" ca="1" si="95"/>
        <v>-8.0196977380806861E-3</v>
      </c>
    </row>
    <row r="3784" spans="18:18" x14ac:dyDescent="0.35">
      <c r="R3784" s="3">
        <f t="shared" ca="1" si="95"/>
        <v>1.0408922672948028E-2</v>
      </c>
    </row>
    <row r="3785" spans="18:18" x14ac:dyDescent="0.35">
      <c r="R3785" s="3">
        <f t="shared" ca="1" si="95"/>
        <v>3.0500514407036473E-2</v>
      </c>
    </row>
    <row r="3786" spans="18:18" x14ac:dyDescent="0.35">
      <c r="R3786" s="3">
        <f t="shared" ca="1" si="95"/>
        <v>-4.0111086393321135E-3</v>
      </c>
    </row>
    <row r="3787" spans="18:18" x14ac:dyDescent="0.35">
      <c r="R3787" s="3">
        <f t="shared" ca="1" si="95"/>
        <v>-4.3662593444496481E-2</v>
      </c>
    </row>
    <row r="3788" spans="18:18" x14ac:dyDescent="0.35">
      <c r="R3788" s="3">
        <f t="shared" ca="1" si="95"/>
        <v>-1.4412304500916887E-2</v>
      </c>
    </row>
    <row r="3789" spans="18:18" x14ac:dyDescent="0.35">
      <c r="R3789" s="3">
        <f t="shared" ca="1" si="95"/>
        <v>-9.6079181935806619E-3</v>
      </c>
    </row>
    <row r="3790" spans="18:18" x14ac:dyDescent="0.35">
      <c r="R3790" s="3">
        <f t="shared" ca="1" si="95"/>
        <v>-1.0886070631087482E-2</v>
      </c>
    </row>
    <row r="3791" spans="18:18" x14ac:dyDescent="0.35">
      <c r="R3791" s="3">
        <f t="shared" ca="1" si="95"/>
        <v>1.1644772114594361E-2</v>
      </c>
    </row>
    <row r="3792" spans="18:18" x14ac:dyDescent="0.35">
      <c r="R3792" s="3">
        <f t="shared" ca="1" si="95"/>
        <v>-1.3369097770109764E-2</v>
      </c>
    </row>
    <row r="3793" spans="18:18" x14ac:dyDescent="0.35">
      <c r="R3793" s="3">
        <f t="shared" ca="1" si="95"/>
        <v>-1.7370535442713993E-2</v>
      </c>
    </row>
    <row r="3794" spans="18:18" x14ac:dyDescent="0.35">
      <c r="R3794" s="3">
        <f t="shared" ca="1" si="95"/>
        <v>1.1736184687091197E-2</v>
      </c>
    </row>
    <row r="3795" spans="18:18" x14ac:dyDescent="0.35">
      <c r="R3795" s="3">
        <f t="shared" ca="1" si="95"/>
        <v>-1.6842871863441362E-2</v>
      </c>
    </row>
    <row r="3796" spans="18:18" x14ac:dyDescent="0.35">
      <c r="R3796" s="3">
        <f t="shared" ca="1" si="95"/>
        <v>-1.7425432245086112E-2</v>
      </c>
    </row>
    <row r="3797" spans="18:18" x14ac:dyDescent="0.35">
      <c r="R3797" s="3">
        <f t="shared" ca="1" si="95"/>
        <v>1.0698359213161071E-2</v>
      </c>
    </row>
    <row r="3798" spans="18:18" x14ac:dyDescent="0.35">
      <c r="R3798" s="3">
        <f t="shared" ca="1" si="95"/>
        <v>-2.4988918656001162E-2</v>
      </c>
    </row>
    <row r="3799" spans="18:18" x14ac:dyDescent="0.35">
      <c r="R3799" s="3">
        <f t="shared" ca="1" si="95"/>
        <v>-1.2551344946742111E-2</v>
      </c>
    </row>
    <row r="3800" spans="18:18" x14ac:dyDescent="0.35">
      <c r="R3800" s="3">
        <f t="shared" ca="1" si="95"/>
        <v>3.5342036112745159E-3</v>
      </c>
    </row>
    <row r="3801" spans="18:18" x14ac:dyDescent="0.35">
      <c r="R3801" s="3">
        <f t="shared" ca="1" si="95"/>
        <v>1.74330167103777E-2</v>
      </c>
    </row>
    <row r="3802" spans="18:18" x14ac:dyDescent="0.35">
      <c r="R3802" s="3">
        <f t="shared" ca="1" si="95"/>
        <v>-2.9478656618808414E-3</v>
      </c>
    </row>
    <row r="3803" spans="18:18" x14ac:dyDescent="0.35">
      <c r="R3803" s="3">
        <f t="shared" ca="1" si="95"/>
        <v>4.7629658616732198E-2</v>
      </c>
    </row>
    <row r="3804" spans="18:18" x14ac:dyDescent="0.35">
      <c r="R3804" s="3">
        <f t="shared" ca="1" si="95"/>
        <v>-1.1303144724046515E-2</v>
      </c>
    </row>
    <row r="3805" spans="18:18" x14ac:dyDescent="0.35">
      <c r="R3805" s="3">
        <f t="shared" ca="1" si="95"/>
        <v>2.0405353895841617E-2</v>
      </c>
    </row>
    <row r="3806" spans="18:18" x14ac:dyDescent="0.35">
      <c r="R3806" s="3">
        <f t="shared" ca="1" si="95"/>
        <v>-2.4851831280918779E-2</v>
      </c>
    </row>
    <row r="3807" spans="18:18" x14ac:dyDescent="0.35">
      <c r="R3807" s="3">
        <f t="shared" ca="1" si="95"/>
        <v>1.9049977506497271E-3</v>
      </c>
    </row>
    <row r="3808" spans="18:18" x14ac:dyDescent="0.35">
      <c r="R3808" s="3">
        <f t="shared" ca="1" si="95"/>
        <v>1.3709794945689387E-2</v>
      </c>
    </row>
    <row r="3809" spans="18:18" x14ac:dyDescent="0.35">
      <c r="R3809" s="3">
        <f t="shared" ca="1" si="95"/>
        <v>2.227997016049095E-2</v>
      </c>
    </row>
    <row r="3810" spans="18:18" x14ac:dyDescent="0.35">
      <c r="R3810" s="3">
        <f t="shared" ca="1" si="95"/>
        <v>-1.2678418732152454E-2</v>
      </c>
    </row>
    <row r="3811" spans="18:18" x14ac:dyDescent="0.35">
      <c r="R3811" s="3">
        <f t="shared" ca="1" si="95"/>
        <v>3.148383206630842E-2</v>
      </c>
    </row>
    <row r="3812" spans="18:18" x14ac:dyDescent="0.35">
      <c r="R3812" s="3">
        <f t="shared" ca="1" si="95"/>
        <v>-1.7042171540309942E-3</v>
      </c>
    </row>
    <row r="3813" spans="18:18" x14ac:dyDescent="0.35">
      <c r="R3813" s="3">
        <f t="shared" ca="1" si="95"/>
        <v>1.0650233620033246E-2</v>
      </c>
    </row>
    <row r="3814" spans="18:18" x14ac:dyDescent="0.35">
      <c r="R3814" s="3">
        <f t="shared" ca="1" si="95"/>
        <v>1.1856844313591602E-2</v>
      </c>
    </row>
    <row r="3815" spans="18:18" x14ac:dyDescent="0.35">
      <c r="R3815" s="3">
        <f t="shared" ca="1" si="95"/>
        <v>-2.1479059947451373E-3</v>
      </c>
    </row>
    <row r="3816" spans="18:18" x14ac:dyDescent="0.35">
      <c r="R3816" s="3">
        <f t="shared" ca="1" si="95"/>
        <v>2.4922652956545957E-2</v>
      </c>
    </row>
    <row r="3817" spans="18:18" x14ac:dyDescent="0.35">
      <c r="R3817" s="3">
        <f t="shared" ca="1" si="95"/>
        <v>1.6527253099816244E-2</v>
      </c>
    </row>
    <row r="3818" spans="18:18" x14ac:dyDescent="0.35">
      <c r="R3818" s="3">
        <f t="shared" ca="1" si="95"/>
        <v>2.9834851692066157E-2</v>
      </c>
    </row>
    <row r="3819" spans="18:18" x14ac:dyDescent="0.35">
      <c r="R3819" s="3">
        <f t="shared" ca="1" si="95"/>
        <v>-1.166266227248825E-2</v>
      </c>
    </row>
    <row r="3820" spans="18:18" x14ac:dyDescent="0.35">
      <c r="R3820" s="3">
        <f t="shared" ca="1" si="95"/>
        <v>-4.8344802804435756E-4</v>
      </c>
    </row>
    <row r="3821" spans="18:18" x14ac:dyDescent="0.35">
      <c r="R3821" s="3">
        <f t="shared" ca="1" si="95"/>
        <v>-3.0544947601550331E-3</v>
      </c>
    </row>
    <row r="3822" spans="18:18" x14ac:dyDescent="0.35">
      <c r="R3822" s="3">
        <f t="shared" ca="1" si="95"/>
        <v>3.5769950992071295E-2</v>
      </c>
    </row>
    <row r="3823" spans="18:18" x14ac:dyDescent="0.35">
      <c r="R3823" s="3">
        <f t="shared" ca="1" si="95"/>
        <v>-1.1196115530262805E-2</v>
      </c>
    </row>
    <row r="3824" spans="18:18" x14ac:dyDescent="0.35">
      <c r="R3824" s="3">
        <f t="shared" ca="1" si="95"/>
        <v>1.5417466815804529E-2</v>
      </c>
    </row>
    <row r="3825" spans="18:18" x14ac:dyDescent="0.35">
      <c r="R3825" s="3">
        <f t="shared" ca="1" si="95"/>
        <v>5.7151303430666546E-3</v>
      </c>
    </row>
    <row r="3826" spans="18:18" x14ac:dyDescent="0.35">
      <c r="R3826" s="3">
        <f t="shared" ca="1" si="95"/>
        <v>-1.3282716338475385E-2</v>
      </c>
    </row>
    <row r="3827" spans="18:18" x14ac:dyDescent="0.35">
      <c r="R3827" s="3">
        <f t="shared" ca="1" si="95"/>
        <v>1.1385993163704658E-2</v>
      </c>
    </row>
    <row r="3828" spans="18:18" x14ac:dyDescent="0.35">
      <c r="R3828" s="3">
        <f t="shared" ca="1" si="95"/>
        <v>-1.0306310044878473E-2</v>
      </c>
    </row>
    <row r="3829" spans="18:18" x14ac:dyDescent="0.35">
      <c r="R3829" s="3">
        <f t="shared" ca="1" si="95"/>
        <v>-2.2607036577798657E-2</v>
      </c>
    </row>
    <row r="3830" spans="18:18" x14ac:dyDescent="0.35">
      <c r="R3830" s="3">
        <f t="shared" ca="1" si="95"/>
        <v>8.7165216034585241E-3</v>
      </c>
    </row>
    <row r="3831" spans="18:18" x14ac:dyDescent="0.35">
      <c r="R3831" s="3">
        <f t="shared" ca="1" si="95"/>
        <v>-1.3744365007361354E-3</v>
      </c>
    </row>
    <row r="3832" spans="18:18" x14ac:dyDescent="0.35">
      <c r="R3832" s="3">
        <f t="shared" ca="1" si="95"/>
        <v>-7.5106290386027612E-3</v>
      </c>
    </row>
    <row r="3833" spans="18:18" x14ac:dyDescent="0.35">
      <c r="R3833" s="3">
        <f t="shared" ca="1" si="95"/>
        <v>-2.1689653825453833E-4</v>
      </c>
    </row>
    <row r="3834" spans="18:18" x14ac:dyDescent="0.35">
      <c r="R3834" s="3">
        <f t="shared" ca="1" si="95"/>
        <v>5.1262229267987902E-3</v>
      </c>
    </row>
    <row r="3835" spans="18:18" x14ac:dyDescent="0.35">
      <c r="R3835" s="3">
        <f t="shared" ca="1" si="95"/>
        <v>1.0983684130917793E-2</v>
      </c>
    </row>
    <row r="3836" spans="18:18" x14ac:dyDescent="0.35">
      <c r="R3836" s="3">
        <f t="shared" ca="1" si="95"/>
        <v>1.4015985211804182E-2</v>
      </c>
    </row>
    <row r="3837" spans="18:18" x14ac:dyDescent="0.35">
      <c r="R3837" s="3">
        <f t="shared" ca="1" si="95"/>
        <v>-4.2040319909029643E-3</v>
      </c>
    </row>
    <row r="3838" spans="18:18" x14ac:dyDescent="0.35">
      <c r="R3838" s="3">
        <f t="shared" ca="1" si="95"/>
        <v>-3.1068594788415419E-3</v>
      </c>
    </row>
    <row r="3839" spans="18:18" x14ac:dyDescent="0.35">
      <c r="R3839" s="3">
        <f t="shared" ca="1" si="95"/>
        <v>8.3600113516656954E-3</v>
      </c>
    </row>
    <row r="3840" spans="18:18" x14ac:dyDescent="0.35">
      <c r="R3840" s="3">
        <f t="shared" ca="1" si="95"/>
        <v>1.6147501809382805E-2</v>
      </c>
    </row>
    <row r="3841" spans="18:18" x14ac:dyDescent="0.35">
      <c r="R3841" s="3">
        <f t="shared" ca="1" si="95"/>
        <v>5.8083954749891652E-3</v>
      </c>
    </row>
    <row r="3842" spans="18:18" x14ac:dyDescent="0.35">
      <c r="R3842" s="3">
        <f t="shared" ca="1" si="95"/>
        <v>-1.1831327890766403E-3</v>
      </c>
    </row>
    <row r="3843" spans="18:18" x14ac:dyDescent="0.35">
      <c r="R3843" s="3">
        <f t="shared" ca="1" si="95"/>
        <v>3.7868534504872458E-3</v>
      </c>
    </row>
    <row r="3844" spans="18:18" x14ac:dyDescent="0.35">
      <c r="R3844" s="3">
        <f t="shared" ref="R3844:R3907" ca="1" si="96">_xlfn.NORM.INV(RAND(),$P$2,SQRT($P$3))</f>
        <v>7.1345221547539474E-3</v>
      </c>
    </row>
    <row r="3845" spans="18:18" x14ac:dyDescent="0.35">
      <c r="R3845" s="3">
        <f t="shared" ca="1" si="96"/>
        <v>-1.8464804039483853E-3</v>
      </c>
    </row>
    <row r="3846" spans="18:18" x14ac:dyDescent="0.35">
      <c r="R3846" s="3">
        <f t="shared" ca="1" si="96"/>
        <v>-8.0055206604912419E-3</v>
      </c>
    </row>
    <row r="3847" spans="18:18" x14ac:dyDescent="0.35">
      <c r="R3847" s="3">
        <f t="shared" ca="1" si="96"/>
        <v>1.4280675583651186E-2</v>
      </c>
    </row>
    <row r="3848" spans="18:18" x14ac:dyDescent="0.35">
      <c r="R3848" s="3">
        <f t="shared" ca="1" si="96"/>
        <v>1.1404879627843499E-2</v>
      </c>
    </row>
    <row r="3849" spans="18:18" x14ac:dyDescent="0.35">
      <c r="R3849" s="3">
        <f t="shared" ca="1" si="96"/>
        <v>-2.590769158258277E-2</v>
      </c>
    </row>
    <row r="3850" spans="18:18" x14ac:dyDescent="0.35">
      <c r="R3850" s="3">
        <f t="shared" ca="1" si="96"/>
        <v>-1.0499812857395277E-2</v>
      </c>
    </row>
    <row r="3851" spans="18:18" x14ac:dyDescent="0.35">
      <c r="R3851" s="3">
        <f t="shared" ca="1" si="96"/>
        <v>-1.2015855554514013E-2</v>
      </c>
    </row>
    <row r="3852" spans="18:18" x14ac:dyDescent="0.35">
      <c r="R3852" s="3">
        <f t="shared" ca="1" si="96"/>
        <v>-4.6002013477836681E-3</v>
      </c>
    </row>
    <row r="3853" spans="18:18" x14ac:dyDescent="0.35">
      <c r="R3853" s="3">
        <f t="shared" ca="1" si="96"/>
        <v>-1.5936776222852415E-3</v>
      </c>
    </row>
    <row r="3854" spans="18:18" x14ac:dyDescent="0.35">
      <c r="R3854" s="3">
        <f t="shared" ca="1" si="96"/>
        <v>-3.9576727750063124E-3</v>
      </c>
    </row>
    <row r="3855" spans="18:18" x14ac:dyDescent="0.35">
      <c r="R3855" s="3">
        <f t="shared" ca="1" si="96"/>
        <v>2.2424875932903995E-3</v>
      </c>
    </row>
    <row r="3856" spans="18:18" x14ac:dyDescent="0.35">
      <c r="R3856" s="3">
        <f t="shared" ca="1" si="96"/>
        <v>-3.1366429998816751E-3</v>
      </c>
    </row>
    <row r="3857" spans="18:18" x14ac:dyDescent="0.35">
      <c r="R3857" s="3">
        <f t="shared" ca="1" si="96"/>
        <v>5.344100514375563E-3</v>
      </c>
    </row>
    <row r="3858" spans="18:18" x14ac:dyDescent="0.35">
      <c r="R3858" s="3">
        <f t="shared" ca="1" si="96"/>
        <v>-1.8666893093774124E-2</v>
      </c>
    </row>
    <row r="3859" spans="18:18" x14ac:dyDescent="0.35">
      <c r="R3859" s="3">
        <f t="shared" ca="1" si="96"/>
        <v>5.3107246650030632E-4</v>
      </c>
    </row>
    <row r="3860" spans="18:18" x14ac:dyDescent="0.35">
      <c r="R3860" s="3">
        <f t="shared" ca="1" si="96"/>
        <v>-9.1808827637914654E-3</v>
      </c>
    </row>
    <row r="3861" spans="18:18" x14ac:dyDescent="0.35">
      <c r="R3861" s="3">
        <f t="shared" ca="1" si="96"/>
        <v>2.1404834661007243E-2</v>
      </c>
    </row>
    <row r="3862" spans="18:18" x14ac:dyDescent="0.35">
      <c r="R3862" s="3">
        <f t="shared" ca="1" si="96"/>
        <v>-1.1226094169589572E-2</v>
      </c>
    </row>
    <row r="3863" spans="18:18" x14ac:dyDescent="0.35">
      <c r="R3863" s="3">
        <f t="shared" ca="1" si="96"/>
        <v>-1.0186721229109418E-2</v>
      </c>
    </row>
    <row r="3864" spans="18:18" x14ac:dyDescent="0.35">
      <c r="R3864" s="3">
        <f t="shared" ca="1" si="96"/>
        <v>-5.4478926015560317E-3</v>
      </c>
    </row>
    <row r="3865" spans="18:18" x14ac:dyDescent="0.35">
      <c r="R3865" s="3">
        <f t="shared" ca="1" si="96"/>
        <v>-2.0300785107333764E-3</v>
      </c>
    </row>
    <row r="3866" spans="18:18" x14ac:dyDescent="0.35">
      <c r="R3866" s="3">
        <f t="shared" ca="1" si="96"/>
        <v>1.9420929859114009E-2</v>
      </c>
    </row>
    <row r="3867" spans="18:18" x14ac:dyDescent="0.35">
      <c r="R3867" s="3">
        <f t="shared" ca="1" si="96"/>
        <v>-9.5647935899024102E-3</v>
      </c>
    </row>
    <row r="3868" spans="18:18" x14ac:dyDescent="0.35">
      <c r="R3868" s="3">
        <f t="shared" ca="1" si="96"/>
        <v>8.4448826107978779E-5</v>
      </c>
    </row>
    <row r="3869" spans="18:18" x14ac:dyDescent="0.35">
      <c r="R3869" s="3">
        <f t="shared" ca="1" si="96"/>
        <v>-7.72315154346318E-3</v>
      </c>
    </row>
    <row r="3870" spans="18:18" x14ac:dyDescent="0.35">
      <c r="R3870" s="3">
        <f t="shared" ca="1" si="96"/>
        <v>8.4672681295970488E-4</v>
      </c>
    </row>
    <row r="3871" spans="18:18" x14ac:dyDescent="0.35">
      <c r="R3871" s="3">
        <f t="shared" ca="1" si="96"/>
        <v>-9.4845352438740725E-3</v>
      </c>
    </row>
    <row r="3872" spans="18:18" x14ac:dyDescent="0.35">
      <c r="R3872" s="3">
        <f t="shared" ca="1" si="96"/>
        <v>1.9649016919950257E-2</v>
      </c>
    </row>
    <row r="3873" spans="18:18" x14ac:dyDescent="0.35">
      <c r="R3873" s="3">
        <f t="shared" ca="1" si="96"/>
        <v>1.2319713766326953E-2</v>
      </c>
    </row>
    <row r="3874" spans="18:18" x14ac:dyDescent="0.35">
      <c r="R3874" s="3">
        <f t="shared" ca="1" si="96"/>
        <v>4.9516349461922573E-3</v>
      </c>
    </row>
    <row r="3875" spans="18:18" x14ac:dyDescent="0.35">
      <c r="R3875" s="3">
        <f t="shared" ca="1" si="96"/>
        <v>-5.9834712402171948E-3</v>
      </c>
    </row>
    <row r="3876" spans="18:18" x14ac:dyDescent="0.35">
      <c r="R3876" s="3">
        <f t="shared" ca="1" si="96"/>
        <v>5.5651373641432142E-3</v>
      </c>
    </row>
    <row r="3877" spans="18:18" x14ac:dyDescent="0.35">
      <c r="R3877" s="3">
        <f t="shared" ca="1" si="96"/>
        <v>-2.1554515330163587E-2</v>
      </c>
    </row>
    <row r="3878" spans="18:18" x14ac:dyDescent="0.35">
      <c r="R3878" s="3">
        <f t="shared" ca="1" si="96"/>
        <v>-6.8222710803604271E-3</v>
      </c>
    </row>
    <row r="3879" spans="18:18" x14ac:dyDescent="0.35">
      <c r="R3879" s="3">
        <f t="shared" ca="1" si="96"/>
        <v>2.1713372702876942E-2</v>
      </c>
    </row>
    <row r="3880" spans="18:18" x14ac:dyDescent="0.35">
      <c r="R3880" s="3">
        <f t="shared" ca="1" si="96"/>
        <v>3.9785665841825611E-3</v>
      </c>
    </row>
    <row r="3881" spans="18:18" x14ac:dyDescent="0.35">
      <c r="R3881" s="3">
        <f t="shared" ca="1" si="96"/>
        <v>-1.3214457557713857E-3</v>
      </c>
    </row>
    <row r="3882" spans="18:18" x14ac:dyDescent="0.35">
      <c r="R3882" s="3">
        <f t="shared" ca="1" si="96"/>
        <v>-1.1994669171005629E-2</v>
      </c>
    </row>
    <row r="3883" spans="18:18" x14ac:dyDescent="0.35">
      <c r="R3883" s="3">
        <f t="shared" ca="1" si="96"/>
        <v>1.1950219001061555E-2</v>
      </c>
    </row>
    <row r="3884" spans="18:18" x14ac:dyDescent="0.35">
      <c r="R3884" s="3">
        <f t="shared" ca="1" si="96"/>
        <v>-4.3175713092271702E-2</v>
      </c>
    </row>
    <row r="3885" spans="18:18" x14ac:dyDescent="0.35">
      <c r="R3885" s="3">
        <f t="shared" ca="1" si="96"/>
        <v>1.8459419236964113E-3</v>
      </c>
    </row>
    <row r="3886" spans="18:18" x14ac:dyDescent="0.35">
      <c r="R3886" s="3">
        <f t="shared" ca="1" si="96"/>
        <v>1.1070736823031578E-2</v>
      </c>
    </row>
    <row r="3887" spans="18:18" x14ac:dyDescent="0.35">
      <c r="R3887" s="3">
        <f t="shared" ca="1" si="96"/>
        <v>1.5194394859434286E-2</v>
      </c>
    </row>
    <row r="3888" spans="18:18" x14ac:dyDescent="0.35">
      <c r="R3888" s="3">
        <f t="shared" ca="1" si="96"/>
        <v>1.0221321231348546E-3</v>
      </c>
    </row>
    <row r="3889" spans="18:18" x14ac:dyDescent="0.35">
      <c r="R3889" s="3">
        <f t="shared" ca="1" si="96"/>
        <v>1.3147561644581829E-2</v>
      </c>
    </row>
    <row r="3890" spans="18:18" x14ac:dyDescent="0.35">
      <c r="R3890" s="3">
        <f t="shared" ca="1" si="96"/>
        <v>-1.5033298648917762E-2</v>
      </c>
    </row>
    <row r="3891" spans="18:18" x14ac:dyDescent="0.35">
      <c r="R3891" s="3">
        <f t="shared" ca="1" si="96"/>
        <v>1.3346495977776532E-3</v>
      </c>
    </row>
    <row r="3892" spans="18:18" x14ac:dyDescent="0.35">
      <c r="R3892" s="3">
        <f t="shared" ca="1" si="96"/>
        <v>3.7003045369568742E-2</v>
      </c>
    </row>
    <row r="3893" spans="18:18" x14ac:dyDescent="0.35">
      <c r="R3893" s="3">
        <f t="shared" ca="1" si="96"/>
        <v>1.8368003420674395E-2</v>
      </c>
    </row>
    <row r="3894" spans="18:18" x14ac:dyDescent="0.35">
      <c r="R3894" s="3">
        <f t="shared" ca="1" si="96"/>
        <v>1.4605758948770959E-2</v>
      </c>
    </row>
    <row r="3895" spans="18:18" x14ac:dyDescent="0.35">
      <c r="R3895" s="3">
        <f t="shared" ca="1" si="96"/>
        <v>-9.5432983193417826E-3</v>
      </c>
    </row>
    <row r="3896" spans="18:18" x14ac:dyDescent="0.35">
      <c r="R3896" s="3">
        <f t="shared" ca="1" si="96"/>
        <v>-2.9543408863000067E-2</v>
      </c>
    </row>
    <row r="3897" spans="18:18" x14ac:dyDescent="0.35">
      <c r="R3897" s="3">
        <f t="shared" ca="1" si="96"/>
        <v>-2.2713355355073188E-3</v>
      </c>
    </row>
    <row r="3898" spans="18:18" x14ac:dyDescent="0.35">
      <c r="R3898" s="3">
        <f t="shared" ca="1" si="96"/>
        <v>-2.5989133534741891E-2</v>
      </c>
    </row>
    <row r="3899" spans="18:18" x14ac:dyDescent="0.35">
      <c r="R3899" s="3">
        <f t="shared" ca="1" si="96"/>
        <v>1.1303849911493858E-3</v>
      </c>
    </row>
    <row r="3900" spans="18:18" x14ac:dyDescent="0.35">
      <c r="R3900" s="3">
        <f t="shared" ca="1" si="96"/>
        <v>-1.0294544130732863E-2</v>
      </c>
    </row>
    <row r="3901" spans="18:18" x14ac:dyDescent="0.35">
      <c r="R3901" s="3">
        <f t="shared" ca="1" si="96"/>
        <v>8.6122436263332582E-3</v>
      </c>
    </row>
    <row r="3902" spans="18:18" x14ac:dyDescent="0.35">
      <c r="R3902" s="3">
        <f t="shared" ca="1" si="96"/>
        <v>-2.2710669689676635E-2</v>
      </c>
    </row>
    <row r="3903" spans="18:18" x14ac:dyDescent="0.35">
      <c r="R3903" s="3">
        <f t="shared" ca="1" si="96"/>
        <v>-2.3405487689069634E-2</v>
      </c>
    </row>
    <row r="3904" spans="18:18" x14ac:dyDescent="0.35">
      <c r="R3904" s="3">
        <f t="shared" ca="1" si="96"/>
        <v>-2.1653093025695135E-2</v>
      </c>
    </row>
    <row r="3905" spans="18:18" x14ac:dyDescent="0.35">
      <c r="R3905" s="3">
        <f t="shared" ca="1" si="96"/>
        <v>2.4360555060589668E-2</v>
      </c>
    </row>
    <row r="3906" spans="18:18" x14ac:dyDescent="0.35">
      <c r="R3906" s="3">
        <f t="shared" ca="1" si="96"/>
        <v>2.5199022564821406E-2</v>
      </c>
    </row>
    <row r="3907" spans="18:18" x14ac:dyDescent="0.35">
      <c r="R3907" s="3">
        <f t="shared" ca="1" si="96"/>
        <v>-9.3781899030931214E-3</v>
      </c>
    </row>
    <row r="3908" spans="18:18" x14ac:dyDescent="0.35">
      <c r="R3908" s="3">
        <f t="shared" ref="R3908:R3971" ca="1" si="97">_xlfn.NORM.INV(RAND(),$P$2,SQRT($P$3))</f>
        <v>-4.640190093830575E-3</v>
      </c>
    </row>
    <row r="3909" spans="18:18" x14ac:dyDescent="0.35">
      <c r="R3909" s="3">
        <f t="shared" ca="1" si="97"/>
        <v>-2.7470041142866894E-3</v>
      </c>
    </row>
    <row r="3910" spans="18:18" x14ac:dyDescent="0.35">
      <c r="R3910" s="3">
        <f t="shared" ca="1" si="97"/>
        <v>4.8366690818234274E-3</v>
      </c>
    </row>
    <row r="3911" spans="18:18" x14ac:dyDescent="0.35">
      <c r="R3911" s="3">
        <f t="shared" ca="1" si="97"/>
        <v>2.0069689219573715E-2</v>
      </c>
    </row>
    <row r="3912" spans="18:18" x14ac:dyDescent="0.35">
      <c r="R3912" s="3">
        <f t="shared" ca="1" si="97"/>
        <v>2.0332432303696642E-2</v>
      </c>
    </row>
    <row r="3913" spans="18:18" x14ac:dyDescent="0.35">
      <c r="R3913" s="3">
        <f t="shared" ca="1" si="97"/>
        <v>-1.4185229179031341E-4</v>
      </c>
    </row>
    <row r="3914" spans="18:18" x14ac:dyDescent="0.35">
      <c r="R3914" s="3">
        <f t="shared" ca="1" si="97"/>
        <v>-1.0676421775573717E-2</v>
      </c>
    </row>
    <row r="3915" spans="18:18" x14ac:dyDescent="0.35">
      <c r="R3915" s="3">
        <f t="shared" ca="1" si="97"/>
        <v>1.7728702857865718E-2</v>
      </c>
    </row>
    <row r="3916" spans="18:18" x14ac:dyDescent="0.35">
      <c r="R3916" s="3">
        <f t="shared" ca="1" si="97"/>
        <v>2.8765923187283913E-2</v>
      </c>
    </row>
    <row r="3917" spans="18:18" x14ac:dyDescent="0.35">
      <c r="R3917" s="3">
        <f t="shared" ca="1" si="97"/>
        <v>-1.3860454392611021E-2</v>
      </c>
    </row>
    <row r="3918" spans="18:18" x14ac:dyDescent="0.35">
      <c r="R3918" s="3">
        <f t="shared" ca="1" si="97"/>
        <v>-1.4792347665967003E-2</v>
      </c>
    </row>
    <row r="3919" spans="18:18" x14ac:dyDescent="0.35">
      <c r="R3919" s="3">
        <f t="shared" ca="1" si="97"/>
        <v>1.2873436056819176E-3</v>
      </c>
    </row>
    <row r="3920" spans="18:18" x14ac:dyDescent="0.35">
      <c r="R3920" s="3">
        <f t="shared" ca="1" si="97"/>
        <v>2.3699249686780305E-2</v>
      </c>
    </row>
    <row r="3921" spans="18:18" x14ac:dyDescent="0.35">
      <c r="R3921" s="3">
        <f t="shared" ca="1" si="97"/>
        <v>-3.5664156932982535E-4</v>
      </c>
    </row>
    <row r="3922" spans="18:18" x14ac:dyDescent="0.35">
      <c r="R3922" s="3">
        <f t="shared" ca="1" si="97"/>
        <v>-1.7916263957475892E-2</v>
      </c>
    </row>
    <row r="3923" spans="18:18" x14ac:dyDescent="0.35">
      <c r="R3923" s="3">
        <f t="shared" ca="1" si="97"/>
        <v>-1.3242581529844918E-2</v>
      </c>
    </row>
    <row r="3924" spans="18:18" x14ac:dyDescent="0.35">
      <c r="R3924" s="3">
        <f t="shared" ca="1" si="97"/>
        <v>-1.9121539558842576E-2</v>
      </c>
    </row>
    <row r="3925" spans="18:18" x14ac:dyDescent="0.35">
      <c r="R3925" s="3">
        <f t="shared" ca="1" si="97"/>
        <v>1.4629511074018798E-2</v>
      </c>
    </row>
    <row r="3926" spans="18:18" x14ac:dyDescent="0.35">
      <c r="R3926" s="3">
        <f t="shared" ca="1" si="97"/>
        <v>-1.4187666928233823E-2</v>
      </c>
    </row>
    <row r="3927" spans="18:18" x14ac:dyDescent="0.35">
      <c r="R3927" s="3">
        <f t="shared" ca="1" si="97"/>
        <v>2.8492746174200957E-3</v>
      </c>
    </row>
    <row r="3928" spans="18:18" x14ac:dyDescent="0.35">
      <c r="R3928" s="3">
        <f t="shared" ca="1" si="97"/>
        <v>1.7836561420575516E-2</v>
      </c>
    </row>
    <row r="3929" spans="18:18" x14ac:dyDescent="0.35">
      <c r="R3929" s="3">
        <f t="shared" ca="1" si="97"/>
        <v>-6.7742866962651844E-3</v>
      </c>
    </row>
    <row r="3930" spans="18:18" x14ac:dyDescent="0.35">
      <c r="R3930" s="3">
        <f t="shared" ca="1" si="97"/>
        <v>1.6639553043286893E-2</v>
      </c>
    </row>
    <row r="3931" spans="18:18" x14ac:dyDescent="0.35">
      <c r="R3931" s="3">
        <f t="shared" ca="1" si="97"/>
        <v>1.6259475612026512E-2</v>
      </c>
    </row>
    <row r="3932" spans="18:18" x14ac:dyDescent="0.35">
      <c r="R3932" s="3">
        <f t="shared" ca="1" si="97"/>
        <v>-5.7042097495071309E-3</v>
      </c>
    </row>
    <row r="3933" spans="18:18" x14ac:dyDescent="0.35">
      <c r="R3933" s="3">
        <f t="shared" ca="1" si="97"/>
        <v>-3.404499847277119E-2</v>
      </c>
    </row>
    <row r="3934" spans="18:18" x14ac:dyDescent="0.35">
      <c r="R3934" s="3">
        <f t="shared" ca="1" si="97"/>
        <v>6.3423574315407683E-3</v>
      </c>
    </row>
    <row r="3935" spans="18:18" x14ac:dyDescent="0.35">
      <c r="R3935" s="3">
        <f t="shared" ca="1" si="97"/>
        <v>-1.0393086522736674E-2</v>
      </c>
    </row>
    <row r="3936" spans="18:18" x14ac:dyDescent="0.35">
      <c r="R3936" s="3">
        <f t="shared" ca="1" si="97"/>
        <v>2.6141743432481934E-2</v>
      </c>
    </row>
    <row r="3937" spans="18:18" x14ac:dyDescent="0.35">
      <c r="R3937" s="3">
        <f t="shared" ca="1" si="97"/>
        <v>1.0238310535284905E-2</v>
      </c>
    </row>
    <row r="3938" spans="18:18" x14ac:dyDescent="0.35">
      <c r="R3938" s="3">
        <f t="shared" ca="1" si="97"/>
        <v>-7.6354529843752714E-3</v>
      </c>
    </row>
    <row r="3939" spans="18:18" x14ac:dyDescent="0.35">
      <c r="R3939" s="3">
        <f t="shared" ca="1" si="97"/>
        <v>-4.2432374468374051E-3</v>
      </c>
    </row>
    <row r="3940" spans="18:18" x14ac:dyDescent="0.35">
      <c r="R3940" s="3">
        <f t="shared" ca="1" si="97"/>
        <v>-1.4243660901690235E-3</v>
      </c>
    </row>
    <row r="3941" spans="18:18" x14ac:dyDescent="0.35">
      <c r="R3941" s="3">
        <f t="shared" ca="1" si="97"/>
        <v>1.5228510266497771E-2</v>
      </c>
    </row>
    <row r="3942" spans="18:18" x14ac:dyDescent="0.35">
      <c r="R3942" s="3">
        <f t="shared" ca="1" si="97"/>
        <v>-3.5042310817574619E-3</v>
      </c>
    </row>
    <row r="3943" spans="18:18" x14ac:dyDescent="0.35">
      <c r="R3943" s="3">
        <f t="shared" ca="1" si="97"/>
        <v>2.1804929636015002E-2</v>
      </c>
    </row>
    <row r="3944" spans="18:18" x14ac:dyDescent="0.35">
      <c r="R3944" s="3">
        <f t="shared" ca="1" si="97"/>
        <v>1.4023915301516844E-2</v>
      </c>
    </row>
    <row r="3945" spans="18:18" x14ac:dyDescent="0.35">
      <c r="R3945" s="3">
        <f t="shared" ca="1" si="97"/>
        <v>-1.9063146072885579E-2</v>
      </c>
    </row>
    <row r="3946" spans="18:18" x14ac:dyDescent="0.35">
      <c r="R3946" s="3">
        <f t="shared" ca="1" si="97"/>
        <v>-2.0893629692062897E-2</v>
      </c>
    </row>
    <row r="3947" spans="18:18" x14ac:dyDescent="0.35">
      <c r="R3947" s="3">
        <f t="shared" ca="1" si="97"/>
        <v>3.0126417226686349E-3</v>
      </c>
    </row>
    <row r="3948" spans="18:18" x14ac:dyDescent="0.35">
      <c r="R3948" s="3">
        <f t="shared" ca="1" si="97"/>
        <v>-1.3565571534189446E-2</v>
      </c>
    </row>
    <row r="3949" spans="18:18" x14ac:dyDescent="0.35">
      <c r="R3949" s="3">
        <f t="shared" ca="1" si="97"/>
        <v>-5.6738630862416643E-3</v>
      </c>
    </row>
    <row r="3950" spans="18:18" x14ac:dyDescent="0.35">
      <c r="R3950" s="3">
        <f t="shared" ca="1" si="97"/>
        <v>-5.3029853155640719E-3</v>
      </c>
    </row>
    <row r="3951" spans="18:18" x14ac:dyDescent="0.35">
      <c r="R3951" s="3">
        <f t="shared" ca="1" si="97"/>
        <v>1.2277663219192917E-2</v>
      </c>
    </row>
    <row r="3952" spans="18:18" x14ac:dyDescent="0.35">
      <c r="R3952" s="3">
        <f t="shared" ca="1" si="97"/>
        <v>-2.2329677298132376E-2</v>
      </c>
    </row>
    <row r="3953" spans="18:18" x14ac:dyDescent="0.35">
      <c r="R3953" s="3">
        <f t="shared" ca="1" si="97"/>
        <v>9.8241495333405739E-3</v>
      </c>
    </row>
    <row r="3954" spans="18:18" x14ac:dyDescent="0.35">
      <c r="R3954" s="3">
        <f t="shared" ca="1" si="97"/>
        <v>1.3599162732424137E-2</v>
      </c>
    </row>
    <row r="3955" spans="18:18" x14ac:dyDescent="0.35">
      <c r="R3955" s="3">
        <f t="shared" ca="1" si="97"/>
        <v>1.5059029011508294E-2</v>
      </c>
    </row>
    <row r="3956" spans="18:18" x14ac:dyDescent="0.35">
      <c r="R3956" s="3">
        <f t="shared" ca="1" si="97"/>
        <v>2.4094068912455687E-2</v>
      </c>
    </row>
    <row r="3957" spans="18:18" x14ac:dyDescent="0.35">
      <c r="R3957" s="3">
        <f t="shared" ca="1" si="97"/>
        <v>1.0415216813210029E-2</v>
      </c>
    </row>
    <row r="3958" spans="18:18" x14ac:dyDescent="0.35">
      <c r="R3958" s="3">
        <f t="shared" ca="1" si="97"/>
        <v>2.8291613494754939E-2</v>
      </c>
    </row>
    <row r="3959" spans="18:18" x14ac:dyDescent="0.35">
      <c r="R3959" s="3">
        <f t="shared" ca="1" si="97"/>
        <v>1.6723697977162177E-2</v>
      </c>
    </row>
    <row r="3960" spans="18:18" x14ac:dyDescent="0.35">
      <c r="R3960" s="3">
        <f t="shared" ca="1" si="97"/>
        <v>-7.2420559617663062E-3</v>
      </c>
    </row>
    <row r="3961" spans="18:18" x14ac:dyDescent="0.35">
      <c r="R3961" s="3">
        <f t="shared" ca="1" si="97"/>
        <v>-7.5481389766040175E-3</v>
      </c>
    </row>
    <row r="3962" spans="18:18" x14ac:dyDescent="0.35">
      <c r="R3962" s="3">
        <f t="shared" ca="1" si="97"/>
        <v>7.658250468579134E-3</v>
      </c>
    </row>
    <row r="3963" spans="18:18" x14ac:dyDescent="0.35">
      <c r="R3963" s="3">
        <f t="shared" ca="1" si="97"/>
        <v>-2.5383973510714381E-2</v>
      </c>
    </row>
    <row r="3964" spans="18:18" x14ac:dyDescent="0.35">
      <c r="R3964" s="3">
        <f t="shared" ca="1" si="97"/>
        <v>-5.6926725634581865E-3</v>
      </c>
    </row>
    <row r="3965" spans="18:18" x14ac:dyDescent="0.35">
      <c r="R3965" s="3">
        <f t="shared" ca="1" si="97"/>
        <v>-5.5477315269346003E-3</v>
      </c>
    </row>
    <row r="3966" spans="18:18" x14ac:dyDescent="0.35">
      <c r="R3966" s="3">
        <f t="shared" ca="1" si="97"/>
        <v>-1.2944126937811178E-2</v>
      </c>
    </row>
    <row r="3967" spans="18:18" x14ac:dyDescent="0.35">
      <c r="R3967" s="3">
        <f t="shared" ca="1" si="97"/>
        <v>-1.657250839919577E-2</v>
      </c>
    </row>
    <row r="3968" spans="18:18" x14ac:dyDescent="0.35">
      <c r="R3968" s="3">
        <f t="shared" ca="1" si="97"/>
        <v>-1.9111095928944812E-2</v>
      </c>
    </row>
    <row r="3969" spans="18:18" x14ac:dyDescent="0.35">
      <c r="R3969" s="3">
        <f t="shared" ca="1" si="97"/>
        <v>2.2785951583854838E-2</v>
      </c>
    </row>
    <row r="3970" spans="18:18" x14ac:dyDescent="0.35">
      <c r="R3970" s="3">
        <f t="shared" ca="1" si="97"/>
        <v>4.513855455552048E-4</v>
      </c>
    </row>
    <row r="3971" spans="18:18" x14ac:dyDescent="0.35">
      <c r="R3971" s="3">
        <f t="shared" ca="1" si="97"/>
        <v>1.2943085940283905E-2</v>
      </c>
    </row>
    <row r="3972" spans="18:18" x14ac:dyDescent="0.35">
      <c r="R3972" s="3">
        <f t="shared" ref="R3972:R4035" ca="1" si="98">_xlfn.NORM.INV(RAND(),$P$2,SQRT($P$3))</f>
        <v>-8.9023185062300553E-4</v>
      </c>
    </row>
    <row r="3973" spans="18:18" x14ac:dyDescent="0.35">
      <c r="R3973" s="3">
        <f t="shared" ca="1" si="98"/>
        <v>-7.9655234628132031E-3</v>
      </c>
    </row>
    <row r="3974" spans="18:18" x14ac:dyDescent="0.35">
      <c r="R3974" s="3">
        <f t="shared" ca="1" si="98"/>
        <v>7.2412465392788323E-3</v>
      </c>
    </row>
    <row r="3975" spans="18:18" x14ac:dyDescent="0.35">
      <c r="R3975" s="3">
        <f t="shared" ca="1" si="98"/>
        <v>-2.7127404457033068E-2</v>
      </c>
    </row>
    <row r="3976" spans="18:18" x14ac:dyDescent="0.35">
      <c r="R3976" s="3">
        <f t="shared" ca="1" si="98"/>
        <v>6.4548649879394631E-3</v>
      </c>
    </row>
    <row r="3977" spans="18:18" x14ac:dyDescent="0.35">
      <c r="R3977" s="3">
        <f t="shared" ca="1" si="98"/>
        <v>-1.9698811465904454E-2</v>
      </c>
    </row>
    <row r="3978" spans="18:18" x14ac:dyDescent="0.35">
      <c r="R3978" s="3">
        <f t="shared" ca="1" si="98"/>
        <v>3.7035244389993917E-3</v>
      </c>
    </row>
    <row r="3979" spans="18:18" x14ac:dyDescent="0.35">
      <c r="R3979" s="3">
        <f t="shared" ca="1" si="98"/>
        <v>3.2488708862181219E-3</v>
      </c>
    </row>
    <row r="3980" spans="18:18" x14ac:dyDescent="0.35">
      <c r="R3980" s="3">
        <f t="shared" ca="1" si="98"/>
        <v>-2.6693649913335168E-2</v>
      </c>
    </row>
    <row r="3981" spans="18:18" x14ac:dyDescent="0.35">
      <c r="R3981" s="3">
        <f t="shared" ca="1" si="98"/>
        <v>-3.0499452559715041E-2</v>
      </c>
    </row>
    <row r="3982" spans="18:18" x14ac:dyDescent="0.35">
      <c r="R3982" s="3">
        <f t="shared" ca="1" si="98"/>
        <v>-2.1225122224223274E-2</v>
      </c>
    </row>
    <row r="3983" spans="18:18" x14ac:dyDescent="0.35">
      <c r="R3983" s="3">
        <f t="shared" ca="1" si="98"/>
        <v>1.2575501996125652E-2</v>
      </c>
    </row>
    <row r="3984" spans="18:18" x14ac:dyDescent="0.35">
      <c r="R3984" s="3">
        <f t="shared" ca="1" si="98"/>
        <v>9.0914727083874457E-3</v>
      </c>
    </row>
    <row r="3985" spans="18:18" x14ac:dyDescent="0.35">
      <c r="R3985" s="3">
        <f t="shared" ca="1" si="98"/>
        <v>-6.3415441350496791E-3</v>
      </c>
    </row>
    <row r="3986" spans="18:18" x14ac:dyDescent="0.35">
      <c r="R3986" s="3">
        <f t="shared" ca="1" si="98"/>
        <v>-2.1121387757169232E-2</v>
      </c>
    </row>
    <row r="3987" spans="18:18" x14ac:dyDescent="0.35">
      <c r="R3987" s="3">
        <f t="shared" ca="1" si="98"/>
        <v>2.3696484952026699E-3</v>
      </c>
    </row>
    <row r="3988" spans="18:18" x14ac:dyDescent="0.35">
      <c r="R3988" s="3">
        <f t="shared" ca="1" si="98"/>
        <v>-2.7915390337626737E-2</v>
      </c>
    </row>
    <row r="3989" spans="18:18" x14ac:dyDescent="0.35">
      <c r="R3989" s="3">
        <f t="shared" ca="1" si="98"/>
        <v>-3.0995215531465516E-3</v>
      </c>
    </row>
    <row r="3990" spans="18:18" x14ac:dyDescent="0.35">
      <c r="R3990" s="3">
        <f t="shared" ca="1" si="98"/>
        <v>-1.4678606609952994E-3</v>
      </c>
    </row>
    <row r="3991" spans="18:18" x14ac:dyDescent="0.35">
      <c r="R3991" s="3">
        <f t="shared" ca="1" si="98"/>
        <v>-6.1542898082111164E-3</v>
      </c>
    </row>
    <row r="3992" spans="18:18" x14ac:dyDescent="0.35">
      <c r="R3992" s="3">
        <f t="shared" ca="1" si="98"/>
        <v>-5.8990868993536024E-3</v>
      </c>
    </row>
    <row r="3993" spans="18:18" x14ac:dyDescent="0.35">
      <c r="R3993" s="3">
        <f t="shared" ca="1" si="98"/>
        <v>-2.9313517108146706E-3</v>
      </c>
    </row>
    <row r="3994" spans="18:18" x14ac:dyDescent="0.35">
      <c r="R3994" s="3">
        <f t="shared" ca="1" si="98"/>
        <v>-1.6122860387695736E-2</v>
      </c>
    </row>
    <row r="3995" spans="18:18" x14ac:dyDescent="0.35">
      <c r="R3995" s="3">
        <f t="shared" ca="1" si="98"/>
        <v>-2.7282630632521891E-2</v>
      </c>
    </row>
    <row r="3996" spans="18:18" x14ac:dyDescent="0.35">
      <c r="R3996" s="3">
        <f t="shared" ca="1" si="98"/>
        <v>-4.339036340928619E-4</v>
      </c>
    </row>
    <row r="3997" spans="18:18" x14ac:dyDescent="0.35">
      <c r="R3997" s="3">
        <f t="shared" ca="1" si="98"/>
        <v>8.0292660081074611E-3</v>
      </c>
    </row>
    <row r="3998" spans="18:18" x14ac:dyDescent="0.35">
      <c r="R3998" s="3">
        <f t="shared" ca="1" si="98"/>
        <v>-8.8488193373929477E-3</v>
      </c>
    </row>
    <row r="3999" spans="18:18" x14ac:dyDescent="0.35">
      <c r="R3999" s="3">
        <f t="shared" ca="1" si="98"/>
        <v>3.1293751042835846E-3</v>
      </c>
    </row>
    <row r="4000" spans="18:18" x14ac:dyDescent="0.35">
      <c r="R4000" s="3">
        <f t="shared" ca="1" si="98"/>
        <v>1.4424700237168868E-2</v>
      </c>
    </row>
    <row r="4001" spans="18:18" x14ac:dyDescent="0.35">
      <c r="R4001" s="3">
        <f t="shared" ca="1" si="98"/>
        <v>1.1268863381089718E-2</v>
      </c>
    </row>
    <row r="4002" spans="18:18" x14ac:dyDescent="0.35">
      <c r="R4002" s="3">
        <f t="shared" ca="1" si="98"/>
        <v>4.7575980303757939E-3</v>
      </c>
    </row>
    <row r="4003" spans="18:18" x14ac:dyDescent="0.35">
      <c r="R4003" s="3">
        <f t="shared" ca="1" si="98"/>
        <v>1.3232159167150093E-2</v>
      </c>
    </row>
    <row r="4004" spans="18:18" x14ac:dyDescent="0.35">
      <c r="R4004" s="3">
        <f t="shared" ca="1" si="98"/>
        <v>3.2602827460609294E-3</v>
      </c>
    </row>
    <row r="4005" spans="18:18" x14ac:dyDescent="0.35">
      <c r="R4005" s="3">
        <f t="shared" ca="1" si="98"/>
        <v>3.3170754293917276E-2</v>
      </c>
    </row>
    <row r="4006" spans="18:18" x14ac:dyDescent="0.35">
      <c r="R4006" s="3">
        <f t="shared" ca="1" si="98"/>
        <v>-2.7414962875161649E-3</v>
      </c>
    </row>
    <row r="4007" spans="18:18" x14ac:dyDescent="0.35">
      <c r="R4007" s="3">
        <f t="shared" ca="1" si="98"/>
        <v>-9.1941147523106545E-3</v>
      </c>
    </row>
    <row r="4008" spans="18:18" x14ac:dyDescent="0.35">
      <c r="R4008" s="3">
        <f t="shared" ca="1" si="98"/>
        <v>3.6630074053587397E-2</v>
      </c>
    </row>
    <row r="4009" spans="18:18" x14ac:dyDescent="0.35">
      <c r="R4009" s="3">
        <f t="shared" ca="1" si="98"/>
        <v>-2.3740829959753781E-2</v>
      </c>
    </row>
    <row r="4010" spans="18:18" x14ac:dyDescent="0.35">
      <c r="R4010" s="3">
        <f t="shared" ca="1" si="98"/>
        <v>-2.8667164415749624E-3</v>
      </c>
    </row>
    <row r="4011" spans="18:18" x14ac:dyDescent="0.35">
      <c r="R4011" s="3">
        <f t="shared" ca="1" si="98"/>
        <v>1.3495808031845481E-2</v>
      </c>
    </row>
    <row r="4012" spans="18:18" x14ac:dyDescent="0.35">
      <c r="R4012" s="3">
        <f t="shared" ca="1" si="98"/>
        <v>-6.6762745150941785E-3</v>
      </c>
    </row>
    <row r="4013" spans="18:18" x14ac:dyDescent="0.35">
      <c r="R4013" s="3">
        <f t="shared" ca="1" si="98"/>
        <v>-1.1547750443005248E-2</v>
      </c>
    </row>
    <row r="4014" spans="18:18" x14ac:dyDescent="0.35">
      <c r="R4014" s="3">
        <f t="shared" ca="1" si="98"/>
        <v>2.1020314859085874E-2</v>
      </c>
    </row>
    <row r="4015" spans="18:18" x14ac:dyDescent="0.35">
      <c r="R4015" s="3">
        <f t="shared" ca="1" si="98"/>
        <v>1.5905614419477375E-2</v>
      </c>
    </row>
    <row r="4016" spans="18:18" x14ac:dyDescent="0.35">
      <c r="R4016" s="3">
        <f t="shared" ca="1" si="98"/>
        <v>-5.5909424611770347E-3</v>
      </c>
    </row>
    <row r="4017" spans="18:18" x14ac:dyDescent="0.35">
      <c r="R4017" s="3">
        <f t="shared" ca="1" si="98"/>
        <v>-1.000006752591261E-2</v>
      </c>
    </row>
    <row r="4018" spans="18:18" x14ac:dyDescent="0.35">
      <c r="R4018" s="3">
        <f t="shared" ca="1" si="98"/>
        <v>1.3531173729263938E-2</v>
      </c>
    </row>
    <row r="4019" spans="18:18" x14ac:dyDescent="0.35">
      <c r="R4019" s="3">
        <f t="shared" ca="1" si="98"/>
        <v>-1.5496956454057352E-2</v>
      </c>
    </row>
    <row r="4020" spans="18:18" x14ac:dyDescent="0.35">
      <c r="R4020" s="3">
        <f t="shared" ca="1" si="98"/>
        <v>-1.1185823754299379E-2</v>
      </c>
    </row>
    <row r="4021" spans="18:18" x14ac:dyDescent="0.35">
      <c r="R4021" s="3">
        <f t="shared" ca="1" si="98"/>
        <v>1.5752484911818864E-2</v>
      </c>
    </row>
    <row r="4022" spans="18:18" x14ac:dyDescent="0.35">
      <c r="R4022" s="3">
        <f t="shared" ca="1" si="98"/>
        <v>1.879198408904504E-2</v>
      </c>
    </row>
    <row r="4023" spans="18:18" x14ac:dyDescent="0.35">
      <c r="R4023" s="3">
        <f t="shared" ca="1" si="98"/>
        <v>7.6994894135815331E-3</v>
      </c>
    </row>
    <row r="4024" spans="18:18" x14ac:dyDescent="0.35">
      <c r="R4024" s="3">
        <f t="shared" ca="1" si="98"/>
        <v>-2.3229936969579529E-3</v>
      </c>
    </row>
    <row r="4025" spans="18:18" x14ac:dyDescent="0.35">
      <c r="R4025" s="3">
        <f t="shared" ca="1" si="98"/>
        <v>-7.6809896988321701E-3</v>
      </c>
    </row>
    <row r="4026" spans="18:18" x14ac:dyDescent="0.35">
      <c r="R4026" s="3">
        <f t="shared" ca="1" si="98"/>
        <v>-2.012282976220053E-2</v>
      </c>
    </row>
    <row r="4027" spans="18:18" x14ac:dyDescent="0.35">
      <c r="R4027" s="3">
        <f t="shared" ca="1" si="98"/>
        <v>1.7560216656660351E-2</v>
      </c>
    </row>
    <row r="4028" spans="18:18" x14ac:dyDescent="0.35">
      <c r="R4028" s="3">
        <f t="shared" ca="1" si="98"/>
        <v>-6.4729187457454674E-3</v>
      </c>
    </row>
    <row r="4029" spans="18:18" x14ac:dyDescent="0.35">
      <c r="R4029" s="3">
        <f t="shared" ca="1" si="98"/>
        <v>-3.295708955948707E-3</v>
      </c>
    </row>
    <row r="4030" spans="18:18" x14ac:dyDescent="0.35">
      <c r="R4030" s="3">
        <f t="shared" ca="1" si="98"/>
        <v>3.0097091888165559E-3</v>
      </c>
    </row>
    <row r="4031" spans="18:18" x14ac:dyDescent="0.35">
      <c r="R4031" s="3">
        <f t="shared" ca="1" si="98"/>
        <v>-1.1118128997434747E-2</v>
      </c>
    </row>
    <row r="4032" spans="18:18" x14ac:dyDescent="0.35">
      <c r="R4032" s="3">
        <f t="shared" ca="1" si="98"/>
        <v>-5.221586482617923E-2</v>
      </c>
    </row>
    <row r="4033" spans="18:18" x14ac:dyDescent="0.35">
      <c r="R4033" s="3">
        <f t="shared" ca="1" si="98"/>
        <v>1.4868483795033192E-2</v>
      </c>
    </row>
    <row r="4034" spans="18:18" x14ac:dyDescent="0.35">
      <c r="R4034" s="3">
        <f t="shared" ca="1" si="98"/>
        <v>-2.0474943185175929E-3</v>
      </c>
    </row>
    <row r="4035" spans="18:18" x14ac:dyDescent="0.35">
      <c r="R4035" s="3">
        <f t="shared" ca="1" si="98"/>
        <v>-2.7490371189360344E-3</v>
      </c>
    </row>
    <row r="4036" spans="18:18" x14ac:dyDescent="0.35">
      <c r="R4036" s="3">
        <f t="shared" ref="R4036:R4099" ca="1" si="99">_xlfn.NORM.INV(RAND(),$P$2,SQRT($P$3))</f>
        <v>3.4155687723904204E-2</v>
      </c>
    </row>
    <row r="4037" spans="18:18" x14ac:dyDescent="0.35">
      <c r="R4037" s="3">
        <f t="shared" ca="1" si="99"/>
        <v>1.8500172103079117E-2</v>
      </c>
    </row>
    <row r="4038" spans="18:18" x14ac:dyDescent="0.35">
      <c r="R4038" s="3">
        <f t="shared" ca="1" si="99"/>
        <v>8.4230940427749337E-3</v>
      </c>
    </row>
    <row r="4039" spans="18:18" x14ac:dyDescent="0.35">
      <c r="R4039" s="3">
        <f t="shared" ca="1" si="99"/>
        <v>-4.5888899421371809E-2</v>
      </c>
    </row>
    <row r="4040" spans="18:18" x14ac:dyDescent="0.35">
      <c r="R4040" s="3">
        <f t="shared" ca="1" si="99"/>
        <v>-6.5206303554566844E-3</v>
      </c>
    </row>
    <row r="4041" spans="18:18" x14ac:dyDescent="0.35">
      <c r="R4041" s="3">
        <f t="shared" ca="1" si="99"/>
        <v>1.0166662868833621E-2</v>
      </c>
    </row>
    <row r="4042" spans="18:18" x14ac:dyDescent="0.35">
      <c r="R4042" s="3">
        <f t="shared" ca="1" si="99"/>
        <v>4.2475578464670691E-2</v>
      </c>
    </row>
    <row r="4043" spans="18:18" x14ac:dyDescent="0.35">
      <c r="R4043" s="3">
        <f t="shared" ca="1" si="99"/>
        <v>-1.0404282239906816E-2</v>
      </c>
    </row>
    <row r="4044" spans="18:18" x14ac:dyDescent="0.35">
      <c r="R4044" s="3">
        <f t="shared" ca="1" si="99"/>
        <v>1.939841189625114E-2</v>
      </c>
    </row>
    <row r="4045" spans="18:18" x14ac:dyDescent="0.35">
      <c r="R4045" s="3">
        <f t="shared" ca="1" si="99"/>
        <v>-1.2732573140013712E-3</v>
      </c>
    </row>
    <row r="4046" spans="18:18" x14ac:dyDescent="0.35">
      <c r="R4046" s="3">
        <f t="shared" ca="1" si="99"/>
        <v>-2.1351341249371082E-2</v>
      </c>
    </row>
    <row r="4047" spans="18:18" x14ac:dyDescent="0.35">
      <c r="R4047" s="3">
        <f t="shared" ca="1" si="99"/>
        <v>4.6676703443357115E-3</v>
      </c>
    </row>
    <row r="4048" spans="18:18" x14ac:dyDescent="0.35">
      <c r="R4048" s="3">
        <f t="shared" ca="1" si="99"/>
        <v>1.2792386416691967E-2</v>
      </c>
    </row>
    <row r="4049" spans="18:18" x14ac:dyDescent="0.35">
      <c r="R4049" s="3">
        <f t="shared" ca="1" si="99"/>
        <v>-7.0125170956842888E-3</v>
      </c>
    </row>
    <row r="4050" spans="18:18" x14ac:dyDescent="0.35">
      <c r="R4050" s="3">
        <f t="shared" ca="1" si="99"/>
        <v>2.5193427168028686E-2</v>
      </c>
    </row>
    <row r="4051" spans="18:18" x14ac:dyDescent="0.35">
      <c r="R4051" s="3">
        <f t="shared" ca="1" si="99"/>
        <v>-7.5851889123196882E-3</v>
      </c>
    </row>
    <row r="4052" spans="18:18" x14ac:dyDescent="0.35">
      <c r="R4052" s="3">
        <f t="shared" ca="1" si="99"/>
        <v>1.2182943099447542E-2</v>
      </c>
    </row>
    <row r="4053" spans="18:18" x14ac:dyDescent="0.35">
      <c r="R4053" s="3">
        <f t="shared" ca="1" si="99"/>
        <v>3.1139880138065811E-3</v>
      </c>
    </row>
    <row r="4054" spans="18:18" x14ac:dyDescent="0.35">
      <c r="R4054" s="3">
        <f t="shared" ca="1" si="99"/>
        <v>9.6067239447662203E-4</v>
      </c>
    </row>
    <row r="4055" spans="18:18" x14ac:dyDescent="0.35">
      <c r="R4055" s="3">
        <f t="shared" ca="1" si="99"/>
        <v>8.8899948239579297E-3</v>
      </c>
    </row>
    <row r="4056" spans="18:18" x14ac:dyDescent="0.35">
      <c r="R4056" s="3">
        <f t="shared" ca="1" si="99"/>
        <v>2.5834675996979192E-2</v>
      </c>
    </row>
    <row r="4057" spans="18:18" x14ac:dyDescent="0.35">
      <c r="R4057" s="3">
        <f t="shared" ca="1" si="99"/>
        <v>-1.2385915904655397E-2</v>
      </c>
    </row>
    <row r="4058" spans="18:18" x14ac:dyDescent="0.35">
      <c r="R4058" s="3">
        <f t="shared" ca="1" si="99"/>
        <v>5.4222219121485516E-3</v>
      </c>
    </row>
    <row r="4059" spans="18:18" x14ac:dyDescent="0.35">
      <c r="R4059" s="3">
        <f t="shared" ca="1" si="99"/>
        <v>2.4225317509732748E-3</v>
      </c>
    </row>
    <row r="4060" spans="18:18" x14ac:dyDescent="0.35">
      <c r="R4060" s="3">
        <f t="shared" ca="1" si="99"/>
        <v>1.492368485989555E-3</v>
      </c>
    </row>
    <row r="4061" spans="18:18" x14ac:dyDescent="0.35">
      <c r="R4061" s="3">
        <f t="shared" ca="1" si="99"/>
        <v>1.5346009248622648E-3</v>
      </c>
    </row>
    <row r="4062" spans="18:18" x14ac:dyDescent="0.35">
      <c r="R4062" s="3">
        <f t="shared" ca="1" si="99"/>
        <v>5.144680498296075E-3</v>
      </c>
    </row>
    <row r="4063" spans="18:18" x14ac:dyDescent="0.35">
      <c r="R4063" s="3">
        <f t="shared" ca="1" si="99"/>
        <v>-1.9749441764004137E-2</v>
      </c>
    </row>
    <row r="4064" spans="18:18" x14ac:dyDescent="0.35">
      <c r="R4064" s="3">
        <f t="shared" ca="1" si="99"/>
        <v>-7.2150467359972225E-3</v>
      </c>
    </row>
    <row r="4065" spans="18:18" x14ac:dyDescent="0.35">
      <c r="R4065" s="3">
        <f t="shared" ca="1" si="99"/>
        <v>4.1055184774471426E-2</v>
      </c>
    </row>
    <row r="4066" spans="18:18" x14ac:dyDescent="0.35">
      <c r="R4066" s="3">
        <f t="shared" ca="1" si="99"/>
        <v>-3.4514452347356776E-2</v>
      </c>
    </row>
    <row r="4067" spans="18:18" x14ac:dyDescent="0.35">
      <c r="R4067" s="3">
        <f t="shared" ca="1" si="99"/>
        <v>-2.4334332000880199E-2</v>
      </c>
    </row>
    <row r="4068" spans="18:18" x14ac:dyDescent="0.35">
      <c r="R4068" s="3">
        <f t="shared" ca="1" si="99"/>
        <v>-1.1872605013311451E-2</v>
      </c>
    </row>
    <row r="4069" spans="18:18" x14ac:dyDescent="0.35">
      <c r="R4069" s="3">
        <f t="shared" ca="1" si="99"/>
        <v>2.87036628071697E-2</v>
      </c>
    </row>
    <row r="4070" spans="18:18" x14ac:dyDescent="0.35">
      <c r="R4070" s="3">
        <f t="shared" ca="1" si="99"/>
        <v>2.3236799447135935E-2</v>
      </c>
    </row>
    <row r="4071" spans="18:18" x14ac:dyDescent="0.35">
      <c r="R4071" s="3">
        <f t="shared" ca="1" si="99"/>
        <v>2.5982132653524139E-3</v>
      </c>
    </row>
    <row r="4072" spans="18:18" x14ac:dyDescent="0.35">
      <c r="R4072" s="3">
        <f t="shared" ca="1" si="99"/>
        <v>-6.2722478281285934E-3</v>
      </c>
    </row>
    <row r="4073" spans="18:18" x14ac:dyDescent="0.35">
      <c r="R4073" s="3">
        <f t="shared" ca="1" si="99"/>
        <v>3.1752153067904486E-2</v>
      </c>
    </row>
    <row r="4074" spans="18:18" x14ac:dyDescent="0.35">
      <c r="R4074" s="3">
        <f t="shared" ca="1" si="99"/>
        <v>6.7181469155513972E-3</v>
      </c>
    </row>
    <row r="4075" spans="18:18" x14ac:dyDescent="0.35">
      <c r="R4075" s="3">
        <f t="shared" ca="1" si="99"/>
        <v>-1.4308866508664388E-2</v>
      </c>
    </row>
    <row r="4076" spans="18:18" x14ac:dyDescent="0.35">
      <c r="R4076" s="3">
        <f t="shared" ca="1" si="99"/>
        <v>-4.563401143694786E-3</v>
      </c>
    </row>
    <row r="4077" spans="18:18" x14ac:dyDescent="0.35">
      <c r="R4077" s="3">
        <f t="shared" ca="1" si="99"/>
        <v>-1.8676314529951832E-2</v>
      </c>
    </row>
    <row r="4078" spans="18:18" x14ac:dyDescent="0.35">
      <c r="R4078" s="3">
        <f t="shared" ca="1" si="99"/>
        <v>2.0496556542102647E-2</v>
      </c>
    </row>
    <row r="4079" spans="18:18" x14ac:dyDescent="0.35">
      <c r="R4079" s="3">
        <f t="shared" ca="1" si="99"/>
        <v>-1.6717844951714984E-2</v>
      </c>
    </row>
    <row r="4080" spans="18:18" x14ac:dyDescent="0.35">
      <c r="R4080" s="3">
        <f t="shared" ca="1" si="99"/>
        <v>-7.0859382942934212E-3</v>
      </c>
    </row>
    <row r="4081" spans="18:18" x14ac:dyDescent="0.35">
      <c r="R4081" s="3">
        <f t="shared" ca="1" si="99"/>
        <v>-2.1378348036332828E-2</v>
      </c>
    </row>
    <row r="4082" spans="18:18" x14ac:dyDescent="0.35">
      <c r="R4082" s="3">
        <f t="shared" ca="1" si="99"/>
        <v>-2.3077735936401951E-2</v>
      </c>
    </row>
    <row r="4083" spans="18:18" x14ac:dyDescent="0.35">
      <c r="R4083" s="3">
        <f t="shared" ca="1" si="99"/>
        <v>2.3061715347167371E-2</v>
      </c>
    </row>
    <row r="4084" spans="18:18" x14ac:dyDescent="0.35">
      <c r="R4084" s="3">
        <f t="shared" ca="1" si="99"/>
        <v>5.9223186878403925E-3</v>
      </c>
    </row>
    <row r="4085" spans="18:18" x14ac:dyDescent="0.35">
      <c r="R4085" s="3">
        <f t="shared" ca="1" si="99"/>
        <v>6.4739745426538641E-3</v>
      </c>
    </row>
    <row r="4086" spans="18:18" x14ac:dyDescent="0.35">
      <c r="R4086" s="3">
        <f t="shared" ca="1" si="99"/>
        <v>-1.6370592281371469E-3</v>
      </c>
    </row>
    <row r="4087" spans="18:18" x14ac:dyDescent="0.35">
      <c r="R4087" s="3">
        <f t="shared" ca="1" si="99"/>
        <v>-4.9196028602737753E-3</v>
      </c>
    </row>
    <row r="4088" spans="18:18" x14ac:dyDescent="0.35">
      <c r="R4088" s="3">
        <f t="shared" ca="1" si="99"/>
        <v>5.2103305455423439E-3</v>
      </c>
    </row>
    <row r="4089" spans="18:18" x14ac:dyDescent="0.35">
      <c r="R4089" s="3">
        <f t="shared" ca="1" si="99"/>
        <v>-1.7911357794931977E-2</v>
      </c>
    </row>
    <row r="4090" spans="18:18" x14ac:dyDescent="0.35">
      <c r="R4090" s="3">
        <f t="shared" ca="1" si="99"/>
        <v>-2.6963491905161226E-3</v>
      </c>
    </row>
    <row r="4091" spans="18:18" x14ac:dyDescent="0.35">
      <c r="R4091" s="3">
        <f t="shared" ca="1" si="99"/>
        <v>1.8947546490685297E-2</v>
      </c>
    </row>
    <row r="4092" spans="18:18" x14ac:dyDescent="0.35">
      <c r="R4092" s="3">
        <f t="shared" ca="1" si="99"/>
        <v>2.0747509612676882E-2</v>
      </c>
    </row>
    <row r="4093" spans="18:18" x14ac:dyDescent="0.35">
      <c r="R4093" s="3">
        <f t="shared" ca="1" si="99"/>
        <v>8.5408092275544804E-3</v>
      </c>
    </row>
    <row r="4094" spans="18:18" x14ac:dyDescent="0.35">
      <c r="R4094" s="3">
        <f t="shared" ca="1" si="99"/>
        <v>-8.8578838064415442E-3</v>
      </c>
    </row>
    <row r="4095" spans="18:18" x14ac:dyDescent="0.35">
      <c r="R4095" s="3">
        <f t="shared" ca="1" si="99"/>
        <v>-1.1774204493063422E-2</v>
      </c>
    </row>
    <row r="4096" spans="18:18" x14ac:dyDescent="0.35">
      <c r="R4096" s="3">
        <f t="shared" ca="1" si="99"/>
        <v>-6.0281049227288103E-3</v>
      </c>
    </row>
    <row r="4097" spans="18:18" x14ac:dyDescent="0.35">
      <c r="R4097" s="3">
        <f t="shared" ca="1" si="99"/>
        <v>-7.2087437325995391E-4</v>
      </c>
    </row>
    <row r="4098" spans="18:18" x14ac:dyDescent="0.35">
      <c r="R4098" s="3">
        <f t="shared" ca="1" si="99"/>
        <v>-1.746666220418434E-2</v>
      </c>
    </row>
    <row r="4099" spans="18:18" x14ac:dyDescent="0.35">
      <c r="R4099" s="3">
        <f t="shared" ca="1" si="99"/>
        <v>2.6348710851935081E-5</v>
      </c>
    </row>
    <row r="4100" spans="18:18" x14ac:dyDescent="0.35">
      <c r="R4100" s="3">
        <f t="shared" ref="R4100:R4163" ca="1" si="100">_xlfn.NORM.INV(RAND(),$P$2,SQRT($P$3))</f>
        <v>1.1479238160840706E-2</v>
      </c>
    </row>
    <row r="4101" spans="18:18" x14ac:dyDescent="0.35">
      <c r="R4101" s="3">
        <f t="shared" ca="1" si="100"/>
        <v>1.0983915280805036E-2</v>
      </c>
    </row>
    <row r="4102" spans="18:18" x14ac:dyDescent="0.35">
      <c r="R4102" s="3">
        <f t="shared" ca="1" si="100"/>
        <v>-1.4273387534347905E-3</v>
      </c>
    </row>
    <row r="4103" spans="18:18" x14ac:dyDescent="0.35">
      <c r="R4103" s="3">
        <f t="shared" ca="1" si="100"/>
        <v>1.6081639702192233E-2</v>
      </c>
    </row>
    <row r="4104" spans="18:18" x14ac:dyDescent="0.35">
      <c r="R4104" s="3">
        <f t="shared" ca="1" si="100"/>
        <v>8.9075525503500702E-3</v>
      </c>
    </row>
    <row r="4105" spans="18:18" x14ac:dyDescent="0.35">
      <c r="R4105" s="3">
        <f t="shared" ca="1" si="100"/>
        <v>-5.243742642091158E-3</v>
      </c>
    </row>
    <row r="4106" spans="18:18" x14ac:dyDescent="0.35">
      <c r="R4106" s="3">
        <f t="shared" ca="1" si="100"/>
        <v>2.0680550318664579E-5</v>
      </c>
    </row>
    <row r="4107" spans="18:18" x14ac:dyDescent="0.35">
      <c r="R4107" s="3">
        <f t="shared" ca="1" si="100"/>
        <v>-6.8975101358387117E-3</v>
      </c>
    </row>
    <row r="4108" spans="18:18" x14ac:dyDescent="0.35">
      <c r="R4108" s="3">
        <f t="shared" ca="1" si="100"/>
        <v>-2.0888269000664379E-2</v>
      </c>
    </row>
    <row r="4109" spans="18:18" x14ac:dyDescent="0.35">
      <c r="R4109" s="3">
        <f t="shared" ca="1" si="100"/>
        <v>-1.3635503388789594E-2</v>
      </c>
    </row>
    <row r="4110" spans="18:18" x14ac:dyDescent="0.35">
      <c r="R4110" s="3">
        <f t="shared" ca="1" si="100"/>
        <v>1.9807476779267158E-3</v>
      </c>
    </row>
    <row r="4111" spans="18:18" x14ac:dyDescent="0.35">
      <c r="R4111" s="3">
        <f t="shared" ca="1" si="100"/>
        <v>1.4773641392294644E-3</v>
      </c>
    </row>
    <row r="4112" spans="18:18" x14ac:dyDescent="0.35">
      <c r="R4112" s="3">
        <f t="shared" ca="1" si="100"/>
        <v>2.8085793808436798E-2</v>
      </c>
    </row>
    <row r="4113" spans="18:18" x14ac:dyDescent="0.35">
      <c r="R4113" s="3">
        <f t="shared" ca="1" si="100"/>
        <v>7.5468403028608484E-3</v>
      </c>
    </row>
    <row r="4114" spans="18:18" x14ac:dyDescent="0.35">
      <c r="R4114" s="3">
        <f t="shared" ca="1" si="100"/>
        <v>2.037089316272311E-2</v>
      </c>
    </row>
    <row r="4115" spans="18:18" x14ac:dyDescent="0.35">
      <c r="R4115" s="3">
        <f t="shared" ca="1" si="100"/>
        <v>2.4532528310918969E-2</v>
      </c>
    </row>
    <row r="4116" spans="18:18" x14ac:dyDescent="0.35">
      <c r="R4116" s="3">
        <f t="shared" ca="1" si="100"/>
        <v>1.1760917606197498E-2</v>
      </c>
    </row>
    <row r="4117" spans="18:18" x14ac:dyDescent="0.35">
      <c r="R4117" s="3">
        <f t="shared" ca="1" si="100"/>
        <v>2.3437484484784527E-2</v>
      </c>
    </row>
    <row r="4118" spans="18:18" x14ac:dyDescent="0.35">
      <c r="R4118" s="3">
        <f t="shared" ca="1" si="100"/>
        <v>6.3619461098619575E-4</v>
      </c>
    </row>
    <row r="4119" spans="18:18" x14ac:dyDescent="0.35">
      <c r="R4119" s="3">
        <f t="shared" ca="1" si="100"/>
        <v>2.7213043576220885E-3</v>
      </c>
    </row>
    <row r="4120" spans="18:18" x14ac:dyDescent="0.35">
      <c r="R4120" s="3">
        <f t="shared" ca="1" si="100"/>
        <v>-9.2122793172958635E-3</v>
      </c>
    </row>
    <row r="4121" spans="18:18" x14ac:dyDescent="0.35">
      <c r="R4121" s="3">
        <f t="shared" ca="1" si="100"/>
        <v>-1.9620111255633298E-2</v>
      </c>
    </row>
    <row r="4122" spans="18:18" x14ac:dyDescent="0.35">
      <c r="R4122" s="3">
        <f t="shared" ca="1" si="100"/>
        <v>3.5877735299696428E-2</v>
      </c>
    </row>
    <row r="4123" spans="18:18" x14ac:dyDescent="0.35">
      <c r="R4123" s="3">
        <f t="shared" ca="1" si="100"/>
        <v>1.0684343462394641E-2</v>
      </c>
    </row>
    <row r="4124" spans="18:18" x14ac:dyDescent="0.35">
      <c r="R4124" s="3">
        <f t="shared" ca="1" si="100"/>
        <v>-9.383599330565328E-3</v>
      </c>
    </row>
    <row r="4125" spans="18:18" x14ac:dyDescent="0.35">
      <c r="R4125" s="3">
        <f t="shared" ca="1" si="100"/>
        <v>1.3009126068855816E-2</v>
      </c>
    </row>
    <row r="4126" spans="18:18" x14ac:dyDescent="0.35">
      <c r="R4126" s="3">
        <f t="shared" ca="1" si="100"/>
        <v>1.6184615621587264E-2</v>
      </c>
    </row>
    <row r="4127" spans="18:18" x14ac:dyDescent="0.35">
      <c r="R4127" s="3">
        <f t="shared" ca="1" si="100"/>
        <v>7.099231543188915E-3</v>
      </c>
    </row>
    <row r="4128" spans="18:18" x14ac:dyDescent="0.35">
      <c r="R4128" s="3">
        <f t="shared" ca="1" si="100"/>
        <v>3.1692780373569152E-2</v>
      </c>
    </row>
    <row r="4129" spans="18:18" x14ac:dyDescent="0.35">
      <c r="R4129" s="3">
        <f t="shared" ca="1" si="100"/>
        <v>-6.0999190713815765E-3</v>
      </c>
    </row>
    <row r="4130" spans="18:18" x14ac:dyDescent="0.35">
      <c r="R4130" s="3">
        <f t="shared" ca="1" si="100"/>
        <v>-2.1793956714086528E-3</v>
      </c>
    </row>
    <row r="4131" spans="18:18" x14ac:dyDescent="0.35">
      <c r="R4131" s="3">
        <f t="shared" ca="1" si="100"/>
        <v>2.8851754890002117E-2</v>
      </c>
    </row>
    <row r="4132" spans="18:18" x14ac:dyDescent="0.35">
      <c r="R4132" s="3">
        <f t="shared" ca="1" si="100"/>
        <v>-3.372476107911361E-2</v>
      </c>
    </row>
    <row r="4133" spans="18:18" x14ac:dyDescent="0.35">
      <c r="R4133" s="3">
        <f t="shared" ca="1" si="100"/>
        <v>-2.7507725292143601E-3</v>
      </c>
    </row>
    <row r="4134" spans="18:18" x14ac:dyDescent="0.35">
      <c r="R4134" s="3">
        <f t="shared" ca="1" si="100"/>
        <v>-1.4448009384227389E-2</v>
      </c>
    </row>
    <row r="4135" spans="18:18" x14ac:dyDescent="0.35">
      <c r="R4135" s="3">
        <f t="shared" ca="1" si="100"/>
        <v>5.1522488789164178E-3</v>
      </c>
    </row>
    <row r="4136" spans="18:18" x14ac:dyDescent="0.35">
      <c r="R4136" s="3">
        <f t="shared" ca="1" si="100"/>
        <v>-2.2634284923530576E-2</v>
      </c>
    </row>
    <row r="4137" spans="18:18" x14ac:dyDescent="0.35">
      <c r="R4137" s="3">
        <f t="shared" ca="1" si="100"/>
        <v>-1.5629234793262399E-2</v>
      </c>
    </row>
    <row r="4138" spans="18:18" x14ac:dyDescent="0.35">
      <c r="R4138" s="3">
        <f t="shared" ca="1" si="100"/>
        <v>1.7285830306589638E-2</v>
      </c>
    </row>
    <row r="4139" spans="18:18" x14ac:dyDescent="0.35">
      <c r="R4139" s="3">
        <f t="shared" ca="1" si="100"/>
        <v>-1.8311193056282444E-2</v>
      </c>
    </row>
    <row r="4140" spans="18:18" x14ac:dyDescent="0.35">
      <c r="R4140" s="3">
        <f t="shared" ca="1" si="100"/>
        <v>-2.2485444282674558E-2</v>
      </c>
    </row>
    <row r="4141" spans="18:18" x14ac:dyDescent="0.35">
      <c r="R4141" s="3">
        <f t="shared" ca="1" si="100"/>
        <v>-1.6632815198724539E-2</v>
      </c>
    </row>
    <row r="4142" spans="18:18" x14ac:dyDescent="0.35">
      <c r="R4142" s="3">
        <f t="shared" ca="1" si="100"/>
        <v>5.7545097225881862E-4</v>
      </c>
    </row>
    <row r="4143" spans="18:18" x14ac:dyDescent="0.35">
      <c r="R4143" s="3">
        <f t="shared" ca="1" si="100"/>
        <v>7.2083162372960266E-2</v>
      </c>
    </row>
    <row r="4144" spans="18:18" x14ac:dyDescent="0.35">
      <c r="R4144" s="3">
        <f t="shared" ca="1" si="100"/>
        <v>-1.7610428951747872E-2</v>
      </c>
    </row>
    <row r="4145" spans="18:18" x14ac:dyDescent="0.35">
      <c r="R4145" s="3">
        <f t="shared" ca="1" si="100"/>
        <v>7.9744549630780519E-3</v>
      </c>
    </row>
    <row r="4146" spans="18:18" x14ac:dyDescent="0.35">
      <c r="R4146" s="3">
        <f t="shared" ca="1" si="100"/>
        <v>-8.3842626638942382E-3</v>
      </c>
    </row>
    <row r="4147" spans="18:18" x14ac:dyDescent="0.35">
      <c r="R4147" s="3">
        <f t="shared" ca="1" si="100"/>
        <v>2.7167073480404216E-3</v>
      </c>
    </row>
    <row r="4148" spans="18:18" x14ac:dyDescent="0.35">
      <c r="R4148" s="3">
        <f t="shared" ca="1" si="100"/>
        <v>-1.198800036477745E-2</v>
      </c>
    </row>
    <row r="4149" spans="18:18" x14ac:dyDescent="0.35">
      <c r="R4149" s="3">
        <f t="shared" ca="1" si="100"/>
        <v>1.8729439178525385E-3</v>
      </c>
    </row>
    <row r="4150" spans="18:18" x14ac:dyDescent="0.35">
      <c r="R4150" s="3">
        <f t="shared" ca="1" si="100"/>
        <v>-1.3122783588841622E-2</v>
      </c>
    </row>
    <row r="4151" spans="18:18" x14ac:dyDescent="0.35">
      <c r="R4151" s="3">
        <f t="shared" ca="1" si="100"/>
        <v>1.9403136275280095E-2</v>
      </c>
    </row>
    <row r="4152" spans="18:18" x14ac:dyDescent="0.35">
      <c r="R4152" s="3">
        <f t="shared" ca="1" si="100"/>
        <v>2.720012807332323E-2</v>
      </c>
    </row>
    <row r="4153" spans="18:18" x14ac:dyDescent="0.35">
      <c r="R4153" s="3">
        <f t="shared" ca="1" si="100"/>
        <v>1.4397773480250668E-2</v>
      </c>
    </row>
    <row r="4154" spans="18:18" x14ac:dyDescent="0.35">
      <c r="R4154" s="3">
        <f t="shared" ca="1" si="100"/>
        <v>1.4087314126601368E-2</v>
      </c>
    </row>
    <row r="4155" spans="18:18" x14ac:dyDescent="0.35">
      <c r="R4155" s="3">
        <f t="shared" ca="1" si="100"/>
        <v>6.5195060396504977E-3</v>
      </c>
    </row>
    <row r="4156" spans="18:18" x14ac:dyDescent="0.35">
      <c r="R4156" s="3">
        <f t="shared" ca="1" si="100"/>
        <v>-4.7900167486449518E-3</v>
      </c>
    </row>
    <row r="4157" spans="18:18" x14ac:dyDescent="0.35">
      <c r="R4157" s="3">
        <f t="shared" ca="1" si="100"/>
        <v>1.2240594591738374E-2</v>
      </c>
    </row>
    <row r="4158" spans="18:18" x14ac:dyDescent="0.35">
      <c r="R4158" s="3">
        <f t="shared" ca="1" si="100"/>
        <v>2.0785800042182903E-2</v>
      </c>
    </row>
    <row r="4159" spans="18:18" x14ac:dyDescent="0.35">
      <c r="R4159" s="3">
        <f t="shared" ca="1" si="100"/>
        <v>-9.3395602486645649E-3</v>
      </c>
    </row>
    <row r="4160" spans="18:18" x14ac:dyDescent="0.35">
      <c r="R4160" s="3">
        <f t="shared" ca="1" si="100"/>
        <v>-4.2483039977105501E-2</v>
      </c>
    </row>
    <row r="4161" spans="18:18" x14ac:dyDescent="0.35">
      <c r="R4161" s="3">
        <f t="shared" ca="1" si="100"/>
        <v>-2.6776284006703147E-3</v>
      </c>
    </row>
    <row r="4162" spans="18:18" x14ac:dyDescent="0.35">
      <c r="R4162" s="3">
        <f t="shared" ca="1" si="100"/>
        <v>-6.3496049422801107E-3</v>
      </c>
    </row>
    <row r="4163" spans="18:18" x14ac:dyDescent="0.35">
      <c r="R4163" s="3">
        <f t="shared" ca="1" si="100"/>
        <v>2.7592941306505199E-2</v>
      </c>
    </row>
    <row r="4164" spans="18:18" x14ac:dyDescent="0.35">
      <c r="R4164" s="3">
        <f t="shared" ref="R4164:R4227" ca="1" si="101">_xlfn.NORM.INV(RAND(),$P$2,SQRT($P$3))</f>
        <v>4.5337732561691019E-2</v>
      </c>
    </row>
    <row r="4165" spans="18:18" x14ac:dyDescent="0.35">
      <c r="R4165" s="3">
        <f t="shared" ca="1" si="101"/>
        <v>5.9328907410904092E-3</v>
      </c>
    </row>
    <row r="4166" spans="18:18" x14ac:dyDescent="0.35">
      <c r="R4166" s="3">
        <f t="shared" ca="1" si="101"/>
        <v>1.8346989143613362E-2</v>
      </c>
    </row>
    <row r="4167" spans="18:18" x14ac:dyDescent="0.35">
      <c r="R4167" s="3">
        <f t="shared" ca="1" si="101"/>
        <v>1.7180596110433391E-2</v>
      </c>
    </row>
    <row r="4168" spans="18:18" x14ac:dyDescent="0.35">
      <c r="R4168" s="3">
        <f t="shared" ca="1" si="101"/>
        <v>-4.5280804365082734E-3</v>
      </c>
    </row>
    <row r="4169" spans="18:18" x14ac:dyDescent="0.35">
      <c r="R4169" s="3">
        <f t="shared" ca="1" si="101"/>
        <v>2.1471759469143578E-2</v>
      </c>
    </row>
    <row r="4170" spans="18:18" x14ac:dyDescent="0.35">
      <c r="R4170" s="3">
        <f t="shared" ca="1" si="101"/>
        <v>-3.0036182657298613E-2</v>
      </c>
    </row>
    <row r="4171" spans="18:18" x14ac:dyDescent="0.35">
      <c r="R4171" s="3">
        <f t="shared" ca="1" si="101"/>
        <v>2.6529294978442163E-2</v>
      </c>
    </row>
    <row r="4172" spans="18:18" x14ac:dyDescent="0.35">
      <c r="R4172" s="3">
        <f t="shared" ca="1" si="101"/>
        <v>8.650991685300943E-3</v>
      </c>
    </row>
    <row r="4173" spans="18:18" x14ac:dyDescent="0.35">
      <c r="R4173" s="3">
        <f t="shared" ca="1" si="101"/>
        <v>1.0972924991377002E-2</v>
      </c>
    </row>
    <row r="4174" spans="18:18" x14ac:dyDescent="0.35">
      <c r="R4174" s="3">
        <f t="shared" ca="1" si="101"/>
        <v>1.8522097967848344E-2</v>
      </c>
    </row>
    <row r="4175" spans="18:18" x14ac:dyDescent="0.35">
      <c r="R4175" s="3">
        <f t="shared" ca="1" si="101"/>
        <v>2.6690154744114267E-3</v>
      </c>
    </row>
    <row r="4176" spans="18:18" x14ac:dyDescent="0.35">
      <c r="R4176" s="3">
        <f t="shared" ca="1" si="101"/>
        <v>1.2043920253865371E-2</v>
      </c>
    </row>
    <row r="4177" spans="18:18" x14ac:dyDescent="0.35">
      <c r="R4177" s="3">
        <f t="shared" ca="1" si="101"/>
        <v>-8.5149661544016344E-3</v>
      </c>
    </row>
    <row r="4178" spans="18:18" x14ac:dyDescent="0.35">
      <c r="R4178" s="3">
        <f t="shared" ca="1" si="101"/>
        <v>-6.9181187243332739E-3</v>
      </c>
    </row>
    <row r="4179" spans="18:18" x14ac:dyDescent="0.35">
      <c r="R4179" s="3">
        <f t="shared" ca="1" si="101"/>
        <v>-1.0336488056299534E-2</v>
      </c>
    </row>
    <row r="4180" spans="18:18" x14ac:dyDescent="0.35">
      <c r="R4180" s="3">
        <f t="shared" ca="1" si="101"/>
        <v>9.5547977824653602E-3</v>
      </c>
    </row>
    <row r="4181" spans="18:18" x14ac:dyDescent="0.35">
      <c r="R4181" s="3">
        <f t="shared" ca="1" si="101"/>
        <v>-6.3787031331869663E-4</v>
      </c>
    </row>
    <row r="4182" spans="18:18" x14ac:dyDescent="0.35">
      <c r="R4182" s="3">
        <f t="shared" ca="1" si="101"/>
        <v>5.9743715534321907E-3</v>
      </c>
    </row>
    <row r="4183" spans="18:18" x14ac:dyDescent="0.35">
      <c r="R4183" s="3">
        <f t="shared" ca="1" si="101"/>
        <v>-6.6025630790737429E-3</v>
      </c>
    </row>
    <row r="4184" spans="18:18" x14ac:dyDescent="0.35">
      <c r="R4184" s="3">
        <f t="shared" ca="1" si="101"/>
        <v>1.5162821270648847E-2</v>
      </c>
    </row>
    <row r="4185" spans="18:18" x14ac:dyDescent="0.35">
      <c r="R4185" s="3">
        <f t="shared" ca="1" si="101"/>
        <v>8.4037545719799715E-3</v>
      </c>
    </row>
    <row r="4186" spans="18:18" x14ac:dyDescent="0.35">
      <c r="R4186" s="3">
        <f t="shared" ca="1" si="101"/>
        <v>-4.8738881525606887E-3</v>
      </c>
    </row>
    <row r="4187" spans="18:18" x14ac:dyDescent="0.35">
      <c r="R4187" s="3">
        <f t="shared" ca="1" si="101"/>
        <v>-4.6227665171775295E-3</v>
      </c>
    </row>
    <row r="4188" spans="18:18" x14ac:dyDescent="0.35">
      <c r="R4188" s="3">
        <f t="shared" ca="1" si="101"/>
        <v>-1.7094229409746968E-2</v>
      </c>
    </row>
    <row r="4189" spans="18:18" x14ac:dyDescent="0.35">
      <c r="R4189" s="3">
        <f t="shared" ca="1" si="101"/>
        <v>-6.5334157428944342E-3</v>
      </c>
    </row>
    <row r="4190" spans="18:18" x14ac:dyDescent="0.35">
      <c r="R4190" s="3">
        <f t="shared" ca="1" si="101"/>
        <v>1.9413570440001454E-3</v>
      </c>
    </row>
    <row r="4191" spans="18:18" x14ac:dyDescent="0.35">
      <c r="R4191" s="3">
        <f t="shared" ca="1" si="101"/>
        <v>9.9497200868460742E-3</v>
      </c>
    </row>
    <row r="4192" spans="18:18" x14ac:dyDescent="0.35">
      <c r="R4192" s="3">
        <f t="shared" ca="1" si="101"/>
        <v>2.5099420228095661E-2</v>
      </c>
    </row>
    <row r="4193" spans="18:18" x14ac:dyDescent="0.35">
      <c r="R4193" s="3">
        <f t="shared" ca="1" si="101"/>
        <v>8.3218126704442293E-3</v>
      </c>
    </row>
    <row r="4194" spans="18:18" x14ac:dyDescent="0.35">
      <c r="R4194" s="3">
        <f t="shared" ca="1" si="101"/>
        <v>-5.6782649551556366E-3</v>
      </c>
    </row>
    <row r="4195" spans="18:18" x14ac:dyDescent="0.35">
      <c r="R4195" s="3">
        <f t="shared" ca="1" si="101"/>
        <v>-1.6713506122047136E-2</v>
      </c>
    </row>
    <row r="4196" spans="18:18" x14ac:dyDescent="0.35">
      <c r="R4196" s="3">
        <f t="shared" ca="1" si="101"/>
        <v>1.416394844047803E-2</v>
      </c>
    </row>
    <row r="4197" spans="18:18" x14ac:dyDescent="0.35">
      <c r="R4197" s="3">
        <f t="shared" ca="1" si="101"/>
        <v>4.9107668396291045E-3</v>
      </c>
    </row>
    <row r="4198" spans="18:18" x14ac:dyDescent="0.35">
      <c r="R4198" s="3">
        <f t="shared" ca="1" si="101"/>
        <v>-1.1110048745933151E-2</v>
      </c>
    </row>
    <row r="4199" spans="18:18" x14ac:dyDescent="0.35">
      <c r="R4199" s="3">
        <f t="shared" ca="1" si="101"/>
        <v>-2.4345705802010367E-2</v>
      </c>
    </row>
    <row r="4200" spans="18:18" x14ac:dyDescent="0.35">
      <c r="R4200" s="3">
        <f t="shared" ca="1" si="101"/>
        <v>-8.4682068498262084E-3</v>
      </c>
    </row>
    <row r="4201" spans="18:18" x14ac:dyDescent="0.35">
      <c r="R4201" s="3">
        <f t="shared" ca="1" si="101"/>
        <v>9.2177053530191396E-3</v>
      </c>
    </row>
    <row r="4202" spans="18:18" x14ac:dyDescent="0.35">
      <c r="R4202" s="3">
        <f t="shared" ca="1" si="101"/>
        <v>-3.0268241830140109E-4</v>
      </c>
    </row>
    <row r="4203" spans="18:18" x14ac:dyDescent="0.35">
      <c r="R4203" s="3">
        <f t="shared" ca="1" si="101"/>
        <v>-7.9776427988030568E-3</v>
      </c>
    </row>
    <row r="4204" spans="18:18" x14ac:dyDescent="0.35">
      <c r="R4204" s="3">
        <f t="shared" ca="1" si="101"/>
        <v>1.9609763846490193E-2</v>
      </c>
    </row>
    <row r="4205" spans="18:18" x14ac:dyDescent="0.35">
      <c r="R4205" s="3">
        <f t="shared" ca="1" si="101"/>
        <v>2.5495254634747163E-2</v>
      </c>
    </row>
    <row r="4206" spans="18:18" x14ac:dyDescent="0.35">
      <c r="R4206" s="3">
        <f t="shared" ca="1" si="101"/>
        <v>-3.720656806629174E-4</v>
      </c>
    </row>
    <row r="4207" spans="18:18" x14ac:dyDescent="0.35">
      <c r="R4207" s="3">
        <f t="shared" ca="1" si="101"/>
        <v>8.3941967820152976E-3</v>
      </c>
    </row>
    <row r="4208" spans="18:18" x14ac:dyDescent="0.35">
      <c r="R4208" s="3">
        <f t="shared" ca="1" si="101"/>
        <v>3.0147486150959083E-2</v>
      </c>
    </row>
    <row r="4209" spans="18:18" x14ac:dyDescent="0.35">
      <c r="R4209" s="3">
        <f t="shared" ca="1" si="101"/>
        <v>6.5505793064580924E-3</v>
      </c>
    </row>
    <row r="4210" spans="18:18" x14ac:dyDescent="0.35">
      <c r="R4210" s="3">
        <f t="shared" ca="1" si="101"/>
        <v>2.1725235368518413E-2</v>
      </c>
    </row>
    <row r="4211" spans="18:18" x14ac:dyDescent="0.35">
      <c r="R4211" s="3">
        <f t="shared" ca="1" si="101"/>
        <v>6.2680479803338164E-3</v>
      </c>
    </row>
    <row r="4212" spans="18:18" x14ac:dyDescent="0.35">
      <c r="R4212" s="3">
        <f t="shared" ca="1" si="101"/>
        <v>1.2272364816595511E-2</v>
      </c>
    </row>
    <row r="4213" spans="18:18" x14ac:dyDescent="0.35">
      <c r="R4213" s="3">
        <f t="shared" ca="1" si="101"/>
        <v>-2.0432460717720327E-2</v>
      </c>
    </row>
    <row r="4214" spans="18:18" x14ac:dyDescent="0.35">
      <c r="R4214" s="3">
        <f t="shared" ca="1" si="101"/>
        <v>1.8230324825926791E-2</v>
      </c>
    </row>
    <row r="4215" spans="18:18" x14ac:dyDescent="0.35">
      <c r="R4215" s="3">
        <f t="shared" ca="1" si="101"/>
        <v>-5.8116194950240277E-4</v>
      </c>
    </row>
    <row r="4216" spans="18:18" x14ac:dyDescent="0.35">
      <c r="R4216" s="3">
        <f t="shared" ca="1" si="101"/>
        <v>4.1630448968936036E-2</v>
      </c>
    </row>
    <row r="4217" spans="18:18" x14ac:dyDescent="0.35">
      <c r="R4217" s="3">
        <f t="shared" ca="1" si="101"/>
        <v>7.8869887689378328E-3</v>
      </c>
    </row>
    <row r="4218" spans="18:18" x14ac:dyDescent="0.35">
      <c r="R4218" s="3">
        <f t="shared" ca="1" si="101"/>
        <v>-3.0419062160084578E-2</v>
      </c>
    </row>
    <row r="4219" spans="18:18" x14ac:dyDescent="0.35">
      <c r="R4219" s="3">
        <f t="shared" ca="1" si="101"/>
        <v>1.602886145445424E-2</v>
      </c>
    </row>
    <row r="4220" spans="18:18" x14ac:dyDescent="0.35">
      <c r="R4220" s="3">
        <f t="shared" ca="1" si="101"/>
        <v>-1.8101474856927783E-3</v>
      </c>
    </row>
    <row r="4221" spans="18:18" x14ac:dyDescent="0.35">
      <c r="R4221" s="3">
        <f t="shared" ca="1" si="101"/>
        <v>5.7704906328248399E-3</v>
      </c>
    </row>
    <row r="4222" spans="18:18" x14ac:dyDescent="0.35">
      <c r="R4222" s="3">
        <f t="shared" ca="1" si="101"/>
        <v>2.5697272927656788E-2</v>
      </c>
    </row>
    <row r="4223" spans="18:18" x14ac:dyDescent="0.35">
      <c r="R4223" s="3">
        <f t="shared" ca="1" si="101"/>
        <v>1.1676697372212518E-2</v>
      </c>
    </row>
    <row r="4224" spans="18:18" x14ac:dyDescent="0.35">
      <c r="R4224" s="3">
        <f t="shared" ca="1" si="101"/>
        <v>-4.0625977058020854E-3</v>
      </c>
    </row>
    <row r="4225" spans="18:18" x14ac:dyDescent="0.35">
      <c r="R4225" s="3">
        <f t="shared" ca="1" si="101"/>
        <v>3.2273099142431406E-3</v>
      </c>
    </row>
    <row r="4226" spans="18:18" x14ac:dyDescent="0.35">
      <c r="R4226" s="3">
        <f t="shared" ca="1" si="101"/>
        <v>-8.0481794363637185E-3</v>
      </c>
    </row>
    <row r="4227" spans="18:18" x14ac:dyDescent="0.35">
      <c r="R4227" s="3">
        <f t="shared" ca="1" si="101"/>
        <v>-1.882170369620378E-3</v>
      </c>
    </row>
    <row r="4228" spans="18:18" x14ac:dyDescent="0.35">
      <c r="R4228" s="3">
        <f t="shared" ref="R4228:R4291" ca="1" si="102">_xlfn.NORM.INV(RAND(),$P$2,SQRT($P$3))</f>
        <v>-1.1076458332961319E-2</v>
      </c>
    </row>
    <row r="4229" spans="18:18" x14ac:dyDescent="0.35">
      <c r="R4229" s="3">
        <f t="shared" ca="1" si="102"/>
        <v>1.9009636949658955E-3</v>
      </c>
    </row>
    <row r="4230" spans="18:18" x14ac:dyDescent="0.35">
      <c r="R4230" s="3">
        <f t="shared" ca="1" si="102"/>
        <v>-3.1093237441755232E-2</v>
      </c>
    </row>
    <row r="4231" spans="18:18" x14ac:dyDescent="0.35">
      <c r="R4231" s="3">
        <f t="shared" ca="1" si="102"/>
        <v>-1.6861596739434052E-2</v>
      </c>
    </row>
    <row r="4232" spans="18:18" x14ac:dyDescent="0.35">
      <c r="R4232" s="3">
        <f t="shared" ca="1" si="102"/>
        <v>-2.6654121283427687E-2</v>
      </c>
    </row>
    <row r="4233" spans="18:18" x14ac:dyDescent="0.35">
      <c r="R4233" s="3">
        <f t="shared" ca="1" si="102"/>
        <v>-3.404865358192624E-3</v>
      </c>
    </row>
    <row r="4234" spans="18:18" x14ac:dyDescent="0.35">
      <c r="R4234" s="3">
        <f t="shared" ca="1" si="102"/>
        <v>1.7304433241461779E-2</v>
      </c>
    </row>
    <row r="4235" spans="18:18" x14ac:dyDescent="0.35">
      <c r="R4235" s="3">
        <f t="shared" ca="1" si="102"/>
        <v>3.7889078410071463E-2</v>
      </c>
    </row>
    <row r="4236" spans="18:18" x14ac:dyDescent="0.35">
      <c r="R4236" s="3">
        <f t="shared" ca="1" si="102"/>
        <v>8.6765955877542694E-3</v>
      </c>
    </row>
    <row r="4237" spans="18:18" x14ac:dyDescent="0.35">
      <c r="R4237" s="3">
        <f t="shared" ca="1" si="102"/>
        <v>4.0090557144834777E-3</v>
      </c>
    </row>
    <row r="4238" spans="18:18" x14ac:dyDescent="0.35">
      <c r="R4238" s="3">
        <f t="shared" ca="1" si="102"/>
        <v>-3.5786043929434659E-3</v>
      </c>
    </row>
    <row r="4239" spans="18:18" x14ac:dyDescent="0.35">
      <c r="R4239" s="3">
        <f t="shared" ca="1" si="102"/>
        <v>-8.9608145050553822E-3</v>
      </c>
    </row>
    <row r="4240" spans="18:18" x14ac:dyDescent="0.35">
      <c r="R4240" s="3">
        <f t="shared" ca="1" si="102"/>
        <v>2.4492185095827724E-2</v>
      </c>
    </row>
    <row r="4241" spans="18:18" x14ac:dyDescent="0.35">
      <c r="R4241" s="3">
        <f t="shared" ca="1" si="102"/>
        <v>-1.7682807074283116E-2</v>
      </c>
    </row>
    <row r="4242" spans="18:18" x14ac:dyDescent="0.35">
      <c r="R4242" s="3">
        <f t="shared" ca="1" si="102"/>
        <v>1.2439821565150423E-2</v>
      </c>
    </row>
    <row r="4243" spans="18:18" x14ac:dyDescent="0.35">
      <c r="R4243" s="3">
        <f t="shared" ca="1" si="102"/>
        <v>8.055650839806839E-4</v>
      </c>
    </row>
    <row r="4244" spans="18:18" x14ac:dyDescent="0.35">
      <c r="R4244" s="3">
        <f t="shared" ca="1" si="102"/>
        <v>-4.6321475209421398E-3</v>
      </c>
    </row>
    <row r="4245" spans="18:18" x14ac:dyDescent="0.35">
      <c r="R4245" s="3">
        <f t="shared" ca="1" si="102"/>
        <v>-2.4759732141917037E-5</v>
      </c>
    </row>
    <row r="4246" spans="18:18" x14ac:dyDescent="0.35">
      <c r="R4246" s="3">
        <f t="shared" ca="1" si="102"/>
        <v>-4.551197358292014E-3</v>
      </c>
    </row>
    <row r="4247" spans="18:18" x14ac:dyDescent="0.35">
      <c r="R4247" s="3">
        <f t="shared" ca="1" si="102"/>
        <v>3.6438937691559091E-3</v>
      </c>
    </row>
    <row r="4248" spans="18:18" x14ac:dyDescent="0.35">
      <c r="R4248" s="3">
        <f t="shared" ca="1" si="102"/>
        <v>2.2413283097225976E-2</v>
      </c>
    </row>
    <row r="4249" spans="18:18" x14ac:dyDescent="0.35">
      <c r="R4249" s="3">
        <f t="shared" ca="1" si="102"/>
        <v>-1.4971276375537903E-2</v>
      </c>
    </row>
    <row r="4250" spans="18:18" x14ac:dyDescent="0.35">
      <c r="R4250" s="3">
        <f t="shared" ca="1" si="102"/>
        <v>-2.9145866791460619E-2</v>
      </c>
    </row>
    <row r="4251" spans="18:18" x14ac:dyDescent="0.35">
      <c r="R4251" s="3">
        <f t="shared" ca="1" si="102"/>
        <v>-1.4741863585770464E-2</v>
      </c>
    </row>
    <row r="4252" spans="18:18" x14ac:dyDescent="0.35">
      <c r="R4252" s="3">
        <f t="shared" ca="1" si="102"/>
        <v>8.9866794786079094E-3</v>
      </c>
    </row>
    <row r="4253" spans="18:18" x14ac:dyDescent="0.35">
      <c r="R4253" s="3">
        <f t="shared" ca="1" si="102"/>
        <v>-4.5750127780889421E-3</v>
      </c>
    </row>
    <row r="4254" spans="18:18" x14ac:dyDescent="0.35">
      <c r="R4254" s="3">
        <f t="shared" ca="1" si="102"/>
        <v>-6.7949634000482922E-4</v>
      </c>
    </row>
    <row r="4255" spans="18:18" x14ac:dyDescent="0.35">
      <c r="R4255" s="3">
        <f t="shared" ca="1" si="102"/>
        <v>8.6138329964232877E-3</v>
      </c>
    </row>
    <row r="4256" spans="18:18" x14ac:dyDescent="0.35">
      <c r="R4256" s="3">
        <f t="shared" ca="1" si="102"/>
        <v>-1.8969117980848403E-2</v>
      </c>
    </row>
    <row r="4257" spans="18:18" x14ac:dyDescent="0.35">
      <c r="R4257" s="3">
        <f t="shared" ca="1" si="102"/>
        <v>7.8461906854955712E-3</v>
      </c>
    </row>
    <row r="4258" spans="18:18" x14ac:dyDescent="0.35">
      <c r="R4258" s="3">
        <f t="shared" ca="1" si="102"/>
        <v>-7.9808434057021614E-4</v>
      </c>
    </row>
    <row r="4259" spans="18:18" x14ac:dyDescent="0.35">
      <c r="R4259" s="3">
        <f t="shared" ca="1" si="102"/>
        <v>1.0296516802773915E-2</v>
      </c>
    </row>
    <row r="4260" spans="18:18" x14ac:dyDescent="0.35">
      <c r="R4260" s="3">
        <f t="shared" ca="1" si="102"/>
        <v>-1.8336334127944557E-2</v>
      </c>
    </row>
    <row r="4261" spans="18:18" x14ac:dyDescent="0.35">
      <c r="R4261" s="3">
        <f t="shared" ca="1" si="102"/>
        <v>7.3146828374733366E-3</v>
      </c>
    </row>
    <row r="4262" spans="18:18" x14ac:dyDescent="0.35">
      <c r="R4262" s="3">
        <f t="shared" ca="1" si="102"/>
        <v>3.299152029259117E-2</v>
      </c>
    </row>
    <row r="4263" spans="18:18" x14ac:dyDescent="0.35">
      <c r="R4263" s="3">
        <f t="shared" ca="1" si="102"/>
        <v>-1.4678127791905056E-2</v>
      </c>
    </row>
    <row r="4264" spans="18:18" x14ac:dyDescent="0.35">
      <c r="R4264" s="3">
        <f t="shared" ca="1" si="102"/>
        <v>9.8428953635790271E-3</v>
      </c>
    </row>
    <row r="4265" spans="18:18" x14ac:dyDescent="0.35">
      <c r="R4265" s="3">
        <f t="shared" ca="1" si="102"/>
        <v>8.4379876102876131E-3</v>
      </c>
    </row>
    <row r="4266" spans="18:18" x14ac:dyDescent="0.35">
      <c r="R4266" s="3">
        <f t="shared" ca="1" si="102"/>
        <v>-1.4150181458721649E-2</v>
      </c>
    </row>
    <row r="4267" spans="18:18" x14ac:dyDescent="0.35">
      <c r="R4267" s="3">
        <f t="shared" ca="1" si="102"/>
        <v>1.5644180323760727E-2</v>
      </c>
    </row>
    <row r="4268" spans="18:18" x14ac:dyDescent="0.35">
      <c r="R4268" s="3">
        <f t="shared" ca="1" si="102"/>
        <v>1.8494824570636142E-2</v>
      </c>
    </row>
    <row r="4269" spans="18:18" x14ac:dyDescent="0.35">
      <c r="R4269" s="3">
        <f t="shared" ca="1" si="102"/>
        <v>1.0890311483064173E-3</v>
      </c>
    </row>
    <row r="4270" spans="18:18" x14ac:dyDescent="0.35">
      <c r="R4270" s="3">
        <f t="shared" ca="1" si="102"/>
        <v>-2.7273375444550014E-2</v>
      </c>
    </row>
    <row r="4271" spans="18:18" x14ac:dyDescent="0.35">
      <c r="R4271" s="3">
        <f t="shared" ca="1" si="102"/>
        <v>2.4720632551873078E-2</v>
      </c>
    </row>
    <row r="4272" spans="18:18" x14ac:dyDescent="0.35">
      <c r="R4272" s="3">
        <f t="shared" ca="1" si="102"/>
        <v>3.0955477706324133E-2</v>
      </c>
    </row>
    <row r="4273" spans="18:18" x14ac:dyDescent="0.35">
      <c r="R4273" s="3">
        <f t="shared" ca="1" si="102"/>
        <v>-3.0446924126746643E-3</v>
      </c>
    </row>
    <row r="4274" spans="18:18" x14ac:dyDescent="0.35">
      <c r="R4274" s="3">
        <f t="shared" ca="1" si="102"/>
        <v>5.2282000411282758E-3</v>
      </c>
    </row>
    <row r="4275" spans="18:18" x14ac:dyDescent="0.35">
      <c r="R4275" s="3">
        <f t="shared" ca="1" si="102"/>
        <v>8.0763904740723674E-4</v>
      </c>
    </row>
    <row r="4276" spans="18:18" x14ac:dyDescent="0.35">
      <c r="R4276" s="3">
        <f t="shared" ca="1" si="102"/>
        <v>3.0377880130600915E-2</v>
      </c>
    </row>
    <row r="4277" spans="18:18" x14ac:dyDescent="0.35">
      <c r="R4277" s="3">
        <f t="shared" ca="1" si="102"/>
        <v>6.8190392847111486E-4</v>
      </c>
    </row>
    <row r="4278" spans="18:18" x14ac:dyDescent="0.35">
      <c r="R4278" s="3">
        <f t="shared" ca="1" si="102"/>
        <v>1.0516808895913474E-2</v>
      </c>
    </row>
    <row r="4279" spans="18:18" x14ac:dyDescent="0.35">
      <c r="R4279" s="3">
        <f t="shared" ca="1" si="102"/>
        <v>1.6038096176736977E-2</v>
      </c>
    </row>
    <row r="4280" spans="18:18" x14ac:dyDescent="0.35">
      <c r="R4280" s="3">
        <f t="shared" ca="1" si="102"/>
        <v>-1.4092284905899114E-2</v>
      </c>
    </row>
    <row r="4281" spans="18:18" x14ac:dyDescent="0.35">
      <c r="R4281" s="3">
        <f t="shared" ca="1" si="102"/>
        <v>-1.6702201789512153E-2</v>
      </c>
    </row>
    <row r="4282" spans="18:18" x14ac:dyDescent="0.35">
      <c r="R4282" s="3">
        <f t="shared" ca="1" si="102"/>
        <v>-2.3960174892254482E-3</v>
      </c>
    </row>
    <row r="4283" spans="18:18" x14ac:dyDescent="0.35">
      <c r="R4283" s="3">
        <f t="shared" ca="1" si="102"/>
        <v>-1.2727841419246854E-2</v>
      </c>
    </row>
    <row r="4284" spans="18:18" x14ac:dyDescent="0.35">
      <c r="R4284" s="3">
        <f t="shared" ca="1" si="102"/>
        <v>-1.1938581356400774E-2</v>
      </c>
    </row>
    <row r="4285" spans="18:18" x14ac:dyDescent="0.35">
      <c r="R4285" s="3">
        <f t="shared" ca="1" si="102"/>
        <v>-1.0257194716703843E-2</v>
      </c>
    </row>
    <row r="4286" spans="18:18" x14ac:dyDescent="0.35">
      <c r="R4286" s="3">
        <f t="shared" ca="1" si="102"/>
        <v>-4.5408572882060802E-3</v>
      </c>
    </row>
    <row r="4287" spans="18:18" x14ac:dyDescent="0.35">
      <c r="R4287" s="3">
        <f t="shared" ca="1" si="102"/>
        <v>5.8500898392328379E-3</v>
      </c>
    </row>
    <row r="4288" spans="18:18" x14ac:dyDescent="0.35">
      <c r="R4288" s="3">
        <f t="shared" ca="1" si="102"/>
        <v>1.3353988466711108E-2</v>
      </c>
    </row>
    <row r="4289" spans="18:18" x14ac:dyDescent="0.35">
      <c r="R4289" s="3">
        <f t="shared" ca="1" si="102"/>
        <v>-7.6138470124918669E-3</v>
      </c>
    </row>
    <row r="4290" spans="18:18" x14ac:dyDescent="0.35">
      <c r="R4290" s="3">
        <f t="shared" ca="1" si="102"/>
        <v>2.7498932378470305E-3</v>
      </c>
    </row>
    <row r="4291" spans="18:18" x14ac:dyDescent="0.35">
      <c r="R4291" s="3">
        <f t="shared" ca="1" si="102"/>
        <v>-1.393402786378312E-3</v>
      </c>
    </row>
    <row r="4292" spans="18:18" x14ac:dyDescent="0.35">
      <c r="R4292" s="3">
        <f t="shared" ref="R4292:R4355" ca="1" si="103">_xlfn.NORM.INV(RAND(),$P$2,SQRT($P$3))</f>
        <v>4.8746775393025106E-3</v>
      </c>
    </row>
    <row r="4293" spans="18:18" x14ac:dyDescent="0.35">
      <c r="R4293" s="3">
        <f t="shared" ca="1" si="103"/>
        <v>8.8486681975783604E-3</v>
      </c>
    </row>
    <row r="4294" spans="18:18" x14ac:dyDescent="0.35">
      <c r="R4294" s="3">
        <f t="shared" ca="1" si="103"/>
        <v>1.4556672692253317E-2</v>
      </c>
    </row>
    <row r="4295" spans="18:18" x14ac:dyDescent="0.35">
      <c r="R4295" s="3">
        <f t="shared" ca="1" si="103"/>
        <v>6.9460254086927574E-3</v>
      </c>
    </row>
    <row r="4296" spans="18:18" x14ac:dyDescent="0.35">
      <c r="R4296" s="3">
        <f t="shared" ca="1" si="103"/>
        <v>2.1901363791988617E-2</v>
      </c>
    </row>
    <row r="4297" spans="18:18" x14ac:dyDescent="0.35">
      <c r="R4297" s="3">
        <f t="shared" ca="1" si="103"/>
        <v>-2.0685147892761574E-2</v>
      </c>
    </row>
    <row r="4298" spans="18:18" x14ac:dyDescent="0.35">
      <c r="R4298" s="3">
        <f t="shared" ca="1" si="103"/>
        <v>-2.0266234211319581E-2</v>
      </c>
    </row>
    <row r="4299" spans="18:18" x14ac:dyDescent="0.35">
      <c r="R4299" s="3">
        <f t="shared" ca="1" si="103"/>
        <v>-7.3162010265324477E-3</v>
      </c>
    </row>
    <row r="4300" spans="18:18" x14ac:dyDescent="0.35">
      <c r="R4300" s="3">
        <f t="shared" ca="1" si="103"/>
        <v>2.0117949993074979E-2</v>
      </c>
    </row>
    <row r="4301" spans="18:18" x14ac:dyDescent="0.35">
      <c r="R4301" s="3">
        <f t="shared" ca="1" si="103"/>
        <v>-2.8321011403571704E-3</v>
      </c>
    </row>
    <row r="4302" spans="18:18" x14ac:dyDescent="0.35">
      <c r="R4302" s="3">
        <f t="shared" ca="1" si="103"/>
        <v>3.7777605897351177E-3</v>
      </c>
    </row>
    <row r="4303" spans="18:18" x14ac:dyDescent="0.35">
      <c r="R4303" s="3">
        <f t="shared" ca="1" si="103"/>
        <v>-2.7496484446501993E-2</v>
      </c>
    </row>
    <row r="4304" spans="18:18" x14ac:dyDescent="0.35">
      <c r="R4304" s="3">
        <f t="shared" ca="1" si="103"/>
        <v>7.514967929444177E-3</v>
      </c>
    </row>
    <row r="4305" spans="18:18" x14ac:dyDescent="0.35">
      <c r="R4305" s="3">
        <f t="shared" ca="1" si="103"/>
        <v>-7.3970950389249061E-3</v>
      </c>
    </row>
    <row r="4306" spans="18:18" x14ac:dyDescent="0.35">
      <c r="R4306" s="3">
        <f t="shared" ca="1" si="103"/>
        <v>3.2345787513309888E-2</v>
      </c>
    </row>
    <row r="4307" spans="18:18" x14ac:dyDescent="0.35">
      <c r="R4307" s="3">
        <f t="shared" ca="1" si="103"/>
        <v>9.781885787253957E-3</v>
      </c>
    </row>
    <row r="4308" spans="18:18" x14ac:dyDescent="0.35">
      <c r="R4308" s="3">
        <f t="shared" ca="1" si="103"/>
        <v>3.3872198081829627E-3</v>
      </c>
    </row>
    <row r="4309" spans="18:18" x14ac:dyDescent="0.35">
      <c r="R4309" s="3">
        <f t="shared" ca="1" si="103"/>
        <v>5.8031309901515078E-3</v>
      </c>
    </row>
    <row r="4310" spans="18:18" x14ac:dyDescent="0.35">
      <c r="R4310" s="3">
        <f t="shared" ca="1" si="103"/>
        <v>6.1221380307245159E-3</v>
      </c>
    </row>
    <row r="4311" spans="18:18" x14ac:dyDescent="0.35">
      <c r="R4311" s="3">
        <f t="shared" ca="1" si="103"/>
        <v>1.903926208870587E-2</v>
      </c>
    </row>
    <row r="4312" spans="18:18" x14ac:dyDescent="0.35">
      <c r="R4312" s="3">
        <f t="shared" ca="1" si="103"/>
        <v>-2.3059706835383411E-2</v>
      </c>
    </row>
    <row r="4313" spans="18:18" x14ac:dyDescent="0.35">
      <c r="R4313" s="3">
        <f t="shared" ca="1" si="103"/>
        <v>-1.6924289025386742E-3</v>
      </c>
    </row>
    <row r="4314" spans="18:18" x14ac:dyDescent="0.35">
      <c r="R4314" s="3">
        <f t="shared" ca="1" si="103"/>
        <v>1.0856016797312615E-2</v>
      </c>
    </row>
    <row r="4315" spans="18:18" x14ac:dyDescent="0.35">
      <c r="R4315" s="3">
        <f t="shared" ca="1" si="103"/>
        <v>-7.7485511474610063E-3</v>
      </c>
    </row>
    <row r="4316" spans="18:18" x14ac:dyDescent="0.35">
      <c r="R4316" s="3">
        <f t="shared" ca="1" si="103"/>
        <v>-1.1899250036305244E-3</v>
      </c>
    </row>
    <row r="4317" spans="18:18" x14ac:dyDescent="0.35">
      <c r="R4317" s="3">
        <f t="shared" ca="1" si="103"/>
        <v>-2.4476943101857207E-3</v>
      </c>
    </row>
    <row r="4318" spans="18:18" x14ac:dyDescent="0.35">
      <c r="R4318" s="3">
        <f t="shared" ca="1" si="103"/>
        <v>3.2803123247120282E-3</v>
      </c>
    </row>
    <row r="4319" spans="18:18" x14ac:dyDescent="0.35">
      <c r="R4319" s="3">
        <f t="shared" ca="1" si="103"/>
        <v>8.7303646280540437E-3</v>
      </c>
    </row>
    <row r="4320" spans="18:18" x14ac:dyDescent="0.35">
      <c r="R4320" s="3">
        <f t="shared" ca="1" si="103"/>
        <v>5.4975830241623235E-3</v>
      </c>
    </row>
    <row r="4321" spans="18:18" x14ac:dyDescent="0.35">
      <c r="R4321" s="3">
        <f t="shared" ca="1" si="103"/>
        <v>2.0614190274102066E-3</v>
      </c>
    </row>
    <row r="4322" spans="18:18" x14ac:dyDescent="0.35">
      <c r="R4322" s="3">
        <f t="shared" ca="1" si="103"/>
        <v>-1.3397735936724177E-2</v>
      </c>
    </row>
    <row r="4323" spans="18:18" x14ac:dyDescent="0.35">
      <c r="R4323" s="3">
        <f t="shared" ca="1" si="103"/>
        <v>1.9731110111920653E-2</v>
      </c>
    </row>
    <row r="4324" spans="18:18" x14ac:dyDescent="0.35">
      <c r="R4324" s="3">
        <f t="shared" ca="1" si="103"/>
        <v>3.6134035145525102E-3</v>
      </c>
    </row>
    <row r="4325" spans="18:18" x14ac:dyDescent="0.35">
      <c r="R4325" s="3">
        <f t="shared" ca="1" si="103"/>
        <v>3.0789965716367024E-2</v>
      </c>
    </row>
    <row r="4326" spans="18:18" x14ac:dyDescent="0.35">
      <c r="R4326" s="3">
        <f t="shared" ca="1" si="103"/>
        <v>2.0373449813058326E-3</v>
      </c>
    </row>
    <row r="4327" spans="18:18" x14ac:dyDescent="0.35">
      <c r="R4327" s="3">
        <f t="shared" ca="1" si="103"/>
        <v>9.2048476227069183E-4</v>
      </c>
    </row>
    <row r="4328" spans="18:18" x14ac:dyDescent="0.35">
      <c r="R4328" s="3">
        <f t="shared" ca="1" si="103"/>
        <v>8.5061124797446847E-3</v>
      </c>
    </row>
    <row r="4329" spans="18:18" x14ac:dyDescent="0.35">
      <c r="R4329" s="3">
        <f t="shared" ca="1" si="103"/>
        <v>1.5967755808235742E-2</v>
      </c>
    </row>
    <row r="4330" spans="18:18" x14ac:dyDescent="0.35">
      <c r="R4330" s="3">
        <f t="shared" ca="1" si="103"/>
        <v>-2.564203472560855E-2</v>
      </c>
    </row>
    <row r="4331" spans="18:18" x14ac:dyDescent="0.35">
      <c r="R4331" s="3">
        <f t="shared" ca="1" si="103"/>
        <v>4.0041813093301508E-3</v>
      </c>
    </row>
    <row r="4332" spans="18:18" x14ac:dyDescent="0.35">
      <c r="R4332" s="3">
        <f t="shared" ca="1" si="103"/>
        <v>3.739696282352831E-3</v>
      </c>
    </row>
    <row r="4333" spans="18:18" x14ac:dyDescent="0.35">
      <c r="R4333" s="3">
        <f t="shared" ca="1" si="103"/>
        <v>-1.1695774894181259E-2</v>
      </c>
    </row>
    <row r="4334" spans="18:18" x14ac:dyDescent="0.35">
      <c r="R4334" s="3">
        <f t="shared" ca="1" si="103"/>
        <v>-2.1085426332287355E-2</v>
      </c>
    </row>
    <row r="4335" spans="18:18" x14ac:dyDescent="0.35">
      <c r="R4335" s="3">
        <f t="shared" ca="1" si="103"/>
        <v>1.0938728542621103E-2</v>
      </c>
    </row>
    <row r="4336" spans="18:18" x14ac:dyDescent="0.35">
      <c r="R4336" s="3">
        <f t="shared" ca="1" si="103"/>
        <v>2.4258454214415595E-2</v>
      </c>
    </row>
    <row r="4337" spans="18:18" x14ac:dyDescent="0.35">
      <c r="R4337" s="3">
        <f t="shared" ca="1" si="103"/>
        <v>1.5897865557960654E-2</v>
      </c>
    </row>
    <row r="4338" spans="18:18" x14ac:dyDescent="0.35">
      <c r="R4338" s="3">
        <f t="shared" ca="1" si="103"/>
        <v>1.3743155240575427E-3</v>
      </c>
    </row>
    <row r="4339" spans="18:18" x14ac:dyDescent="0.35">
      <c r="R4339" s="3">
        <f t="shared" ca="1" si="103"/>
        <v>1.3103677944351046E-2</v>
      </c>
    </row>
    <row r="4340" spans="18:18" x14ac:dyDescent="0.35">
      <c r="R4340" s="3">
        <f t="shared" ca="1" si="103"/>
        <v>-2.527132440813672E-2</v>
      </c>
    </row>
    <row r="4341" spans="18:18" x14ac:dyDescent="0.35">
      <c r="R4341" s="3">
        <f t="shared" ca="1" si="103"/>
        <v>-1.0449504061954268E-2</v>
      </c>
    </row>
    <row r="4342" spans="18:18" x14ac:dyDescent="0.35">
      <c r="R4342" s="3">
        <f t="shared" ca="1" si="103"/>
        <v>-4.1298039117713368E-2</v>
      </c>
    </row>
    <row r="4343" spans="18:18" x14ac:dyDescent="0.35">
      <c r="R4343" s="3">
        <f t="shared" ca="1" si="103"/>
        <v>3.6024652997848853E-3</v>
      </c>
    </row>
    <row r="4344" spans="18:18" x14ac:dyDescent="0.35">
      <c r="R4344" s="3">
        <f t="shared" ca="1" si="103"/>
        <v>1.5077109403483314E-2</v>
      </c>
    </row>
    <row r="4345" spans="18:18" x14ac:dyDescent="0.35">
      <c r="R4345" s="3">
        <f t="shared" ca="1" si="103"/>
        <v>1.6143992475972182E-3</v>
      </c>
    </row>
    <row r="4346" spans="18:18" x14ac:dyDescent="0.35">
      <c r="R4346" s="3">
        <f t="shared" ca="1" si="103"/>
        <v>-7.4344581141717256E-3</v>
      </c>
    </row>
    <row r="4347" spans="18:18" x14ac:dyDescent="0.35">
      <c r="R4347" s="3">
        <f t="shared" ca="1" si="103"/>
        <v>-1.9365542808280744E-2</v>
      </c>
    </row>
    <row r="4348" spans="18:18" x14ac:dyDescent="0.35">
      <c r="R4348" s="3">
        <f t="shared" ca="1" si="103"/>
        <v>-4.0009185365444185E-2</v>
      </c>
    </row>
    <row r="4349" spans="18:18" x14ac:dyDescent="0.35">
      <c r="R4349" s="3">
        <f t="shared" ca="1" si="103"/>
        <v>-2.3991133733100266E-2</v>
      </c>
    </row>
    <row r="4350" spans="18:18" x14ac:dyDescent="0.35">
      <c r="R4350" s="3">
        <f t="shared" ca="1" si="103"/>
        <v>1.3065709535080154E-2</v>
      </c>
    </row>
    <row r="4351" spans="18:18" x14ac:dyDescent="0.35">
      <c r="R4351" s="3">
        <f t="shared" ca="1" si="103"/>
        <v>-9.5032115916141354E-3</v>
      </c>
    </row>
    <row r="4352" spans="18:18" x14ac:dyDescent="0.35">
      <c r="R4352" s="3">
        <f t="shared" ca="1" si="103"/>
        <v>1.3752644390265252E-2</v>
      </c>
    </row>
    <row r="4353" spans="18:18" x14ac:dyDescent="0.35">
      <c r="R4353" s="3">
        <f t="shared" ca="1" si="103"/>
        <v>-1.1350397585210266E-2</v>
      </c>
    </row>
    <row r="4354" spans="18:18" x14ac:dyDescent="0.35">
      <c r="R4354" s="3">
        <f t="shared" ca="1" si="103"/>
        <v>9.523281919761201E-3</v>
      </c>
    </row>
    <row r="4355" spans="18:18" x14ac:dyDescent="0.35">
      <c r="R4355" s="3">
        <f t="shared" ca="1" si="103"/>
        <v>4.3440409972892502E-2</v>
      </c>
    </row>
    <row r="4356" spans="18:18" x14ac:dyDescent="0.35">
      <c r="R4356" s="3">
        <f t="shared" ref="R4356:R4419" ca="1" si="104">_xlfn.NORM.INV(RAND(),$P$2,SQRT($P$3))</f>
        <v>4.6616818831591378E-3</v>
      </c>
    </row>
    <row r="4357" spans="18:18" x14ac:dyDescent="0.35">
      <c r="R4357" s="3">
        <f t="shared" ca="1" si="104"/>
        <v>-1.0532838749060792E-2</v>
      </c>
    </row>
    <row r="4358" spans="18:18" x14ac:dyDescent="0.35">
      <c r="R4358" s="3">
        <f t="shared" ca="1" si="104"/>
        <v>-4.7464984159808869E-3</v>
      </c>
    </row>
    <row r="4359" spans="18:18" x14ac:dyDescent="0.35">
      <c r="R4359" s="3">
        <f t="shared" ca="1" si="104"/>
        <v>-1.7178785185198307E-2</v>
      </c>
    </row>
    <row r="4360" spans="18:18" x14ac:dyDescent="0.35">
      <c r="R4360" s="3">
        <f t="shared" ca="1" si="104"/>
        <v>-4.5152332248937482E-3</v>
      </c>
    </row>
    <row r="4361" spans="18:18" x14ac:dyDescent="0.35">
      <c r="R4361" s="3">
        <f t="shared" ca="1" si="104"/>
        <v>2.4923413529219365E-2</v>
      </c>
    </row>
    <row r="4362" spans="18:18" x14ac:dyDescent="0.35">
      <c r="R4362" s="3">
        <f t="shared" ca="1" si="104"/>
        <v>-2.1665842388565903E-2</v>
      </c>
    </row>
    <row r="4363" spans="18:18" x14ac:dyDescent="0.35">
      <c r="R4363" s="3">
        <f t="shared" ca="1" si="104"/>
        <v>1.9861795716873389E-2</v>
      </c>
    </row>
    <row r="4364" spans="18:18" x14ac:dyDescent="0.35">
      <c r="R4364" s="3">
        <f t="shared" ca="1" si="104"/>
        <v>2.6356245807263406E-2</v>
      </c>
    </row>
    <row r="4365" spans="18:18" x14ac:dyDescent="0.35">
      <c r="R4365" s="3">
        <f t="shared" ca="1" si="104"/>
        <v>6.6993461749367666E-3</v>
      </c>
    </row>
    <row r="4366" spans="18:18" x14ac:dyDescent="0.35">
      <c r="R4366" s="3">
        <f t="shared" ca="1" si="104"/>
        <v>-1.4702012380188312E-2</v>
      </c>
    </row>
    <row r="4367" spans="18:18" x14ac:dyDescent="0.35">
      <c r="R4367" s="3">
        <f t="shared" ca="1" si="104"/>
        <v>1.716755047064497E-3</v>
      </c>
    </row>
    <row r="4368" spans="18:18" x14ac:dyDescent="0.35">
      <c r="R4368" s="3">
        <f t="shared" ca="1" si="104"/>
        <v>-1.7556492831763752E-2</v>
      </c>
    </row>
    <row r="4369" spans="18:18" x14ac:dyDescent="0.35">
      <c r="R4369" s="3">
        <f t="shared" ca="1" si="104"/>
        <v>-8.8697216606109833E-4</v>
      </c>
    </row>
    <row r="4370" spans="18:18" x14ac:dyDescent="0.35">
      <c r="R4370" s="3">
        <f t="shared" ca="1" si="104"/>
        <v>-6.3235049662647763E-3</v>
      </c>
    </row>
    <row r="4371" spans="18:18" x14ac:dyDescent="0.35">
      <c r="R4371" s="3">
        <f t="shared" ca="1" si="104"/>
        <v>2.4495516702593343E-2</v>
      </c>
    </row>
    <row r="4372" spans="18:18" x14ac:dyDescent="0.35">
      <c r="R4372" s="3">
        <f t="shared" ca="1" si="104"/>
        <v>-1.5853575571854975E-2</v>
      </c>
    </row>
    <row r="4373" spans="18:18" x14ac:dyDescent="0.35">
      <c r="R4373" s="3">
        <f t="shared" ca="1" si="104"/>
        <v>-3.2390750154879331E-3</v>
      </c>
    </row>
    <row r="4374" spans="18:18" x14ac:dyDescent="0.35">
      <c r="R4374" s="3">
        <f t="shared" ca="1" si="104"/>
        <v>-2.2793022749360823E-2</v>
      </c>
    </row>
    <row r="4375" spans="18:18" x14ac:dyDescent="0.35">
      <c r="R4375" s="3">
        <f t="shared" ca="1" si="104"/>
        <v>-1.7135125251832983E-3</v>
      </c>
    </row>
    <row r="4376" spans="18:18" x14ac:dyDescent="0.35">
      <c r="R4376" s="3">
        <f t="shared" ca="1" si="104"/>
        <v>1.1780773247478983E-2</v>
      </c>
    </row>
    <row r="4377" spans="18:18" x14ac:dyDescent="0.35">
      <c r="R4377" s="3">
        <f t="shared" ca="1" si="104"/>
        <v>-7.2575752532923563E-3</v>
      </c>
    </row>
    <row r="4378" spans="18:18" x14ac:dyDescent="0.35">
      <c r="R4378" s="3">
        <f t="shared" ca="1" si="104"/>
        <v>-2.5311767637786135E-4</v>
      </c>
    </row>
    <row r="4379" spans="18:18" x14ac:dyDescent="0.35">
      <c r="R4379" s="3">
        <f t="shared" ca="1" si="104"/>
        <v>1.4593236838417635E-2</v>
      </c>
    </row>
    <row r="4380" spans="18:18" x14ac:dyDescent="0.35">
      <c r="R4380" s="3">
        <f t="shared" ca="1" si="104"/>
        <v>2.3693230011201424E-2</v>
      </c>
    </row>
    <row r="4381" spans="18:18" x14ac:dyDescent="0.35">
      <c r="R4381" s="3">
        <f t="shared" ca="1" si="104"/>
        <v>1.0944982256119559E-2</v>
      </c>
    </row>
    <row r="4382" spans="18:18" x14ac:dyDescent="0.35">
      <c r="R4382" s="3">
        <f t="shared" ca="1" si="104"/>
        <v>7.8998535427854736E-4</v>
      </c>
    </row>
    <row r="4383" spans="18:18" x14ac:dyDescent="0.35">
      <c r="R4383" s="3">
        <f t="shared" ca="1" si="104"/>
        <v>6.9187657791911937E-3</v>
      </c>
    </row>
    <row r="4384" spans="18:18" x14ac:dyDescent="0.35">
      <c r="R4384" s="3">
        <f t="shared" ca="1" si="104"/>
        <v>-1.5143957470092227E-2</v>
      </c>
    </row>
    <row r="4385" spans="18:18" x14ac:dyDescent="0.35">
      <c r="R4385" s="3">
        <f t="shared" ca="1" si="104"/>
        <v>-2.6462463832065783E-2</v>
      </c>
    </row>
    <row r="4386" spans="18:18" x14ac:dyDescent="0.35">
      <c r="R4386" s="3">
        <f t="shared" ca="1" si="104"/>
        <v>2.4163169118086563E-2</v>
      </c>
    </row>
    <row r="4387" spans="18:18" x14ac:dyDescent="0.35">
      <c r="R4387" s="3">
        <f t="shared" ca="1" si="104"/>
        <v>-8.7052220171333541E-3</v>
      </c>
    </row>
    <row r="4388" spans="18:18" x14ac:dyDescent="0.35">
      <c r="R4388" s="3">
        <f t="shared" ca="1" si="104"/>
        <v>1.0833742098262725E-2</v>
      </c>
    </row>
    <row r="4389" spans="18:18" x14ac:dyDescent="0.35">
      <c r="R4389" s="3">
        <f t="shared" ca="1" si="104"/>
        <v>2.2085436407405311E-2</v>
      </c>
    </row>
    <row r="4390" spans="18:18" x14ac:dyDescent="0.35">
      <c r="R4390" s="3">
        <f t="shared" ca="1" si="104"/>
        <v>-1.5396774996104685E-2</v>
      </c>
    </row>
    <row r="4391" spans="18:18" x14ac:dyDescent="0.35">
      <c r="R4391" s="3">
        <f t="shared" ca="1" si="104"/>
        <v>9.5578913152218614E-3</v>
      </c>
    </row>
    <row r="4392" spans="18:18" x14ac:dyDescent="0.35">
      <c r="R4392" s="3">
        <f t="shared" ca="1" si="104"/>
        <v>-1.3042146042016624E-2</v>
      </c>
    </row>
    <row r="4393" spans="18:18" x14ac:dyDescent="0.35">
      <c r="R4393" s="3">
        <f t="shared" ca="1" si="104"/>
        <v>4.1690560806201156E-3</v>
      </c>
    </row>
    <row r="4394" spans="18:18" x14ac:dyDescent="0.35">
      <c r="R4394" s="3">
        <f t="shared" ca="1" si="104"/>
        <v>-2.1871157732496708E-2</v>
      </c>
    </row>
    <row r="4395" spans="18:18" x14ac:dyDescent="0.35">
      <c r="R4395" s="3">
        <f t="shared" ca="1" si="104"/>
        <v>-6.5891709804489584E-4</v>
      </c>
    </row>
    <row r="4396" spans="18:18" x14ac:dyDescent="0.35">
      <c r="R4396" s="3">
        <f t="shared" ca="1" si="104"/>
        <v>1.6812241843395529E-2</v>
      </c>
    </row>
    <row r="4397" spans="18:18" x14ac:dyDescent="0.35">
      <c r="R4397" s="3">
        <f t="shared" ca="1" si="104"/>
        <v>-1.068771609554381E-3</v>
      </c>
    </row>
    <row r="4398" spans="18:18" x14ac:dyDescent="0.35">
      <c r="R4398" s="3">
        <f t="shared" ca="1" si="104"/>
        <v>-2.1350878166528184E-2</v>
      </c>
    </row>
    <row r="4399" spans="18:18" x14ac:dyDescent="0.35">
      <c r="R4399" s="3">
        <f t="shared" ca="1" si="104"/>
        <v>-1.0812328358273974E-2</v>
      </c>
    </row>
    <row r="4400" spans="18:18" x14ac:dyDescent="0.35">
      <c r="R4400" s="3">
        <f t="shared" ca="1" si="104"/>
        <v>2.6480703271908927E-2</v>
      </c>
    </row>
    <row r="4401" spans="18:18" x14ac:dyDescent="0.35">
      <c r="R4401" s="3">
        <f t="shared" ca="1" si="104"/>
        <v>-1.1410332009991619E-2</v>
      </c>
    </row>
    <row r="4402" spans="18:18" x14ac:dyDescent="0.35">
      <c r="R4402" s="3">
        <f t="shared" ca="1" si="104"/>
        <v>2.0303396892816839E-2</v>
      </c>
    </row>
    <row r="4403" spans="18:18" x14ac:dyDescent="0.35">
      <c r="R4403" s="3">
        <f t="shared" ca="1" si="104"/>
        <v>1.8615612295663476E-3</v>
      </c>
    </row>
    <row r="4404" spans="18:18" x14ac:dyDescent="0.35">
      <c r="R4404" s="3">
        <f t="shared" ca="1" si="104"/>
        <v>8.4725166026469994E-3</v>
      </c>
    </row>
    <row r="4405" spans="18:18" x14ac:dyDescent="0.35">
      <c r="R4405" s="3">
        <f t="shared" ca="1" si="104"/>
        <v>9.4313713271378576E-3</v>
      </c>
    </row>
    <row r="4406" spans="18:18" x14ac:dyDescent="0.35">
      <c r="R4406" s="3">
        <f t="shared" ca="1" si="104"/>
        <v>1.0933543923739414E-2</v>
      </c>
    </row>
    <row r="4407" spans="18:18" x14ac:dyDescent="0.35">
      <c r="R4407" s="3">
        <f t="shared" ca="1" si="104"/>
        <v>2.2660863489878426E-2</v>
      </c>
    </row>
    <row r="4408" spans="18:18" x14ac:dyDescent="0.35">
      <c r="R4408" s="3">
        <f t="shared" ca="1" si="104"/>
        <v>-1.4697063922747239E-3</v>
      </c>
    </row>
    <row r="4409" spans="18:18" x14ac:dyDescent="0.35">
      <c r="R4409" s="3">
        <f t="shared" ca="1" si="104"/>
        <v>-1.496020297741747E-2</v>
      </c>
    </row>
    <row r="4410" spans="18:18" x14ac:dyDescent="0.35">
      <c r="R4410" s="3">
        <f t="shared" ca="1" si="104"/>
        <v>-4.2262474604192933E-2</v>
      </c>
    </row>
    <row r="4411" spans="18:18" x14ac:dyDescent="0.35">
      <c r="R4411" s="3">
        <f t="shared" ca="1" si="104"/>
        <v>1.5912609910160139E-2</v>
      </c>
    </row>
    <row r="4412" spans="18:18" x14ac:dyDescent="0.35">
      <c r="R4412" s="3">
        <f t="shared" ca="1" si="104"/>
        <v>9.9425367868958003E-3</v>
      </c>
    </row>
    <row r="4413" spans="18:18" x14ac:dyDescent="0.35">
      <c r="R4413" s="3">
        <f t="shared" ca="1" si="104"/>
        <v>-2.0156176764136387E-2</v>
      </c>
    </row>
    <row r="4414" spans="18:18" x14ac:dyDescent="0.35">
      <c r="R4414" s="3">
        <f t="shared" ca="1" si="104"/>
        <v>5.3271819666754841E-4</v>
      </c>
    </row>
    <row r="4415" spans="18:18" x14ac:dyDescent="0.35">
      <c r="R4415" s="3">
        <f t="shared" ca="1" si="104"/>
        <v>7.7348597616035044E-3</v>
      </c>
    </row>
    <row r="4416" spans="18:18" x14ac:dyDescent="0.35">
      <c r="R4416" s="3">
        <f t="shared" ca="1" si="104"/>
        <v>1.8014930807853649E-3</v>
      </c>
    </row>
    <row r="4417" spans="18:18" x14ac:dyDescent="0.35">
      <c r="R4417" s="3">
        <f t="shared" ca="1" si="104"/>
        <v>8.5639730412639462E-3</v>
      </c>
    </row>
    <row r="4418" spans="18:18" x14ac:dyDescent="0.35">
      <c r="R4418" s="3">
        <f t="shared" ca="1" si="104"/>
        <v>-1.2222059760067957E-2</v>
      </c>
    </row>
    <row r="4419" spans="18:18" x14ac:dyDescent="0.35">
      <c r="R4419" s="3">
        <f t="shared" ca="1" si="104"/>
        <v>2.0321478623552863E-2</v>
      </c>
    </row>
    <row r="4420" spans="18:18" x14ac:dyDescent="0.35">
      <c r="R4420" s="3">
        <f t="shared" ref="R4420:R4483" ca="1" si="105">_xlfn.NORM.INV(RAND(),$P$2,SQRT($P$3))</f>
        <v>2.7546915224936795E-3</v>
      </c>
    </row>
    <row r="4421" spans="18:18" x14ac:dyDescent="0.35">
      <c r="R4421" s="3">
        <f t="shared" ca="1" si="105"/>
        <v>1.8257804269904247E-2</v>
      </c>
    </row>
    <row r="4422" spans="18:18" x14ac:dyDescent="0.35">
      <c r="R4422" s="3">
        <f t="shared" ca="1" si="105"/>
        <v>-9.3651633865540432E-3</v>
      </c>
    </row>
    <row r="4423" spans="18:18" x14ac:dyDescent="0.35">
      <c r="R4423" s="3">
        <f t="shared" ca="1" si="105"/>
        <v>2.8670392371180256E-2</v>
      </c>
    </row>
    <row r="4424" spans="18:18" x14ac:dyDescent="0.35">
      <c r="R4424" s="3">
        <f t="shared" ca="1" si="105"/>
        <v>-6.9959373810281481E-3</v>
      </c>
    </row>
    <row r="4425" spans="18:18" x14ac:dyDescent="0.35">
      <c r="R4425" s="3">
        <f t="shared" ca="1" si="105"/>
        <v>2.7670192955872926E-2</v>
      </c>
    </row>
    <row r="4426" spans="18:18" x14ac:dyDescent="0.35">
      <c r="R4426" s="3">
        <f t="shared" ca="1" si="105"/>
        <v>-3.9238609288064018E-2</v>
      </c>
    </row>
    <row r="4427" spans="18:18" x14ac:dyDescent="0.35">
      <c r="R4427" s="3">
        <f t="shared" ca="1" si="105"/>
        <v>-5.3307962440116248E-3</v>
      </c>
    </row>
    <row r="4428" spans="18:18" x14ac:dyDescent="0.35">
      <c r="R4428" s="3">
        <f t="shared" ca="1" si="105"/>
        <v>-1.1387046463681738E-2</v>
      </c>
    </row>
    <row r="4429" spans="18:18" x14ac:dyDescent="0.35">
      <c r="R4429" s="3">
        <f t="shared" ca="1" si="105"/>
        <v>1.15460874858106E-2</v>
      </c>
    </row>
    <row r="4430" spans="18:18" x14ac:dyDescent="0.35">
      <c r="R4430" s="3">
        <f t="shared" ca="1" si="105"/>
        <v>3.589377224508525E-3</v>
      </c>
    </row>
    <row r="4431" spans="18:18" x14ac:dyDescent="0.35">
      <c r="R4431" s="3">
        <f t="shared" ca="1" si="105"/>
        <v>2.2611584888242831E-2</v>
      </c>
    </row>
    <row r="4432" spans="18:18" x14ac:dyDescent="0.35">
      <c r="R4432" s="3">
        <f t="shared" ca="1" si="105"/>
        <v>1.1436232848679152E-2</v>
      </c>
    </row>
    <row r="4433" spans="18:18" x14ac:dyDescent="0.35">
      <c r="R4433" s="3">
        <f t="shared" ca="1" si="105"/>
        <v>7.5440963328427977E-3</v>
      </c>
    </row>
    <row r="4434" spans="18:18" x14ac:dyDescent="0.35">
      <c r="R4434" s="3">
        <f t="shared" ca="1" si="105"/>
        <v>-1.518898130126524E-3</v>
      </c>
    </row>
    <row r="4435" spans="18:18" x14ac:dyDescent="0.35">
      <c r="R4435" s="3">
        <f t="shared" ca="1" si="105"/>
        <v>-1.2358273019690698E-2</v>
      </c>
    </row>
    <row r="4436" spans="18:18" x14ac:dyDescent="0.35">
      <c r="R4436" s="3">
        <f t="shared" ca="1" si="105"/>
        <v>1.0609368889320553E-4</v>
      </c>
    </row>
    <row r="4437" spans="18:18" x14ac:dyDescent="0.35">
      <c r="R4437" s="3">
        <f t="shared" ca="1" si="105"/>
        <v>-1.5906649482988929E-2</v>
      </c>
    </row>
    <row r="4438" spans="18:18" x14ac:dyDescent="0.35">
      <c r="R4438" s="3">
        <f t="shared" ca="1" si="105"/>
        <v>-3.1135633227900861E-3</v>
      </c>
    </row>
    <row r="4439" spans="18:18" x14ac:dyDescent="0.35">
      <c r="R4439" s="3">
        <f t="shared" ca="1" si="105"/>
        <v>-5.8753807211939166E-3</v>
      </c>
    </row>
    <row r="4440" spans="18:18" x14ac:dyDescent="0.35">
      <c r="R4440" s="3">
        <f t="shared" ca="1" si="105"/>
        <v>1.4428503291813678E-3</v>
      </c>
    </row>
    <row r="4441" spans="18:18" x14ac:dyDescent="0.35">
      <c r="R4441" s="3">
        <f t="shared" ca="1" si="105"/>
        <v>2.3637019070113979E-2</v>
      </c>
    </row>
    <row r="4442" spans="18:18" x14ac:dyDescent="0.35">
      <c r="R4442" s="3">
        <f t="shared" ca="1" si="105"/>
        <v>1.4043615382843192E-2</v>
      </c>
    </row>
    <row r="4443" spans="18:18" x14ac:dyDescent="0.35">
      <c r="R4443" s="3">
        <f t="shared" ca="1" si="105"/>
        <v>-1.0115175239248554E-2</v>
      </c>
    </row>
    <row r="4444" spans="18:18" x14ac:dyDescent="0.35">
      <c r="R4444" s="3">
        <f t="shared" ca="1" si="105"/>
        <v>6.1270940295599131E-3</v>
      </c>
    </row>
    <row r="4445" spans="18:18" x14ac:dyDescent="0.35">
      <c r="R4445" s="3">
        <f t="shared" ca="1" si="105"/>
        <v>-8.7967048186541243E-3</v>
      </c>
    </row>
    <row r="4446" spans="18:18" x14ac:dyDescent="0.35">
      <c r="R4446" s="3">
        <f t="shared" ca="1" si="105"/>
        <v>7.8287372001938863E-3</v>
      </c>
    </row>
    <row r="4447" spans="18:18" x14ac:dyDescent="0.35">
      <c r="R4447" s="3">
        <f t="shared" ca="1" si="105"/>
        <v>1.5798957402975131E-2</v>
      </c>
    </row>
    <row r="4448" spans="18:18" x14ac:dyDescent="0.35">
      <c r="R4448" s="3">
        <f t="shared" ca="1" si="105"/>
        <v>4.7619101123683198E-3</v>
      </c>
    </row>
    <row r="4449" spans="18:18" x14ac:dyDescent="0.35">
      <c r="R4449" s="3">
        <f t="shared" ca="1" si="105"/>
        <v>1.4471744215457013E-2</v>
      </c>
    </row>
    <row r="4450" spans="18:18" x14ac:dyDescent="0.35">
      <c r="R4450" s="3">
        <f t="shared" ca="1" si="105"/>
        <v>1.2041200011976281E-2</v>
      </c>
    </row>
    <row r="4451" spans="18:18" x14ac:dyDescent="0.35">
      <c r="R4451" s="3">
        <f t="shared" ca="1" si="105"/>
        <v>1.9373387840884382E-2</v>
      </c>
    </row>
    <row r="4452" spans="18:18" x14ac:dyDescent="0.35">
      <c r="R4452" s="3">
        <f t="shared" ca="1" si="105"/>
        <v>1.4446004343734926E-2</v>
      </c>
    </row>
    <row r="4453" spans="18:18" x14ac:dyDescent="0.35">
      <c r="R4453" s="3">
        <f t="shared" ca="1" si="105"/>
        <v>1.1574226975979393E-2</v>
      </c>
    </row>
    <row r="4454" spans="18:18" x14ac:dyDescent="0.35">
      <c r="R4454" s="3">
        <f t="shared" ca="1" si="105"/>
        <v>4.204982999582902E-2</v>
      </c>
    </row>
    <row r="4455" spans="18:18" x14ac:dyDescent="0.35">
      <c r="R4455" s="3">
        <f t="shared" ca="1" si="105"/>
        <v>-1.1259093907161859E-2</v>
      </c>
    </row>
    <row r="4456" spans="18:18" x14ac:dyDescent="0.35">
      <c r="R4456" s="3">
        <f t="shared" ca="1" si="105"/>
        <v>-6.2415525153152246E-3</v>
      </c>
    </row>
    <row r="4457" spans="18:18" x14ac:dyDescent="0.35">
      <c r="R4457" s="3">
        <f t="shared" ca="1" si="105"/>
        <v>3.5825941428227211E-2</v>
      </c>
    </row>
    <row r="4458" spans="18:18" x14ac:dyDescent="0.35">
      <c r="R4458" s="3">
        <f t="shared" ca="1" si="105"/>
        <v>-1.3396508467399315E-2</v>
      </c>
    </row>
    <row r="4459" spans="18:18" x14ac:dyDescent="0.35">
      <c r="R4459" s="3">
        <f t="shared" ca="1" si="105"/>
        <v>-2.6293620727052746E-3</v>
      </c>
    </row>
    <row r="4460" spans="18:18" x14ac:dyDescent="0.35">
      <c r="R4460" s="3">
        <f t="shared" ca="1" si="105"/>
        <v>-1.5723180361524515E-2</v>
      </c>
    </row>
    <row r="4461" spans="18:18" x14ac:dyDescent="0.35">
      <c r="R4461" s="3">
        <f t="shared" ca="1" si="105"/>
        <v>-5.0786086155940264E-3</v>
      </c>
    </row>
    <row r="4462" spans="18:18" x14ac:dyDescent="0.35">
      <c r="R4462" s="3">
        <f t="shared" ca="1" si="105"/>
        <v>1.0954791747426237E-2</v>
      </c>
    </row>
    <row r="4463" spans="18:18" x14ac:dyDescent="0.35">
      <c r="R4463" s="3">
        <f t="shared" ca="1" si="105"/>
        <v>-4.3332863231476957E-3</v>
      </c>
    </row>
    <row r="4464" spans="18:18" x14ac:dyDescent="0.35">
      <c r="R4464" s="3">
        <f t="shared" ca="1" si="105"/>
        <v>-1.3021472043401778E-2</v>
      </c>
    </row>
    <row r="4465" spans="18:18" x14ac:dyDescent="0.35">
      <c r="R4465" s="3">
        <f t="shared" ca="1" si="105"/>
        <v>4.806040758833359E-2</v>
      </c>
    </row>
    <row r="4466" spans="18:18" x14ac:dyDescent="0.35">
      <c r="R4466" s="3">
        <f t="shared" ca="1" si="105"/>
        <v>4.3696425758791924E-3</v>
      </c>
    </row>
    <row r="4467" spans="18:18" x14ac:dyDescent="0.35">
      <c r="R4467" s="3">
        <f t="shared" ca="1" si="105"/>
        <v>-3.9757761530927367E-2</v>
      </c>
    </row>
    <row r="4468" spans="18:18" x14ac:dyDescent="0.35">
      <c r="R4468" s="3">
        <f t="shared" ca="1" si="105"/>
        <v>-1.7276247834640504E-2</v>
      </c>
    </row>
    <row r="4469" spans="18:18" x14ac:dyDescent="0.35">
      <c r="R4469" s="3">
        <f t="shared" ca="1" si="105"/>
        <v>1.8777572768839752E-2</v>
      </c>
    </row>
    <row r="4470" spans="18:18" x14ac:dyDescent="0.35">
      <c r="R4470" s="3">
        <f t="shared" ca="1" si="105"/>
        <v>1.6107135786300183E-2</v>
      </c>
    </row>
    <row r="4471" spans="18:18" x14ac:dyDescent="0.35">
      <c r="R4471" s="3">
        <f t="shared" ca="1" si="105"/>
        <v>-9.0267983070461532E-3</v>
      </c>
    </row>
    <row r="4472" spans="18:18" x14ac:dyDescent="0.35">
      <c r="R4472" s="3">
        <f t="shared" ca="1" si="105"/>
        <v>7.2735222879851732E-3</v>
      </c>
    </row>
    <row r="4473" spans="18:18" x14ac:dyDescent="0.35">
      <c r="R4473" s="3">
        <f t="shared" ca="1" si="105"/>
        <v>-1.2225161275226753E-2</v>
      </c>
    </row>
    <row r="4474" spans="18:18" x14ac:dyDescent="0.35">
      <c r="R4474" s="3">
        <f t="shared" ca="1" si="105"/>
        <v>-1.013815790530583E-2</v>
      </c>
    </row>
    <row r="4475" spans="18:18" x14ac:dyDescent="0.35">
      <c r="R4475" s="3">
        <f t="shared" ca="1" si="105"/>
        <v>9.5895971199856898E-3</v>
      </c>
    </row>
    <row r="4476" spans="18:18" x14ac:dyDescent="0.35">
      <c r="R4476" s="3">
        <f t="shared" ca="1" si="105"/>
        <v>-1.5337954928505973E-2</v>
      </c>
    </row>
    <row r="4477" spans="18:18" x14ac:dyDescent="0.35">
      <c r="R4477" s="3">
        <f t="shared" ca="1" si="105"/>
        <v>-6.2729966493250933E-4</v>
      </c>
    </row>
    <row r="4478" spans="18:18" x14ac:dyDescent="0.35">
      <c r="R4478" s="3">
        <f t="shared" ca="1" si="105"/>
        <v>-1.9199267358299323E-2</v>
      </c>
    </row>
    <row r="4479" spans="18:18" x14ac:dyDescent="0.35">
      <c r="R4479" s="3">
        <f t="shared" ca="1" si="105"/>
        <v>4.4209539404874853E-4</v>
      </c>
    </row>
    <row r="4480" spans="18:18" x14ac:dyDescent="0.35">
      <c r="R4480" s="3">
        <f t="shared" ca="1" si="105"/>
        <v>-1.9091984324502886E-2</v>
      </c>
    </row>
    <row r="4481" spans="18:18" x14ac:dyDescent="0.35">
      <c r="R4481" s="3">
        <f t="shared" ca="1" si="105"/>
        <v>3.1749441517079799E-2</v>
      </c>
    </row>
    <row r="4482" spans="18:18" x14ac:dyDescent="0.35">
      <c r="R4482" s="3">
        <f t="shared" ca="1" si="105"/>
        <v>8.8976238320804882E-3</v>
      </c>
    </row>
    <row r="4483" spans="18:18" x14ac:dyDescent="0.35">
      <c r="R4483" s="3">
        <f t="shared" ca="1" si="105"/>
        <v>5.9755120667397427E-3</v>
      </c>
    </row>
    <row r="4484" spans="18:18" x14ac:dyDescent="0.35">
      <c r="R4484" s="3">
        <f t="shared" ref="R4484:R4547" ca="1" si="106">_xlfn.NORM.INV(RAND(),$P$2,SQRT($P$3))</f>
        <v>-2.4871605461472053E-2</v>
      </c>
    </row>
    <row r="4485" spans="18:18" x14ac:dyDescent="0.35">
      <c r="R4485" s="3">
        <f t="shared" ca="1" si="106"/>
        <v>1.4660139461045261E-3</v>
      </c>
    </row>
    <row r="4486" spans="18:18" x14ac:dyDescent="0.35">
      <c r="R4486" s="3">
        <f t="shared" ca="1" si="106"/>
        <v>1.6613729481196465E-2</v>
      </c>
    </row>
    <row r="4487" spans="18:18" x14ac:dyDescent="0.35">
      <c r="R4487" s="3">
        <f t="shared" ca="1" si="106"/>
        <v>2.6706360560023964E-3</v>
      </c>
    </row>
    <row r="4488" spans="18:18" x14ac:dyDescent="0.35">
      <c r="R4488" s="3">
        <f t="shared" ca="1" si="106"/>
        <v>2.1661737420177317E-2</v>
      </c>
    </row>
    <row r="4489" spans="18:18" x14ac:dyDescent="0.35">
      <c r="R4489" s="3">
        <f t="shared" ca="1" si="106"/>
        <v>1.7304362312783147E-2</v>
      </c>
    </row>
    <row r="4490" spans="18:18" x14ac:dyDescent="0.35">
      <c r="R4490" s="3">
        <f t="shared" ca="1" si="106"/>
        <v>1.2327671217786417E-2</v>
      </c>
    </row>
    <row r="4491" spans="18:18" x14ac:dyDescent="0.35">
      <c r="R4491" s="3">
        <f t="shared" ca="1" si="106"/>
        <v>-2.9375734738105435E-3</v>
      </c>
    </row>
    <row r="4492" spans="18:18" x14ac:dyDescent="0.35">
      <c r="R4492" s="3">
        <f t="shared" ca="1" si="106"/>
        <v>1.4842509840566401E-2</v>
      </c>
    </row>
    <row r="4493" spans="18:18" x14ac:dyDescent="0.35">
      <c r="R4493" s="3">
        <f t="shared" ca="1" si="106"/>
        <v>5.3837959823116004E-3</v>
      </c>
    </row>
    <row r="4494" spans="18:18" x14ac:dyDescent="0.35">
      <c r="R4494" s="3">
        <f t="shared" ca="1" si="106"/>
        <v>1.3183031596955663E-2</v>
      </c>
    </row>
    <row r="4495" spans="18:18" x14ac:dyDescent="0.35">
      <c r="R4495" s="3">
        <f t="shared" ca="1" si="106"/>
        <v>1.3730506671528296E-2</v>
      </c>
    </row>
    <row r="4496" spans="18:18" x14ac:dyDescent="0.35">
      <c r="R4496" s="3">
        <f t="shared" ca="1" si="106"/>
        <v>1.8089123634885095E-3</v>
      </c>
    </row>
    <row r="4497" spans="18:18" x14ac:dyDescent="0.35">
      <c r="R4497" s="3">
        <f t="shared" ca="1" si="106"/>
        <v>-1.396702557267636E-2</v>
      </c>
    </row>
    <row r="4498" spans="18:18" x14ac:dyDescent="0.35">
      <c r="R4498" s="3">
        <f t="shared" ca="1" si="106"/>
        <v>-7.4798797772912123E-3</v>
      </c>
    </row>
    <row r="4499" spans="18:18" x14ac:dyDescent="0.35">
      <c r="R4499" s="3">
        <f t="shared" ca="1" si="106"/>
        <v>4.7595505179883982E-3</v>
      </c>
    </row>
    <row r="4500" spans="18:18" x14ac:dyDescent="0.35">
      <c r="R4500" s="3">
        <f t="shared" ca="1" si="106"/>
        <v>1.6157794892378873E-3</v>
      </c>
    </row>
    <row r="4501" spans="18:18" x14ac:dyDescent="0.35">
      <c r="R4501" s="3">
        <f t="shared" ca="1" si="106"/>
        <v>3.8269916456573745E-2</v>
      </c>
    </row>
    <row r="4502" spans="18:18" x14ac:dyDescent="0.35">
      <c r="R4502" s="3">
        <f t="shared" ca="1" si="106"/>
        <v>2.1815047165485154E-2</v>
      </c>
    </row>
    <row r="4503" spans="18:18" x14ac:dyDescent="0.35">
      <c r="R4503" s="3">
        <f t="shared" ca="1" si="106"/>
        <v>-3.6172573717308809E-3</v>
      </c>
    </row>
    <row r="4504" spans="18:18" x14ac:dyDescent="0.35">
      <c r="R4504" s="3">
        <f t="shared" ca="1" si="106"/>
        <v>-1.0465956015670222E-2</v>
      </c>
    </row>
    <row r="4505" spans="18:18" x14ac:dyDescent="0.35">
      <c r="R4505" s="3">
        <f t="shared" ca="1" si="106"/>
        <v>-6.2197717506600218E-3</v>
      </c>
    </row>
    <row r="4506" spans="18:18" x14ac:dyDescent="0.35">
      <c r="R4506" s="3">
        <f t="shared" ca="1" si="106"/>
        <v>1.2850785255904091E-2</v>
      </c>
    </row>
    <row r="4507" spans="18:18" x14ac:dyDescent="0.35">
      <c r="R4507" s="3">
        <f t="shared" ca="1" si="106"/>
        <v>6.2914923104349625E-3</v>
      </c>
    </row>
    <row r="4508" spans="18:18" x14ac:dyDescent="0.35">
      <c r="R4508" s="3">
        <f t="shared" ca="1" si="106"/>
        <v>-9.4710793137926901E-3</v>
      </c>
    </row>
    <row r="4509" spans="18:18" x14ac:dyDescent="0.35">
      <c r="R4509" s="3">
        <f t="shared" ca="1" si="106"/>
        <v>-1.0427396450781926E-2</v>
      </c>
    </row>
    <row r="4510" spans="18:18" x14ac:dyDescent="0.35">
      <c r="R4510" s="3">
        <f t="shared" ca="1" si="106"/>
        <v>2.2231375698895786E-2</v>
      </c>
    </row>
    <row r="4511" spans="18:18" x14ac:dyDescent="0.35">
      <c r="R4511" s="3">
        <f t="shared" ca="1" si="106"/>
        <v>2.8552610321456403E-3</v>
      </c>
    </row>
    <row r="4512" spans="18:18" x14ac:dyDescent="0.35">
      <c r="R4512" s="3">
        <f t="shared" ca="1" si="106"/>
        <v>-1.3177485267799206E-2</v>
      </c>
    </row>
    <row r="4513" spans="18:18" x14ac:dyDescent="0.35">
      <c r="R4513" s="3">
        <f t="shared" ca="1" si="106"/>
        <v>2.9192582463833033E-2</v>
      </c>
    </row>
    <row r="4514" spans="18:18" x14ac:dyDescent="0.35">
      <c r="R4514" s="3">
        <f t="shared" ca="1" si="106"/>
        <v>7.7806021920106454E-3</v>
      </c>
    </row>
    <row r="4515" spans="18:18" x14ac:dyDescent="0.35">
      <c r="R4515" s="3">
        <f t="shared" ca="1" si="106"/>
        <v>-1.633415051011336E-2</v>
      </c>
    </row>
    <row r="4516" spans="18:18" x14ac:dyDescent="0.35">
      <c r="R4516" s="3">
        <f t="shared" ca="1" si="106"/>
        <v>1.4690900398658798E-2</v>
      </c>
    </row>
    <row r="4517" spans="18:18" x14ac:dyDescent="0.35">
      <c r="R4517" s="3">
        <f t="shared" ca="1" si="106"/>
        <v>3.1514135149695498E-2</v>
      </c>
    </row>
    <row r="4518" spans="18:18" x14ac:dyDescent="0.35">
      <c r="R4518" s="3">
        <f t="shared" ca="1" si="106"/>
        <v>-5.4799341317723496E-3</v>
      </c>
    </row>
    <row r="4519" spans="18:18" x14ac:dyDescent="0.35">
      <c r="R4519" s="3">
        <f t="shared" ca="1" si="106"/>
        <v>-9.1526445262156055E-3</v>
      </c>
    </row>
    <row r="4520" spans="18:18" x14ac:dyDescent="0.35">
      <c r="R4520" s="3">
        <f t="shared" ca="1" si="106"/>
        <v>2.1730320671211095E-3</v>
      </c>
    </row>
    <row r="4521" spans="18:18" x14ac:dyDescent="0.35">
      <c r="R4521" s="3">
        <f t="shared" ca="1" si="106"/>
        <v>3.1038208638756334E-2</v>
      </c>
    </row>
    <row r="4522" spans="18:18" x14ac:dyDescent="0.35">
      <c r="R4522" s="3">
        <f t="shared" ca="1" si="106"/>
        <v>-6.2622410646482841E-3</v>
      </c>
    </row>
    <row r="4523" spans="18:18" x14ac:dyDescent="0.35">
      <c r="R4523" s="3">
        <f t="shared" ca="1" si="106"/>
        <v>1.7361854311967256E-3</v>
      </c>
    </row>
    <row r="4524" spans="18:18" x14ac:dyDescent="0.35">
      <c r="R4524" s="3">
        <f t="shared" ca="1" si="106"/>
        <v>-4.960165753857786E-3</v>
      </c>
    </row>
    <row r="4525" spans="18:18" x14ac:dyDescent="0.35">
      <c r="R4525" s="3">
        <f t="shared" ca="1" si="106"/>
        <v>-4.1080998024094866E-3</v>
      </c>
    </row>
    <row r="4526" spans="18:18" x14ac:dyDescent="0.35">
      <c r="R4526" s="3">
        <f t="shared" ca="1" si="106"/>
        <v>1.786532356161886E-3</v>
      </c>
    </row>
    <row r="4527" spans="18:18" x14ac:dyDescent="0.35">
      <c r="R4527" s="3">
        <f t="shared" ca="1" si="106"/>
        <v>-2.274429883508643E-2</v>
      </c>
    </row>
    <row r="4528" spans="18:18" x14ac:dyDescent="0.35">
      <c r="R4528" s="3">
        <f t="shared" ca="1" si="106"/>
        <v>4.090701389231835E-2</v>
      </c>
    </row>
    <row r="4529" spans="18:18" x14ac:dyDescent="0.35">
      <c r="R4529" s="3">
        <f t="shared" ca="1" si="106"/>
        <v>7.8455102749965568E-3</v>
      </c>
    </row>
    <row r="4530" spans="18:18" x14ac:dyDescent="0.35">
      <c r="R4530" s="3">
        <f t="shared" ca="1" si="106"/>
        <v>-7.2840000591121166E-4</v>
      </c>
    </row>
    <row r="4531" spans="18:18" x14ac:dyDescent="0.35">
      <c r="R4531" s="3">
        <f t="shared" ca="1" si="106"/>
        <v>2.6942040347783712E-2</v>
      </c>
    </row>
    <row r="4532" spans="18:18" x14ac:dyDescent="0.35">
      <c r="R4532" s="3">
        <f t="shared" ca="1" si="106"/>
        <v>-8.2207088288391138E-3</v>
      </c>
    </row>
    <row r="4533" spans="18:18" x14ac:dyDescent="0.35">
      <c r="R4533" s="3">
        <f t="shared" ca="1" si="106"/>
        <v>-4.6453924556133801E-4</v>
      </c>
    </row>
    <row r="4534" spans="18:18" x14ac:dyDescent="0.35">
      <c r="R4534" s="3">
        <f t="shared" ca="1" si="106"/>
        <v>-1.9139749667885484E-2</v>
      </c>
    </row>
    <row r="4535" spans="18:18" x14ac:dyDescent="0.35">
      <c r="R4535" s="3">
        <f t="shared" ca="1" si="106"/>
        <v>1.2111273089491401E-3</v>
      </c>
    </row>
    <row r="4536" spans="18:18" x14ac:dyDescent="0.35">
      <c r="R4536" s="3">
        <f t="shared" ca="1" si="106"/>
        <v>3.3902627262172094E-2</v>
      </c>
    </row>
    <row r="4537" spans="18:18" x14ac:dyDescent="0.35">
      <c r="R4537" s="3">
        <f t="shared" ca="1" si="106"/>
        <v>-1.9346770649716339E-2</v>
      </c>
    </row>
    <row r="4538" spans="18:18" x14ac:dyDescent="0.35">
      <c r="R4538" s="3">
        <f t="shared" ca="1" si="106"/>
        <v>-3.5419840957877768E-3</v>
      </c>
    </row>
    <row r="4539" spans="18:18" x14ac:dyDescent="0.35">
      <c r="R4539" s="3">
        <f t="shared" ca="1" si="106"/>
        <v>2.4497844214262827E-2</v>
      </c>
    </row>
    <row r="4540" spans="18:18" x14ac:dyDescent="0.35">
      <c r="R4540" s="3">
        <f t="shared" ca="1" si="106"/>
        <v>2.0006232548106909E-2</v>
      </c>
    </row>
    <row r="4541" spans="18:18" x14ac:dyDescent="0.35">
      <c r="R4541" s="3">
        <f t="shared" ca="1" si="106"/>
        <v>2.7524180844894384E-3</v>
      </c>
    </row>
    <row r="4542" spans="18:18" x14ac:dyDescent="0.35">
      <c r="R4542" s="3">
        <f t="shared" ca="1" si="106"/>
        <v>1.2475573371291871E-2</v>
      </c>
    </row>
    <row r="4543" spans="18:18" x14ac:dyDescent="0.35">
      <c r="R4543" s="3">
        <f t="shared" ca="1" si="106"/>
        <v>1.5633787157938376E-3</v>
      </c>
    </row>
    <row r="4544" spans="18:18" x14ac:dyDescent="0.35">
      <c r="R4544" s="3">
        <f t="shared" ca="1" si="106"/>
        <v>-1.9910157438114619E-2</v>
      </c>
    </row>
    <row r="4545" spans="18:18" x14ac:dyDescent="0.35">
      <c r="R4545" s="3">
        <f t="shared" ca="1" si="106"/>
        <v>-2.9470698112001753E-3</v>
      </c>
    </row>
    <row r="4546" spans="18:18" x14ac:dyDescent="0.35">
      <c r="R4546" s="3">
        <f t="shared" ca="1" si="106"/>
        <v>-2.4090644674473579E-2</v>
      </c>
    </row>
    <row r="4547" spans="18:18" x14ac:dyDescent="0.35">
      <c r="R4547" s="3">
        <f t="shared" ca="1" si="106"/>
        <v>-3.5989120713387232E-3</v>
      </c>
    </row>
    <row r="4548" spans="18:18" x14ac:dyDescent="0.35">
      <c r="R4548" s="3">
        <f t="shared" ref="R4548:R4611" ca="1" si="107">_xlfn.NORM.INV(RAND(),$P$2,SQRT($P$3))</f>
        <v>-1.0234003091574311E-2</v>
      </c>
    </row>
    <row r="4549" spans="18:18" x14ac:dyDescent="0.35">
      <c r="R4549" s="3">
        <f t="shared" ca="1" si="107"/>
        <v>-8.190343608573309E-3</v>
      </c>
    </row>
    <row r="4550" spans="18:18" x14ac:dyDescent="0.35">
      <c r="R4550" s="3">
        <f t="shared" ca="1" si="107"/>
        <v>7.0715491627617831E-3</v>
      </c>
    </row>
    <row r="4551" spans="18:18" x14ac:dyDescent="0.35">
      <c r="R4551" s="3">
        <f t="shared" ca="1" si="107"/>
        <v>-6.7844705544653945E-3</v>
      </c>
    </row>
    <row r="4552" spans="18:18" x14ac:dyDescent="0.35">
      <c r="R4552" s="3">
        <f t="shared" ca="1" si="107"/>
        <v>5.7441539645490501E-3</v>
      </c>
    </row>
    <row r="4553" spans="18:18" x14ac:dyDescent="0.35">
      <c r="R4553" s="3">
        <f t="shared" ca="1" si="107"/>
        <v>4.550184612027392E-3</v>
      </c>
    </row>
    <row r="4554" spans="18:18" x14ac:dyDescent="0.35">
      <c r="R4554" s="3">
        <f t="shared" ca="1" si="107"/>
        <v>-1.0653464276624476E-3</v>
      </c>
    </row>
    <row r="4555" spans="18:18" x14ac:dyDescent="0.35">
      <c r="R4555" s="3">
        <f t="shared" ca="1" si="107"/>
        <v>-3.0250928600308275E-2</v>
      </c>
    </row>
    <row r="4556" spans="18:18" x14ac:dyDescent="0.35">
      <c r="R4556" s="3">
        <f t="shared" ca="1" si="107"/>
        <v>3.9982707912003595E-3</v>
      </c>
    </row>
    <row r="4557" spans="18:18" x14ac:dyDescent="0.35">
      <c r="R4557" s="3">
        <f t="shared" ca="1" si="107"/>
        <v>-1.0392785047094729E-2</v>
      </c>
    </row>
    <row r="4558" spans="18:18" x14ac:dyDescent="0.35">
      <c r="R4558" s="3">
        <f t="shared" ca="1" si="107"/>
        <v>2.9109826357642848E-2</v>
      </c>
    </row>
    <row r="4559" spans="18:18" x14ac:dyDescent="0.35">
      <c r="R4559" s="3">
        <f t="shared" ca="1" si="107"/>
        <v>-2.1117407856073214E-2</v>
      </c>
    </row>
    <row r="4560" spans="18:18" x14ac:dyDescent="0.35">
      <c r="R4560" s="3">
        <f t="shared" ca="1" si="107"/>
        <v>-2.266167955695227E-2</v>
      </c>
    </row>
    <row r="4561" spans="18:18" x14ac:dyDescent="0.35">
      <c r="R4561" s="3">
        <f t="shared" ca="1" si="107"/>
        <v>-3.2890066642938767E-2</v>
      </c>
    </row>
    <row r="4562" spans="18:18" x14ac:dyDescent="0.35">
      <c r="R4562" s="3">
        <f t="shared" ca="1" si="107"/>
        <v>-7.7241197324106163E-3</v>
      </c>
    </row>
    <row r="4563" spans="18:18" x14ac:dyDescent="0.35">
      <c r="R4563" s="3">
        <f t="shared" ca="1" si="107"/>
        <v>1.1448891209797633E-2</v>
      </c>
    </row>
    <row r="4564" spans="18:18" x14ac:dyDescent="0.35">
      <c r="R4564" s="3">
        <f t="shared" ca="1" si="107"/>
        <v>1.6713376868666131E-2</v>
      </c>
    </row>
    <row r="4565" spans="18:18" x14ac:dyDescent="0.35">
      <c r="R4565" s="3">
        <f t="shared" ca="1" si="107"/>
        <v>1.126528597700446E-2</v>
      </c>
    </row>
    <row r="4566" spans="18:18" x14ac:dyDescent="0.35">
      <c r="R4566" s="3">
        <f t="shared" ca="1" si="107"/>
        <v>-3.4857039355912318E-3</v>
      </c>
    </row>
    <row r="4567" spans="18:18" x14ac:dyDescent="0.35">
      <c r="R4567" s="3">
        <f t="shared" ca="1" si="107"/>
        <v>-1.1661087150600892E-4</v>
      </c>
    </row>
    <row r="4568" spans="18:18" x14ac:dyDescent="0.35">
      <c r="R4568" s="3">
        <f t="shared" ca="1" si="107"/>
        <v>9.9649501003112734E-3</v>
      </c>
    </row>
    <row r="4569" spans="18:18" x14ac:dyDescent="0.35">
      <c r="R4569" s="3">
        <f t="shared" ca="1" si="107"/>
        <v>3.1676939761600353E-3</v>
      </c>
    </row>
    <row r="4570" spans="18:18" x14ac:dyDescent="0.35">
      <c r="R4570" s="3">
        <f t="shared" ca="1" si="107"/>
        <v>8.8143877980283326E-3</v>
      </c>
    </row>
    <row r="4571" spans="18:18" x14ac:dyDescent="0.35">
      <c r="R4571" s="3">
        <f t="shared" ca="1" si="107"/>
        <v>1.8964259832257486E-2</v>
      </c>
    </row>
    <row r="4572" spans="18:18" x14ac:dyDescent="0.35">
      <c r="R4572" s="3">
        <f t="shared" ca="1" si="107"/>
        <v>2.7808060683285361E-2</v>
      </c>
    </row>
    <row r="4573" spans="18:18" x14ac:dyDescent="0.35">
      <c r="R4573" s="3">
        <f t="shared" ca="1" si="107"/>
        <v>1.9181098252028829E-3</v>
      </c>
    </row>
    <row r="4574" spans="18:18" x14ac:dyDescent="0.35">
      <c r="R4574" s="3">
        <f t="shared" ca="1" si="107"/>
        <v>2.2294576114440892E-3</v>
      </c>
    </row>
    <row r="4575" spans="18:18" x14ac:dyDescent="0.35">
      <c r="R4575" s="3">
        <f t="shared" ca="1" si="107"/>
        <v>8.4087325018069297E-3</v>
      </c>
    </row>
    <row r="4576" spans="18:18" x14ac:dyDescent="0.35">
      <c r="R4576" s="3">
        <f t="shared" ca="1" si="107"/>
        <v>2.3569640332027453E-2</v>
      </c>
    </row>
    <row r="4577" spans="18:18" x14ac:dyDescent="0.35">
      <c r="R4577" s="3">
        <f t="shared" ca="1" si="107"/>
        <v>-7.8998485909606408E-3</v>
      </c>
    </row>
    <row r="4578" spans="18:18" x14ac:dyDescent="0.35">
      <c r="R4578" s="3">
        <f t="shared" ca="1" si="107"/>
        <v>1.0282852935790615E-3</v>
      </c>
    </row>
    <row r="4579" spans="18:18" x14ac:dyDescent="0.35">
      <c r="R4579" s="3">
        <f t="shared" ca="1" si="107"/>
        <v>2.5959413670513229E-2</v>
      </c>
    </row>
    <row r="4580" spans="18:18" x14ac:dyDescent="0.35">
      <c r="R4580" s="3">
        <f t="shared" ca="1" si="107"/>
        <v>2.402942873809774E-3</v>
      </c>
    </row>
    <row r="4581" spans="18:18" x14ac:dyDescent="0.35">
      <c r="R4581" s="3">
        <f t="shared" ca="1" si="107"/>
        <v>1.6163315417316214E-2</v>
      </c>
    </row>
    <row r="4582" spans="18:18" x14ac:dyDescent="0.35">
      <c r="R4582" s="3">
        <f t="shared" ca="1" si="107"/>
        <v>-1.3088754845431202E-2</v>
      </c>
    </row>
    <row r="4583" spans="18:18" x14ac:dyDescent="0.35">
      <c r="R4583" s="3">
        <f t="shared" ca="1" si="107"/>
        <v>-2.1634884684204967E-2</v>
      </c>
    </row>
    <row r="4584" spans="18:18" x14ac:dyDescent="0.35">
      <c r="R4584" s="3">
        <f t="shared" ca="1" si="107"/>
        <v>1.9164342361265359E-2</v>
      </c>
    </row>
    <row r="4585" spans="18:18" x14ac:dyDescent="0.35">
      <c r="R4585" s="3">
        <f t="shared" ca="1" si="107"/>
        <v>-1.3177210050711423E-3</v>
      </c>
    </row>
    <row r="4586" spans="18:18" x14ac:dyDescent="0.35">
      <c r="R4586" s="3">
        <f t="shared" ca="1" si="107"/>
        <v>-6.2753963771205457E-3</v>
      </c>
    </row>
    <row r="4587" spans="18:18" x14ac:dyDescent="0.35">
      <c r="R4587" s="3">
        <f t="shared" ca="1" si="107"/>
        <v>8.7955129490332497E-3</v>
      </c>
    </row>
    <row r="4588" spans="18:18" x14ac:dyDescent="0.35">
      <c r="R4588" s="3">
        <f t="shared" ca="1" si="107"/>
        <v>2.1397075531915076E-2</v>
      </c>
    </row>
    <row r="4589" spans="18:18" x14ac:dyDescent="0.35">
      <c r="R4589" s="3">
        <f t="shared" ca="1" si="107"/>
        <v>-9.8096181284746536E-3</v>
      </c>
    </row>
    <row r="4590" spans="18:18" x14ac:dyDescent="0.35">
      <c r="R4590" s="3">
        <f t="shared" ca="1" si="107"/>
        <v>2.6531319865588505E-2</v>
      </c>
    </row>
    <row r="4591" spans="18:18" x14ac:dyDescent="0.35">
      <c r="R4591" s="3">
        <f t="shared" ca="1" si="107"/>
        <v>-3.5162600106367903E-3</v>
      </c>
    </row>
    <row r="4592" spans="18:18" x14ac:dyDescent="0.35">
      <c r="R4592" s="3">
        <f t="shared" ca="1" si="107"/>
        <v>-2.9571695815920509E-3</v>
      </c>
    </row>
    <row r="4593" spans="18:18" x14ac:dyDescent="0.35">
      <c r="R4593" s="3">
        <f t="shared" ca="1" si="107"/>
        <v>-2.2792985699525252E-2</v>
      </c>
    </row>
    <row r="4594" spans="18:18" x14ac:dyDescent="0.35">
      <c r="R4594" s="3">
        <f t="shared" ca="1" si="107"/>
        <v>-9.6789450393372448E-3</v>
      </c>
    </row>
    <row r="4595" spans="18:18" x14ac:dyDescent="0.35">
      <c r="R4595" s="3">
        <f t="shared" ca="1" si="107"/>
        <v>-2.6664963297584924E-4</v>
      </c>
    </row>
    <row r="4596" spans="18:18" x14ac:dyDescent="0.35">
      <c r="R4596" s="3">
        <f t="shared" ca="1" si="107"/>
        <v>-1.5628238751293102E-3</v>
      </c>
    </row>
    <row r="4597" spans="18:18" x14ac:dyDescent="0.35">
      <c r="R4597" s="3">
        <f t="shared" ca="1" si="107"/>
        <v>3.6816681923674097E-3</v>
      </c>
    </row>
    <row r="4598" spans="18:18" x14ac:dyDescent="0.35">
      <c r="R4598" s="3">
        <f t="shared" ca="1" si="107"/>
        <v>1.1291456559114999E-2</v>
      </c>
    </row>
    <row r="4599" spans="18:18" x14ac:dyDescent="0.35">
      <c r="R4599" s="3">
        <f t="shared" ca="1" si="107"/>
        <v>-1.0311509177733037E-2</v>
      </c>
    </row>
    <row r="4600" spans="18:18" x14ac:dyDescent="0.35">
      <c r="R4600" s="3">
        <f t="shared" ca="1" si="107"/>
        <v>2.4365506824595084E-4</v>
      </c>
    </row>
    <row r="4601" spans="18:18" x14ac:dyDescent="0.35">
      <c r="R4601" s="3">
        <f t="shared" ca="1" si="107"/>
        <v>-1.0229651631329153E-2</v>
      </c>
    </row>
    <row r="4602" spans="18:18" x14ac:dyDescent="0.35">
      <c r="R4602" s="3">
        <f t="shared" ca="1" si="107"/>
        <v>2.8700426381876816E-2</v>
      </c>
    </row>
    <row r="4603" spans="18:18" x14ac:dyDescent="0.35">
      <c r="R4603" s="3">
        <f t="shared" ca="1" si="107"/>
        <v>1.6239548596911894E-2</v>
      </c>
    </row>
    <row r="4604" spans="18:18" x14ac:dyDescent="0.35">
      <c r="R4604" s="3">
        <f t="shared" ca="1" si="107"/>
        <v>2.0697380987101121E-2</v>
      </c>
    </row>
    <row r="4605" spans="18:18" x14ac:dyDescent="0.35">
      <c r="R4605" s="3">
        <f t="shared" ca="1" si="107"/>
        <v>-2.1938687643066983E-2</v>
      </c>
    </row>
    <row r="4606" spans="18:18" x14ac:dyDescent="0.35">
      <c r="R4606" s="3">
        <f t="shared" ca="1" si="107"/>
        <v>6.2051239745773163E-3</v>
      </c>
    </row>
    <row r="4607" spans="18:18" x14ac:dyDescent="0.35">
      <c r="R4607" s="3">
        <f t="shared" ca="1" si="107"/>
        <v>3.741513921576578E-2</v>
      </c>
    </row>
    <row r="4608" spans="18:18" x14ac:dyDescent="0.35">
      <c r="R4608" s="3">
        <f t="shared" ca="1" si="107"/>
        <v>-2.4007170868106213E-3</v>
      </c>
    </row>
    <row r="4609" spans="18:18" x14ac:dyDescent="0.35">
      <c r="R4609" s="3">
        <f t="shared" ca="1" si="107"/>
        <v>1.4999280050853086E-2</v>
      </c>
    </row>
    <row r="4610" spans="18:18" x14ac:dyDescent="0.35">
      <c r="R4610" s="3">
        <f t="shared" ca="1" si="107"/>
        <v>-1.3037474912176829E-2</v>
      </c>
    </row>
    <row r="4611" spans="18:18" x14ac:dyDescent="0.35">
      <c r="R4611" s="3">
        <f t="shared" ca="1" si="107"/>
        <v>3.2963585704206842E-2</v>
      </c>
    </row>
    <row r="4612" spans="18:18" x14ac:dyDescent="0.35">
      <c r="R4612" s="3">
        <f t="shared" ref="R4612:R4675" ca="1" si="108">_xlfn.NORM.INV(RAND(),$P$2,SQRT($P$3))</f>
        <v>-7.3849237586116109E-3</v>
      </c>
    </row>
    <row r="4613" spans="18:18" x14ac:dyDescent="0.35">
      <c r="R4613" s="3">
        <f t="shared" ca="1" si="108"/>
        <v>2.8109496682370626E-2</v>
      </c>
    </row>
    <row r="4614" spans="18:18" x14ac:dyDescent="0.35">
      <c r="R4614" s="3">
        <f t="shared" ca="1" si="108"/>
        <v>1.6740886924800084E-2</v>
      </c>
    </row>
    <row r="4615" spans="18:18" x14ac:dyDescent="0.35">
      <c r="R4615" s="3">
        <f t="shared" ca="1" si="108"/>
        <v>-1.0718513612955524E-2</v>
      </c>
    </row>
    <row r="4616" spans="18:18" x14ac:dyDescent="0.35">
      <c r="R4616" s="3">
        <f t="shared" ca="1" si="108"/>
        <v>-4.130283527973632E-3</v>
      </c>
    </row>
    <row r="4617" spans="18:18" x14ac:dyDescent="0.35">
      <c r="R4617" s="3">
        <f t="shared" ca="1" si="108"/>
        <v>9.8951454236843334E-3</v>
      </c>
    </row>
    <row r="4618" spans="18:18" x14ac:dyDescent="0.35">
      <c r="R4618" s="3">
        <f t="shared" ca="1" si="108"/>
        <v>-8.6857415812789662E-3</v>
      </c>
    </row>
    <row r="4619" spans="18:18" x14ac:dyDescent="0.35">
      <c r="R4619" s="3">
        <f t="shared" ca="1" si="108"/>
        <v>-5.0085625539297712E-3</v>
      </c>
    </row>
    <row r="4620" spans="18:18" x14ac:dyDescent="0.35">
      <c r="R4620" s="3">
        <f t="shared" ca="1" si="108"/>
        <v>2.0579353397252375E-2</v>
      </c>
    </row>
    <row r="4621" spans="18:18" x14ac:dyDescent="0.35">
      <c r="R4621" s="3">
        <f t="shared" ca="1" si="108"/>
        <v>1.4828271060372791E-3</v>
      </c>
    </row>
    <row r="4622" spans="18:18" x14ac:dyDescent="0.35">
      <c r="R4622" s="3">
        <f t="shared" ca="1" si="108"/>
        <v>2.3843788738759008E-3</v>
      </c>
    </row>
    <row r="4623" spans="18:18" x14ac:dyDescent="0.35">
      <c r="R4623" s="3">
        <f t="shared" ca="1" si="108"/>
        <v>1.7139877195597442E-2</v>
      </c>
    </row>
    <row r="4624" spans="18:18" x14ac:dyDescent="0.35">
      <c r="R4624" s="3">
        <f t="shared" ca="1" si="108"/>
        <v>1.2471987062633708E-2</v>
      </c>
    </row>
    <row r="4625" spans="18:18" x14ac:dyDescent="0.35">
      <c r="R4625" s="3">
        <f t="shared" ca="1" si="108"/>
        <v>-1.0462153585268943E-2</v>
      </c>
    </row>
    <row r="4626" spans="18:18" x14ac:dyDescent="0.35">
      <c r="R4626" s="3">
        <f t="shared" ca="1" si="108"/>
        <v>2.835460395753318E-2</v>
      </c>
    </row>
    <row r="4627" spans="18:18" x14ac:dyDescent="0.35">
      <c r="R4627" s="3">
        <f t="shared" ca="1" si="108"/>
        <v>-2.2254581809623107E-2</v>
      </c>
    </row>
    <row r="4628" spans="18:18" x14ac:dyDescent="0.35">
      <c r="R4628" s="3">
        <f t="shared" ca="1" si="108"/>
        <v>-3.4722073503718635E-2</v>
      </c>
    </row>
    <row r="4629" spans="18:18" x14ac:dyDescent="0.35">
      <c r="R4629" s="3">
        <f t="shared" ca="1" si="108"/>
        <v>-5.1526934619862417E-3</v>
      </c>
    </row>
    <row r="4630" spans="18:18" x14ac:dyDescent="0.35">
      <c r="R4630" s="3">
        <f t="shared" ca="1" si="108"/>
        <v>3.2112631513871743E-3</v>
      </c>
    </row>
    <row r="4631" spans="18:18" x14ac:dyDescent="0.35">
      <c r="R4631" s="3">
        <f t="shared" ca="1" si="108"/>
        <v>-7.7413734178906676E-3</v>
      </c>
    </row>
    <row r="4632" spans="18:18" x14ac:dyDescent="0.35">
      <c r="R4632" s="3">
        <f t="shared" ca="1" si="108"/>
        <v>-5.851818518192874E-3</v>
      </c>
    </row>
    <row r="4633" spans="18:18" x14ac:dyDescent="0.35">
      <c r="R4633" s="3">
        <f t="shared" ca="1" si="108"/>
        <v>-3.4847023677360475E-3</v>
      </c>
    </row>
    <row r="4634" spans="18:18" x14ac:dyDescent="0.35">
      <c r="R4634" s="3">
        <f t="shared" ca="1" si="108"/>
        <v>-1.6710252887338236E-2</v>
      </c>
    </row>
    <row r="4635" spans="18:18" x14ac:dyDescent="0.35">
      <c r="R4635" s="3">
        <f t="shared" ca="1" si="108"/>
        <v>-3.5487216109497633E-3</v>
      </c>
    </row>
    <row r="4636" spans="18:18" x14ac:dyDescent="0.35">
      <c r="R4636" s="3">
        <f t="shared" ca="1" si="108"/>
        <v>-3.7945381255937952E-2</v>
      </c>
    </row>
    <row r="4637" spans="18:18" x14ac:dyDescent="0.35">
      <c r="R4637" s="3">
        <f t="shared" ca="1" si="108"/>
        <v>7.015371708197075E-3</v>
      </c>
    </row>
    <row r="4638" spans="18:18" x14ac:dyDescent="0.35">
      <c r="R4638" s="3">
        <f t="shared" ca="1" si="108"/>
        <v>-1.2209210010972416E-2</v>
      </c>
    </row>
    <row r="4639" spans="18:18" x14ac:dyDescent="0.35">
      <c r="R4639" s="3">
        <f t="shared" ca="1" si="108"/>
        <v>2.8033515811371885E-2</v>
      </c>
    </row>
    <row r="4640" spans="18:18" x14ac:dyDescent="0.35">
      <c r="R4640" s="3">
        <f t="shared" ca="1" si="108"/>
        <v>-2.9755690620141932E-2</v>
      </c>
    </row>
    <row r="4641" spans="18:18" x14ac:dyDescent="0.35">
      <c r="R4641" s="3">
        <f t="shared" ca="1" si="108"/>
        <v>-9.7461464231548729E-3</v>
      </c>
    </row>
    <row r="4642" spans="18:18" x14ac:dyDescent="0.35">
      <c r="R4642" s="3">
        <f t="shared" ca="1" si="108"/>
        <v>1.0779188094706059E-2</v>
      </c>
    </row>
    <row r="4643" spans="18:18" x14ac:dyDescent="0.35">
      <c r="R4643" s="3">
        <f t="shared" ca="1" si="108"/>
        <v>2.9567756453079984E-2</v>
      </c>
    </row>
    <row r="4644" spans="18:18" x14ac:dyDescent="0.35">
      <c r="R4644" s="3">
        <f t="shared" ca="1" si="108"/>
        <v>-1.4996515373654385E-2</v>
      </c>
    </row>
    <row r="4645" spans="18:18" x14ac:dyDescent="0.35">
      <c r="R4645" s="3">
        <f t="shared" ca="1" si="108"/>
        <v>-1.9570624628484103E-2</v>
      </c>
    </row>
    <row r="4646" spans="18:18" x14ac:dyDescent="0.35">
      <c r="R4646" s="3">
        <f t="shared" ca="1" si="108"/>
        <v>-1.3057102121093457E-2</v>
      </c>
    </row>
    <row r="4647" spans="18:18" x14ac:dyDescent="0.35">
      <c r="R4647" s="3">
        <f t="shared" ca="1" si="108"/>
        <v>-1.469982145692585E-2</v>
      </c>
    </row>
    <row r="4648" spans="18:18" x14ac:dyDescent="0.35">
      <c r="R4648" s="3">
        <f t="shared" ca="1" si="108"/>
        <v>-1.9103572899905063E-2</v>
      </c>
    </row>
    <row r="4649" spans="18:18" x14ac:dyDescent="0.35">
      <c r="R4649" s="3">
        <f t="shared" ca="1" si="108"/>
        <v>1.5418882379382128E-2</v>
      </c>
    </row>
    <row r="4650" spans="18:18" x14ac:dyDescent="0.35">
      <c r="R4650" s="3">
        <f t="shared" ca="1" si="108"/>
        <v>-1.1955574215464452E-2</v>
      </c>
    </row>
    <row r="4651" spans="18:18" x14ac:dyDescent="0.35">
      <c r="R4651" s="3">
        <f t="shared" ca="1" si="108"/>
        <v>-1.1913401694543286E-2</v>
      </c>
    </row>
    <row r="4652" spans="18:18" x14ac:dyDescent="0.35">
      <c r="R4652" s="3">
        <f t="shared" ca="1" si="108"/>
        <v>-1.6286074004245348E-2</v>
      </c>
    </row>
    <row r="4653" spans="18:18" x14ac:dyDescent="0.35">
      <c r="R4653" s="3">
        <f t="shared" ca="1" si="108"/>
        <v>-2.6314827596713445E-2</v>
      </c>
    </row>
    <row r="4654" spans="18:18" x14ac:dyDescent="0.35">
      <c r="R4654" s="3">
        <f t="shared" ca="1" si="108"/>
        <v>8.6278947252773977E-3</v>
      </c>
    </row>
    <row r="4655" spans="18:18" x14ac:dyDescent="0.35">
      <c r="R4655" s="3">
        <f t="shared" ca="1" si="108"/>
        <v>1.2348706340701336E-2</v>
      </c>
    </row>
    <row r="4656" spans="18:18" x14ac:dyDescent="0.35">
      <c r="R4656" s="3">
        <f t="shared" ca="1" si="108"/>
        <v>-5.8910085014822911E-3</v>
      </c>
    </row>
    <row r="4657" spans="18:18" x14ac:dyDescent="0.35">
      <c r="R4657" s="3">
        <f t="shared" ca="1" si="108"/>
        <v>5.1634329229845732E-3</v>
      </c>
    </row>
    <row r="4658" spans="18:18" x14ac:dyDescent="0.35">
      <c r="R4658" s="3">
        <f t="shared" ca="1" si="108"/>
        <v>-2.1208057309372873E-2</v>
      </c>
    </row>
    <row r="4659" spans="18:18" x14ac:dyDescent="0.35">
      <c r="R4659" s="3">
        <f t="shared" ca="1" si="108"/>
        <v>1.0680255865552431E-2</v>
      </c>
    </row>
    <row r="4660" spans="18:18" x14ac:dyDescent="0.35">
      <c r="R4660" s="3">
        <f t="shared" ca="1" si="108"/>
        <v>4.171099884155492E-3</v>
      </c>
    </row>
    <row r="4661" spans="18:18" x14ac:dyDescent="0.35">
      <c r="R4661" s="3">
        <f t="shared" ca="1" si="108"/>
        <v>-1.9271208339237053E-2</v>
      </c>
    </row>
    <row r="4662" spans="18:18" x14ac:dyDescent="0.35">
      <c r="R4662" s="3">
        <f t="shared" ca="1" si="108"/>
        <v>3.2020553303195782E-3</v>
      </c>
    </row>
    <row r="4663" spans="18:18" x14ac:dyDescent="0.35">
      <c r="R4663" s="3">
        <f t="shared" ca="1" si="108"/>
        <v>5.7136813610786314E-3</v>
      </c>
    </row>
    <row r="4664" spans="18:18" x14ac:dyDescent="0.35">
      <c r="R4664" s="3">
        <f t="shared" ca="1" si="108"/>
        <v>4.4497607890946209E-3</v>
      </c>
    </row>
    <row r="4665" spans="18:18" x14ac:dyDescent="0.35">
      <c r="R4665" s="3">
        <f t="shared" ca="1" si="108"/>
        <v>3.9135950424651962E-2</v>
      </c>
    </row>
    <row r="4666" spans="18:18" x14ac:dyDescent="0.35">
      <c r="R4666" s="3">
        <f t="shared" ca="1" si="108"/>
        <v>2.3122549590662175E-2</v>
      </c>
    </row>
    <row r="4667" spans="18:18" x14ac:dyDescent="0.35">
      <c r="R4667" s="3">
        <f t="shared" ca="1" si="108"/>
        <v>-2.3017664937882123E-2</v>
      </c>
    </row>
    <row r="4668" spans="18:18" x14ac:dyDescent="0.35">
      <c r="R4668" s="3">
        <f t="shared" ca="1" si="108"/>
        <v>-1.3143486541330098E-2</v>
      </c>
    </row>
    <row r="4669" spans="18:18" x14ac:dyDescent="0.35">
      <c r="R4669" s="3">
        <f t="shared" ca="1" si="108"/>
        <v>1.515239920324528E-2</v>
      </c>
    </row>
    <row r="4670" spans="18:18" x14ac:dyDescent="0.35">
      <c r="R4670" s="3">
        <f t="shared" ca="1" si="108"/>
        <v>-9.4585355727998157E-4</v>
      </c>
    </row>
    <row r="4671" spans="18:18" x14ac:dyDescent="0.35">
      <c r="R4671" s="3">
        <f t="shared" ca="1" si="108"/>
        <v>-1.590364336665713E-2</v>
      </c>
    </row>
    <row r="4672" spans="18:18" x14ac:dyDescent="0.35">
      <c r="R4672" s="3">
        <f t="shared" ca="1" si="108"/>
        <v>1.3559609508501822E-2</v>
      </c>
    </row>
    <row r="4673" spans="18:18" x14ac:dyDescent="0.35">
      <c r="R4673" s="3">
        <f t="shared" ca="1" si="108"/>
        <v>1.1469197409087384E-2</v>
      </c>
    </row>
    <row r="4674" spans="18:18" x14ac:dyDescent="0.35">
      <c r="R4674" s="3">
        <f t="shared" ca="1" si="108"/>
        <v>1.5764221167004443E-2</v>
      </c>
    </row>
    <row r="4675" spans="18:18" x14ac:dyDescent="0.35">
      <c r="R4675" s="3">
        <f t="shared" ca="1" si="108"/>
        <v>-2.2683079122117502E-2</v>
      </c>
    </row>
    <row r="4676" spans="18:18" x14ac:dyDescent="0.35">
      <c r="R4676" s="3">
        <f t="shared" ref="R4676:R4739" ca="1" si="109">_xlfn.NORM.INV(RAND(),$P$2,SQRT($P$3))</f>
        <v>1.1322651870109722E-2</v>
      </c>
    </row>
    <row r="4677" spans="18:18" x14ac:dyDescent="0.35">
      <c r="R4677" s="3">
        <f t="shared" ca="1" si="109"/>
        <v>1.9550022442426936E-2</v>
      </c>
    </row>
    <row r="4678" spans="18:18" x14ac:dyDescent="0.35">
      <c r="R4678" s="3">
        <f t="shared" ca="1" si="109"/>
        <v>-3.4723010514882326E-3</v>
      </c>
    </row>
    <row r="4679" spans="18:18" x14ac:dyDescent="0.35">
      <c r="R4679" s="3">
        <f t="shared" ca="1" si="109"/>
        <v>1.7759486415700439E-3</v>
      </c>
    </row>
    <row r="4680" spans="18:18" x14ac:dyDescent="0.35">
      <c r="R4680" s="3">
        <f t="shared" ca="1" si="109"/>
        <v>-1.026157119056609E-3</v>
      </c>
    </row>
    <row r="4681" spans="18:18" x14ac:dyDescent="0.35">
      <c r="R4681" s="3">
        <f t="shared" ca="1" si="109"/>
        <v>-1.6189389149225464E-2</v>
      </c>
    </row>
    <row r="4682" spans="18:18" x14ac:dyDescent="0.35">
      <c r="R4682" s="3">
        <f t="shared" ca="1" si="109"/>
        <v>1.2460199115280556E-4</v>
      </c>
    </row>
    <row r="4683" spans="18:18" x14ac:dyDescent="0.35">
      <c r="R4683" s="3">
        <f t="shared" ca="1" si="109"/>
        <v>-1.0882535634094984E-2</v>
      </c>
    </row>
    <row r="4684" spans="18:18" x14ac:dyDescent="0.35">
      <c r="R4684" s="3">
        <f t="shared" ca="1" si="109"/>
        <v>1.5081992989941289E-2</v>
      </c>
    </row>
    <row r="4685" spans="18:18" x14ac:dyDescent="0.35">
      <c r="R4685" s="3">
        <f t="shared" ca="1" si="109"/>
        <v>3.4567824663116237E-3</v>
      </c>
    </row>
    <row r="4686" spans="18:18" x14ac:dyDescent="0.35">
      <c r="R4686" s="3">
        <f t="shared" ca="1" si="109"/>
        <v>-1.9692435116002081E-2</v>
      </c>
    </row>
    <row r="4687" spans="18:18" x14ac:dyDescent="0.35">
      <c r="R4687" s="3">
        <f t="shared" ca="1" si="109"/>
        <v>8.8096175131198232E-3</v>
      </c>
    </row>
    <row r="4688" spans="18:18" x14ac:dyDescent="0.35">
      <c r="R4688" s="3">
        <f t="shared" ca="1" si="109"/>
        <v>-1.8312448576206031E-3</v>
      </c>
    </row>
    <row r="4689" spans="18:18" x14ac:dyDescent="0.35">
      <c r="R4689" s="3">
        <f t="shared" ca="1" si="109"/>
        <v>1.8853276045394531E-2</v>
      </c>
    </row>
    <row r="4690" spans="18:18" x14ac:dyDescent="0.35">
      <c r="R4690" s="3">
        <f t="shared" ca="1" si="109"/>
        <v>2.0793403302454747E-2</v>
      </c>
    </row>
    <row r="4691" spans="18:18" x14ac:dyDescent="0.35">
      <c r="R4691" s="3">
        <f t="shared" ca="1" si="109"/>
        <v>-7.5388282463153579E-3</v>
      </c>
    </row>
    <row r="4692" spans="18:18" x14ac:dyDescent="0.35">
      <c r="R4692" s="3">
        <f t="shared" ca="1" si="109"/>
        <v>1.4613199570084221E-2</v>
      </c>
    </row>
    <row r="4693" spans="18:18" x14ac:dyDescent="0.35">
      <c r="R4693" s="3">
        <f t="shared" ca="1" si="109"/>
        <v>-9.9174890398507623E-4</v>
      </c>
    </row>
    <row r="4694" spans="18:18" x14ac:dyDescent="0.35">
      <c r="R4694" s="3">
        <f t="shared" ca="1" si="109"/>
        <v>-2.3816502611086213E-2</v>
      </c>
    </row>
    <row r="4695" spans="18:18" x14ac:dyDescent="0.35">
      <c r="R4695" s="3">
        <f t="shared" ca="1" si="109"/>
        <v>-7.3531940481147695E-3</v>
      </c>
    </row>
    <row r="4696" spans="18:18" x14ac:dyDescent="0.35">
      <c r="R4696" s="3">
        <f t="shared" ca="1" si="109"/>
        <v>-3.1755895082980126E-3</v>
      </c>
    </row>
    <row r="4697" spans="18:18" x14ac:dyDescent="0.35">
      <c r="R4697" s="3">
        <f t="shared" ca="1" si="109"/>
        <v>2.1790953581461478E-2</v>
      </c>
    </row>
    <row r="4698" spans="18:18" x14ac:dyDescent="0.35">
      <c r="R4698" s="3">
        <f t="shared" ca="1" si="109"/>
        <v>6.1400151844969173E-3</v>
      </c>
    </row>
    <row r="4699" spans="18:18" x14ac:dyDescent="0.35">
      <c r="R4699" s="3">
        <f t="shared" ca="1" si="109"/>
        <v>-3.8523028275083701E-3</v>
      </c>
    </row>
    <row r="4700" spans="18:18" x14ac:dyDescent="0.35">
      <c r="R4700" s="3">
        <f t="shared" ca="1" si="109"/>
        <v>3.61397518893707E-2</v>
      </c>
    </row>
    <row r="4701" spans="18:18" x14ac:dyDescent="0.35">
      <c r="R4701" s="3">
        <f t="shared" ca="1" si="109"/>
        <v>-1.0718696692754088E-2</v>
      </c>
    </row>
    <row r="4702" spans="18:18" x14ac:dyDescent="0.35">
      <c r="R4702" s="3">
        <f t="shared" ca="1" si="109"/>
        <v>6.4876158131311828E-4</v>
      </c>
    </row>
    <row r="4703" spans="18:18" x14ac:dyDescent="0.35">
      <c r="R4703" s="3">
        <f t="shared" ca="1" si="109"/>
        <v>-1.2319592527388184E-2</v>
      </c>
    </row>
    <row r="4704" spans="18:18" x14ac:dyDescent="0.35">
      <c r="R4704" s="3">
        <f t="shared" ca="1" si="109"/>
        <v>-1.4489685669225951E-2</v>
      </c>
    </row>
    <row r="4705" spans="18:18" x14ac:dyDescent="0.35">
      <c r="R4705" s="3">
        <f t="shared" ca="1" si="109"/>
        <v>1.7143120305217741E-2</v>
      </c>
    </row>
    <row r="4706" spans="18:18" x14ac:dyDescent="0.35">
      <c r="R4706" s="3">
        <f t="shared" ca="1" si="109"/>
        <v>-3.1516633713978108E-3</v>
      </c>
    </row>
    <row r="4707" spans="18:18" x14ac:dyDescent="0.35">
      <c r="R4707" s="3">
        <f t="shared" ca="1" si="109"/>
        <v>6.726621465502125E-3</v>
      </c>
    </row>
    <row r="4708" spans="18:18" x14ac:dyDescent="0.35">
      <c r="R4708" s="3">
        <f t="shared" ca="1" si="109"/>
        <v>3.1117614612333693E-4</v>
      </c>
    </row>
    <row r="4709" spans="18:18" x14ac:dyDescent="0.35">
      <c r="R4709" s="3">
        <f t="shared" ca="1" si="109"/>
        <v>1.361643626235102E-2</v>
      </c>
    </row>
    <row r="4710" spans="18:18" x14ac:dyDescent="0.35">
      <c r="R4710" s="3">
        <f t="shared" ca="1" si="109"/>
        <v>-2.6537926449169729E-2</v>
      </c>
    </row>
    <row r="4711" spans="18:18" x14ac:dyDescent="0.35">
      <c r="R4711" s="3">
        <f t="shared" ca="1" si="109"/>
        <v>-3.7892433793743768E-3</v>
      </c>
    </row>
    <row r="4712" spans="18:18" x14ac:dyDescent="0.35">
      <c r="R4712" s="3">
        <f t="shared" ca="1" si="109"/>
        <v>1.1945214995956287E-2</v>
      </c>
    </row>
    <row r="4713" spans="18:18" x14ac:dyDescent="0.35">
      <c r="R4713" s="3">
        <f t="shared" ca="1" si="109"/>
        <v>1.9837354569958145E-2</v>
      </c>
    </row>
    <row r="4714" spans="18:18" x14ac:dyDescent="0.35">
      <c r="R4714" s="3">
        <f t="shared" ca="1" si="109"/>
        <v>3.6904494999108984E-3</v>
      </c>
    </row>
    <row r="4715" spans="18:18" x14ac:dyDescent="0.35">
      <c r="R4715" s="3">
        <f t="shared" ca="1" si="109"/>
        <v>2.3050708696572112E-2</v>
      </c>
    </row>
    <row r="4716" spans="18:18" x14ac:dyDescent="0.35">
      <c r="R4716" s="3">
        <f t="shared" ca="1" si="109"/>
        <v>-1.4675477907222789E-3</v>
      </c>
    </row>
    <row r="4717" spans="18:18" x14ac:dyDescent="0.35">
      <c r="R4717" s="3">
        <f t="shared" ca="1" si="109"/>
        <v>2.3871475366643285E-2</v>
      </c>
    </row>
    <row r="4718" spans="18:18" x14ac:dyDescent="0.35">
      <c r="R4718" s="3">
        <f t="shared" ca="1" si="109"/>
        <v>1.7141009899226622E-2</v>
      </c>
    </row>
    <row r="4719" spans="18:18" x14ac:dyDescent="0.35">
      <c r="R4719" s="3">
        <f t="shared" ca="1" si="109"/>
        <v>2.6352761378854155E-2</v>
      </c>
    </row>
    <row r="4720" spans="18:18" x14ac:dyDescent="0.35">
      <c r="R4720" s="3">
        <f t="shared" ca="1" si="109"/>
        <v>2.9098560372070325E-2</v>
      </c>
    </row>
    <row r="4721" spans="18:18" x14ac:dyDescent="0.35">
      <c r="R4721" s="3">
        <f t="shared" ca="1" si="109"/>
        <v>-3.1772432531579796E-3</v>
      </c>
    </row>
    <row r="4722" spans="18:18" x14ac:dyDescent="0.35">
      <c r="R4722" s="3">
        <f t="shared" ca="1" si="109"/>
        <v>-5.3353771568431527E-3</v>
      </c>
    </row>
    <row r="4723" spans="18:18" x14ac:dyDescent="0.35">
      <c r="R4723" s="3">
        <f t="shared" ca="1" si="109"/>
        <v>-9.8915915298731401E-3</v>
      </c>
    </row>
    <row r="4724" spans="18:18" x14ac:dyDescent="0.35">
      <c r="R4724" s="3">
        <f t="shared" ca="1" si="109"/>
        <v>-1.2744407754161162E-3</v>
      </c>
    </row>
    <row r="4725" spans="18:18" x14ac:dyDescent="0.35">
      <c r="R4725" s="3">
        <f t="shared" ca="1" si="109"/>
        <v>-1.9182222691801427E-2</v>
      </c>
    </row>
    <row r="4726" spans="18:18" x14ac:dyDescent="0.35">
      <c r="R4726" s="3">
        <f t="shared" ca="1" si="109"/>
        <v>-3.3192129727911496E-2</v>
      </c>
    </row>
    <row r="4727" spans="18:18" x14ac:dyDescent="0.35">
      <c r="R4727" s="3">
        <f t="shared" ca="1" si="109"/>
        <v>-9.7804353774793911E-4</v>
      </c>
    </row>
    <row r="4728" spans="18:18" x14ac:dyDescent="0.35">
      <c r="R4728" s="3">
        <f t="shared" ca="1" si="109"/>
        <v>-2.5088868095798151E-2</v>
      </c>
    </row>
    <row r="4729" spans="18:18" x14ac:dyDescent="0.35">
      <c r="R4729" s="3">
        <f t="shared" ca="1" si="109"/>
        <v>-4.2931304732058296E-3</v>
      </c>
    </row>
    <row r="4730" spans="18:18" x14ac:dyDescent="0.35">
      <c r="R4730" s="3">
        <f t="shared" ca="1" si="109"/>
        <v>-1.6457895687958198E-2</v>
      </c>
    </row>
    <row r="4731" spans="18:18" x14ac:dyDescent="0.35">
      <c r="R4731" s="3">
        <f t="shared" ca="1" si="109"/>
        <v>-8.1551807805786258E-3</v>
      </c>
    </row>
    <row r="4732" spans="18:18" x14ac:dyDescent="0.35">
      <c r="R4732" s="3">
        <f t="shared" ca="1" si="109"/>
        <v>4.0163063204019051E-2</v>
      </c>
    </row>
    <row r="4733" spans="18:18" x14ac:dyDescent="0.35">
      <c r="R4733" s="3">
        <f t="shared" ca="1" si="109"/>
        <v>2.7660715616978013E-3</v>
      </c>
    </row>
    <row r="4734" spans="18:18" x14ac:dyDescent="0.35">
      <c r="R4734" s="3">
        <f t="shared" ca="1" si="109"/>
        <v>1.515065278802263E-2</v>
      </c>
    </row>
    <row r="4735" spans="18:18" x14ac:dyDescent="0.35">
      <c r="R4735" s="3">
        <f t="shared" ca="1" si="109"/>
        <v>-2.6904852594787646E-2</v>
      </c>
    </row>
    <row r="4736" spans="18:18" x14ac:dyDescent="0.35">
      <c r="R4736" s="3">
        <f t="shared" ca="1" si="109"/>
        <v>9.1427749346611933E-3</v>
      </c>
    </row>
    <row r="4737" spans="18:18" x14ac:dyDescent="0.35">
      <c r="R4737" s="3">
        <f t="shared" ca="1" si="109"/>
        <v>8.3928170194410897E-3</v>
      </c>
    </row>
    <row r="4738" spans="18:18" x14ac:dyDescent="0.35">
      <c r="R4738" s="3">
        <f t="shared" ca="1" si="109"/>
        <v>-7.6078840915817427E-3</v>
      </c>
    </row>
    <row r="4739" spans="18:18" x14ac:dyDescent="0.35">
      <c r="R4739" s="3">
        <f t="shared" ca="1" si="109"/>
        <v>1.0535227985908975E-2</v>
      </c>
    </row>
    <row r="4740" spans="18:18" x14ac:dyDescent="0.35">
      <c r="R4740" s="3">
        <f t="shared" ref="R4740:R4803" ca="1" si="110">_xlfn.NORM.INV(RAND(),$P$2,SQRT($P$3))</f>
        <v>-2.9937973962367768E-3</v>
      </c>
    </row>
    <row r="4741" spans="18:18" x14ac:dyDescent="0.35">
      <c r="R4741" s="3">
        <f t="shared" ca="1" si="110"/>
        <v>-3.7634226450999342E-2</v>
      </c>
    </row>
    <row r="4742" spans="18:18" x14ac:dyDescent="0.35">
      <c r="R4742" s="3">
        <f t="shared" ca="1" si="110"/>
        <v>3.3037895380098527E-2</v>
      </c>
    </row>
    <row r="4743" spans="18:18" x14ac:dyDescent="0.35">
      <c r="R4743" s="3">
        <f t="shared" ca="1" si="110"/>
        <v>1.4001579450164253E-3</v>
      </c>
    </row>
    <row r="4744" spans="18:18" x14ac:dyDescent="0.35">
      <c r="R4744" s="3">
        <f t="shared" ca="1" si="110"/>
        <v>6.3561290100130514E-3</v>
      </c>
    </row>
    <row r="4745" spans="18:18" x14ac:dyDescent="0.35">
      <c r="R4745" s="3">
        <f t="shared" ca="1" si="110"/>
        <v>-2.8631681728792369E-2</v>
      </c>
    </row>
    <row r="4746" spans="18:18" x14ac:dyDescent="0.35">
      <c r="R4746" s="3">
        <f t="shared" ca="1" si="110"/>
        <v>8.9088652973627371E-3</v>
      </c>
    </row>
    <row r="4747" spans="18:18" x14ac:dyDescent="0.35">
      <c r="R4747" s="3">
        <f t="shared" ca="1" si="110"/>
        <v>-3.6494918652676869E-3</v>
      </c>
    </row>
    <row r="4748" spans="18:18" x14ac:dyDescent="0.35">
      <c r="R4748" s="3">
        <f t="shared" ca="1" si="110"/>
        <v>-8.5406560905240958E-3</v>
      </c>
    </row>
    <row r="4749" spans="18:18" x14ac:dyDescent="0.35">
      <c r="R4749" s="3">
        <f t="shared" ca="1" si="110"/>
        <v>7.8091787386607983E-3</v>
      </c>
    </row>
    <row r="4750" spans="18:18" x14ac:dyDescent="0.35">
      <c r="R4750" s="3">
        <f t="shared" ca="1" si="110"/>
        <v>-6.5804233859242328E-3</v>
      </c>
    </row>
    <row r="4751" spans="18:18" x14ac:dyDescent="0.35">
      <c r="R4751" s="3">
        <f t="shared" ca="1" si="110"/>
        <v>-1.5875439616242011E-3</v>
      </c>
    </row>
    <row r="4752" spans="18:18" x14ac:dyDescent="0.35">
      <c r="R4752" s="3">
        <f t="shared" ca="1" si="110"/>
        <v>-2.6059047574280821E-3</v>
      </c>
    </row>
    <row r="4753" spans="18:18" x14ac:dyDescent="0.35">
      <c r="R4753" s="3">
        <f t="shared" ca="1" si="110"/>
        <v>-5.4952876792231902E-4</v>
      </c>
    </row>
    <row r="4754" spans="18:18" x14ac:dyDescent="0.35">
      <c r="R4754" s="3">
        <f t="shared" ca="1" si="110"/>
        <v>-6.713269369923453E-3</v>
      </c>
    </row>
    <row r="4755" spans="18:18" x14ac:dyDescent="0.35">
      <c r="R4755" s="3">
        <f t="shared" ca="1" si="110"/>
        <v>-2.6954553220264674E-3</v>
      </c>
    </row>
    <row r="4756" spans="18:18" x14ac:dyDescent="0.35">
      <c r="R4756" s="3">
        <f t="shared" ca="1" si="110"/>
        <v>6.9112345205356359E-3</v>
      </c>
    </row>
    <row r="4757" spans="18:18" x14ac:dyDescent="0.35">
      <c r="R4757" s="3">
        <f t="shared" ca="1" si="110"/>
        <v>-5.6595384857494385E-3</v>
      </c>
    </row>
    <row r="4758" spans="18:18" x14ac:dyDescent="0.35">
      <c r="R4758" s="3">
        <f t="shared" ca="1" si="110"/>
        <v>4.6771081709844594E-3</v>
      </c>
    </row>
    <row r="4759" spans="18:18" x14ac:dyDescent="0.35">
      <c r="R4759" s="3">
        <f t="shared" ca="1" si="110"/>
        <v>1.1207782664074397E-3</v>
      </c>
    </row>
    <row r="4760" spans="18:18" x14ac:dyDescent="0.35">
      <c r="R4760" s="3">
        <f t="shared" ca="1" si="110"/>
        <v>-1.4332438004497473E-2</v>
      </c>
    </row>
    <row r="4761" spans="18:18" x14ac:dyDescent="0.35">
      <c r="R4761" s="3">
        <f t="shared" ca="1" si="110"/>
        <v>1.2985695927632265E-2</v>
      </c>
    </row>
    <row r="4762" spans="18:18" x14ac:dyDescent="0.35">
      <c r="R4762" s="3">
        <f t="shared" ca="1" si="110"/>
        <v>-3.2398324769140126E-2</v>
      </c>
    </row>
    <row r="4763" spans="18:18" x14ac:dyDescent="0.35">
      <c r="R4763" s="3">
        <f t="shared" ca="1" si="110"/>
        <v>3.3687772664424565E-3</v>
      </c>
    </row>
    <row r="4764" spans="18:18" x14ac:dyDescent="0.35">
      <c r="R4764" s="3">
        <f t="shared" ca="1" si="110"/>
        <v>5.9018728931491248E-3</v>
      </c>
    </row>
    <row r="4765" spans="18:18" x14ac:dyDescent="0.35">
      <c r="R4765" s="3">
        <f t="shared" ca="1" si="110"/>
        <v>-1.510779663825902E-2</v>
      </c>
    </row>
    <row r="4766" spans="18:18" x14ac:dyDescent="0.35">
      <c r="R4766" s="3">
        <f t="shared" ca="1" si="110"/>
        <v>1.3150794018018499E-2</v>
      </c>
    </row>
    <row r="4767" spans="18:18" x14ac:dyDescent="0.35">
      <c r="R4767" s="3">
        <f t="shared" ca="1" si="110"/>
        <v>-2.1559938884908605E-2</v>
      </c>
    </row>
    <row r="4768" spans="18:18" x14ac:dyDescent="0.35">
      <c r="R4768" s="3">
        <f t="shared" ca="1" si="110"/>
        <v>4.9111372097601809E-3</v>
      </c>
    </row>
    <row r="4769" spans="18:18" x14ac:dyDescent="0.35">
      <c r="R4769" s="3">
        <f t="shared" ca="1" si="110"/>
        <v>1.4889876976952163E-3</v>
      </c>
    </row>
    <row r="4770" spans="18:18" x14ac:dyDescent="0.35">
      <c r="R4770" s="3">
        <f t="shared" ca="1" si="110"/>
        <v>4.5956183389778017E-3</v>
      </c>
    </row>
    <row r="4771" spans="18:18" x14ac:dyDescent="0.35">
      <c r="R4771" s="3">
        <f t="shared" ca="1" si="110"/>
        <v>1.7095347348161538E-2</v>
      </c>
    </row>
    <row r="4772" spans="18:18" x14ac:dyDescent="0.35">
      <c r="R4772" s="3">
        <f t="shared" ca="1" si="110"/>
        <v>2.3424904430627471E-2</v>
      </c>
    </row>
    <row r="4773" spans="18:18" x14ac:dyDescent="0.35">
      <c r="R4773" s="3">
        <f t="shared" ca="1" si="110"/>
        <v>-3.4481367323732678E-2</v>
      </c>
    </row>
    <row r="4774" spans="18:18" x14ac:dyDescent="0.35">
      <c r="R4774" s="3">
        <f t="shared" ca="1" si="110"/>
        <v>-1.8973344191744897E-2</v>
      </c>
    </row>
    <row r="4775" spans="18:18" x14ac:dyDescent="0.35">
      <c r="R4775" s="3">
        <f t="shared" ca="1" si="110"/>
        <v>5.0146407610355132E-3</v>
      </c>
    </row>
    <row r="4776" spans="18:18" x14ac:dyDescent="0.35">
      <c r="R4776" s="3">
        <f t="shared" ca="1" si="110"/>
        <v>-2.287169374284434E-2</v>
      </c>
    </row>
    <row r="4777" spans="18:18" x14ac:dyDescent="0.35">
      <c r="R4777" s="3">
        <f t="shared" ca="1" si="110"/>
        <v>1.0794153779712899E-2</v>
      </c>
    </row>
    <row r="4778" spans="18:18" x14ac:dyDescent="0.35">
      <c r="R4778" s="3">
        <f t="shared" ca="1" si="110"/>
        <v>-1.3776479009027197E-2</v>
      </c>
    </row>
    <row r="4779" spans="18:18" x14ac:dyDescent="0.35">
      <c r="R4779" s="3">
        <f t="shared" ca="1" si="110"/>
        <v>2.3960584428592814E-2</v>
      </c>
    </row>
    <row r="4780" spans="18:18" x14ac:dyDescent="0.35">
      <c r="R4780" s="3">
        <f t="shared" ca="1" si="110"/>
        <v>1.2882535345256178E-3</v>
      </c>
    </row>
    <row r="4781" spans="18:18" x14ac:dyDescent="0.35">
      <c r="R4781" s="3">
        <f t="shared" ca="1" si="110"/>
        <v>-6.535165563671618E-3</v>
      </c>
    </row>
    <row r="4782" spans="18:18" x14ac:dyDescent="0.35">
      <c r="R4782" s="3">
        <f t="shared" ca="1" si="110"/>
        <v>8.5455031342872318E-3</v>
      </c>
    </row>
    <row r="4783" spans="18:18" x14ac:dyDescent="0.35">
      <c r="R4783" s="3">
        <f t="shared" ca="1" si="110"/>
        <v>-6.900779158097234E-4</v>
      </c>
    </row>
    <row r="4784" spans="18:18" x14ac:dyDescent="0.35">
      <c r="R4784" s="3">
        <f t="shared" ca="1" si="110"/>
        <v>-6.8801859410718563E-3</v>
      </c>
    </row>
    <row r="4785" spans="18:18" x14ac:dyDescent="0.35">
      <c r="R4785" s="3">
        <f t="shared" ca="1" si="110"/>
        <v>1.6007449749848298E-2</v>
      </c>
    </row>
    <row r="4786" spans="18:18" x14ac:dyDescent="0.35">
      <c r="R4786" s="3">
        <f t="shared" ca="1" si="110"/>
        <v>3.656190617479676E-3</v>
      </c>
    </row>
    <row r="4787" spans="18:18" x14ac:dyDescent="0.35">
      <c r="R4787" s="3">
        <f t="shared" ca="1" si="110"/>
        <v>-1.7696051940864588E-2</v>
      </c>
    </row>
    <row r="4788" spans="18:18" x14ac:dyDescent="0.35">
      <c r="R4788" s="3">
        <f t="shared" ca="1" si="110"/>
        <v>-1.9014499767828503E-2</v>
      </c>
    </row>
    <row r="4789" spans="18:18" x14ac:dyDescent="0.35">
      <c r="R4789" s="3">
        <f t="shared" ca="1" si="110"/>
        <v>2.8744778164877562E-3</v>
      </c>
    </row>
    <row r="4790" spans="18:18" x14ac:dyDescent="0.35">
      <c r="R4790" s="3">
        <f t="shared" ca="1" si="110"/>
        <v>1.8598232628888275E-3</v>
      </c>
    </row>
    <row r="4791" spans="18:18" x14ac:dyDescent="0.35">
      <c r="R4791" s="3">
        <f t="shared" ca="1" si="110"/>
        <v>-1.5690464272800657E-3</v>
      </c>
    </row>
    <row r="4792" spans="18:18" x14ac:dyDescent="0.35">
      <c r="R4792" s="3">
        <f t="shared" ca="1" si="110"/>
        <v>3.1952571815184475E-2</v>
      </c>
    </row>
    <row r="4793" spans="18:18" x14ac:dyDescent="0.35">
      <c r="R4793" s="3">
        <f t="shared" ca="1" si="110"/>
        <v>-2.3437648501706044E-3</v>
      </c>
    </row>
    <row r="4794" spans="18:18" x14ac:dyDescent="0.35">
      <c r="R4794" s="3">
        <f t="shared" ca="1" si="110"/>
        <v>-2.0213403484876394E-2</v>
      </c>
    </row>
    <row r="4795" spans="18:18" x14ac:dyDescent="0.35">
      <c r="R4795" s="3">
        <f t="shared" ca="1" si="110"/>
        <v>-1.0212930763348898E-2</v>
      </c>
    </row>
    <row r="4796" spans="18:18" x14ac:dyDescent="0.35">
      <c r="R4796" s="3">
        <f t="shared" ca="1" si="110"/>
        <v>-1.0850461969589949E-2</v>
      </c>
    </row>
    <row r="4797" spans="18:18" x14ac:dyDescent="0.35">
      <c r="R4797" s="3">
        <f t="shared" ca="1" si="110"/>
        <v>-1.189593171965409E-2</v>
      </c>
    </row>
    <row r="4798" spans="18:18" x14ac:dyDescent="0.35">
      <c r="R4798" s="3">
        <f t="shared" ca="1" si="110"/>
        <v>1.0066993982951192E-2</v>
      </c>
    </row>
    <row r="4799" spans="18:18" x14ac:dyDescent="0.35">
      <c r="R4799" s="3">
        <f t="shared" ca="1" si="110"/>
        <v>8.9055546695956458E-3</v>
      </c>
    </row>
    <row r="4800" spans="18:18" x14ac:dyDescent="0.35">
      <c r="R4800" s="3">
        <f t="shared" ca="1" si="110"/>
        <v>-8.6989121899934338E-3</v>
      </c>
    </row>
    <row r="4801" spans="18:18" x14ac:dyDescent="0.35">
      <c r="R4801" s="3">
        <f t="shared" ca="1" si="110"/>
        <v>8.9517282595904602E-4</v>
      </c>
    </row>
    <row r="4802" spans="18:18" x14ac:dyDescent="0.35">
      <c r="R4802" s="3">
        <f t="shared" ca="1" si="110"/>
        <v>1.7517421163976081E-2</v>
      </c>
    </row>
    <row r="4803" spans="18:18" x14ac:dyDescent="0.35">
      <c r="R4803" s="3">
        <f t="shared" ca="1" si="110"/>
        <v>3.7876367162813832E-3</v>
      </c>
    </row>
    <row r="4804" spans="18:18" x14ac:dyDescent="0.35">
      <c r="R4804" s="3">
        <f t="shared" ref="R4804:R4867" ca="1" si="111">_xlfn.NORM.INV(RAND(),$P$2,SQRT($P$3))</f>
        <v>6.1248755562646482E-3</v>
      </c>
    </row>
    <row r="4805" spans="18:18" x14ac:dyDescent="0.35">
      <c r="R4805" s="3">
        <f t="shared" ca="1" si="111"/>
        <v>-1.858818591565168E-2</v>
      </c>
    </row>
    <row r="4806" spans="18:18" x14ac:dyDescent="0.35">
      <c r="R4806" s="3">
        <f t="shared" ca="1" si="111"/>
        <v>-1.8099405317579793E-4</v>
      </c>
    </row>
    <row r="4807" spans="18:18" x14ac:dyDescent="0.35">
      <c r="R4807" s="3">
        <f t="shared" ca="1" si="111"/>
        <v>-1.2252316950933666E-2</v>
      </c>
    </row>
    <row r="4808" spans="18:18" x14ac:dyDescent="0.35">
      <c r="R4808" s="3">
        <f t="shared" ca="1" si="111"/>
        <v>-1.7411137956161428E-2</v>
      </c>
    </row>
    <row r="4809" spans="18:18" x14ac:dyDescent="0.35">
      <c r="R4809" s="3">
        <f t="shared" ca="1" si="111"/>
        <v>-2.4498583608258108E-2</v>
      </c>
    </row>
    <row r="4810" spans="18:18" x14ac:dyDescent="0.35">
      <c r="R4810" s="3">
        <f t="shared" ca="1" si="111"/>
        <v>2.7203606698353606E-3</v>
      </c>
    </row>
    <row r="4811" spans="18:18" x14ac:dyDescent="0.35">
      <c r="R4811" s="3">
        <f t="shared" ca="1" si="111"/>
        <v>2.7593022456773114E-2</v>
      </c>
    </row>
    <row r="4812" spans="18:18" x14ac:dyDescent="0.35">
      <c r="R4812" s="3">
        <f t="shared" ca="1" si="111"/>
        <v>6.1180277218881975E-3</v>
      </c>
    </row>
    <row r="4813" spans="18:18" x14ac:dyDescent="0.35">
      <c r="R4813" s="3">
        <f t="shared" ca="1" si="111"/>
        <v>-3.391315530286829E-3</v>
      </c>
    </row>
    <row r="4814" spans="18:18" x14ac:dyDescent="0.35">
      <c r="R4814" s="3">
        <f t="shared" ca="1" si="111"/>
        <v>5.7285529028249446E-3</v>
      </c>
    </row>
    <row r="4815" spans="18:18" x14ac:dyDescent="0.35">
      <c r="R4815" s="3">
        <f t="shared" ca="1" si="111"/>
        <v>-8.4533357398493426E-3</v>
      </c>
    </row>
    <row r="4816" spans="18:18" x14ac:dyDescent="0.35">
      <c r="R4816" s="3">
        <f t="shared" ca="1" si="111"/>
        <v>-6.9694244215505827E-3</v>
      </c>
    </row>
    <row r="4817" spans="18:18" x14ac:dyDescent="0.35">
      <c r="R4817" s="3">
        <f t="shared" ca="1" si="111"/>
        <v>-7.0477265636078781E-3</v>
      </c>
    </row>
    <row r="4818" spans="18:18" x14ac:dyDescent="0.35">
      <c r="R4818" s="3">
        <f t="shared" ca="1" si="111"/>
        <v>-2.673450148236976E-2</v>
      </c>
    </row>
    <row r="4819" spans="18:18" x14ac:dyDescent="0.35">
      <c r="R4819" s="3">
        <f t="shared" ca="1" si="111"/>
        <v>2.2236067564255911E-2</v>
      </c>
    </row>
    <row r="4820" spans="18:18" x14ac:dyDescent="0.35">
      <c r="R4820" s="3">
        <f t="shared" ca="1" si="111"/>
        <v>-6.318190408887348E-3</v>
      </c>
    </row>
    <row r="4821" spans="18:18" x14ac:dyDescent="0.35">
      <c r="R4821" s="3">
        <f t="shared" ca="1" si="111"/>
        <v>3.046180155854793E-2</v>
      </c>
    </row>
    <row r="4822" spans="18:18" x14ac:dyDescent="0.35">
      <c r="R4822" s="3">
        <f t="shared" ca="1" si="111"/>
        <v>-2.4474810243195873E-2</v>
      </c>
    </row>
    <row r="4823" spans="18:18" x14ac:dyDescent="0.35">
      <c r="R4823" s="3">
        <f t="shared" ca="1" si="111"/>
        <v>-7.049105816591808E-3</v>
      </c>
    </row>
    <row r="4824" spans="18:18" x14ac:dyDescent="0.35">
      <c r="R4824" s="3">
        <f t="shared" ca="1" si="111"/>
        <v>-2.1984267281599085E-3</v>
      </c>
    </row>
    <row r="4825" spans="18:18" x14ac:dyDescent="0.35">
      <c r="R4825" s="3">
        <f t="shared" ca="1" si="111"/>
        <v>3.456750840506255E-2</v>
      </c>
    </row>
    <row r="4826" spans="18:18" x14ac:dyDescent="0.35">
      <c r="R4826" s="3">
        <f t="shared" ca="1" si="111"/>
        <v>-1.2193521109714427E-2</v>
      </c>
    </row>
    <row r="4827" spans="18:18" x14ac:dyDescent="0.35">
      <c r="R4827" s="3">
        <f t="shared" ca="1" si="111"/>
        <v>2.7944390316451784E-2</v>
      </c>
    </row>
    <row r="4828" spans="18:18" x14ac:dyDescent="0.35">
      <c r="R4828" s="3">
        <f t="shared" ca="1" si="111"/>
        <v>-1.0712912518866028E-2</v>
      </c>
    </row>
    <row r="4829" spans="18:18" x14ac:dyDescent="0.35">
      <c r="R4829" s="3">
        <f t="shared" ca="1" si="111"/>
        <v>3.4623710343112915E-2</v>
      </c>
    </row>
    <row r="4830" spans="18:18" x14ac:dyDescent="0.35">
      <c r="R4830" s="3">
        <f t="shared" ca="1" si="111"/>
        <v>-1.3978648595046009E-2</v>
      </c>
    </row>
    <row r="4831" spans="18:18" x14ac:dyDescent="0.35">
      <c r="R4831" s="3">
        <f t="shared" ca="1" si="111"/>
        <v>2.4884630789542084E-3</v>
      </c>
    </row>
    <row r="4832" spans="18:18" x14ac:dyDescent="0.35">
      <c r="R4832" s="3">
        <f t="shared" ca="1" si="111"/>
        <v>-1.7883869738982674E-2</v>
      </c>
    </row>
    <row r="4833" spans="18:18" x14ac:dyDescent="0.35">
      <c r="R4833" s="3">
        <f t="shared" ca="1" si="111"/>
        <v>-2.3190003153038107E-2</v>
      </c>
    </row>
    <row r="4834" spans="18:18" x14ac:dyDescent="0.35">
      <c r="R4834" s="3">
        <f t="shared" ca="1" si="111"/>
        <v>-9.9460012987456206E-4</v>
      </c>
    </row>
    <row r="4835" spans="18:18" x14ac:dyDescent="0.35">
      <c r="R4835" s="3">
        <f t="shared" ca="1" si="111"/>
        <v>2.0291462719520526E-2</v>
      </c>
    </row>
    <row r="4836" spans="18:18" x14ac:dyDescent="0.35">
      <c r="R4836" s="3">
        <f t="shared" ca="1" si="111"/>
        <v>-2.1885133943685259E-2</v>
      </c>
    </row>
    <row r="4837" spans="18:18" x14ac:dyDescent="0.35">
      <c r="R4837" s="3">
        <f t="shared" ca="1" si="111"/>
        <v>7.066316726792285E-4</v>
      </c>
    </row>
    <row r="4838" spans="18:18" x14ac:dyDescent="0.35">
      <c r="R4838" s="3">
        <f t="shared" ca="1" si="111"/>
        <v>-9.6781966452617382E-3</v>
      </c>
    </row>
    <row r="4839" spans="18:18" x14ac:dyDescent="0.35">
      <c r="R4839" s="3">
        <f t="shared" ca="1" si="111"/>
        <v>-1.9740770630100924E-2</v>
      </c>
    </row>
    <row r="4840" spans="18:18" x14ac:dyDescent="0.35">
      <c r="R4840" s="3">
        <f t="shared" ca="1" si="111"/>
        <v>3.052016095675605E-2</v>
      </c>
    </row>
    <row r="4841" spans="18:18" x14ac:dyDescent="0.35">
      <c r="R4841" s="3">
        <f t="shared" ca="1" si="111"/>
        <v>2.1797632458947423E-2</v>
      </c>
    </row>
    <row r="4842" spans="18:18" x14ac:dyDescent="0.35">
      <c r="R4842" s="3">
        <f t="shared" ca="1" si="111"/>
        <v>-3.1407679866713584E-2</v>
      </c>
    </row>
    <row r="4843" spans="18:18" x14ac:dyDescent="0.35">
      <c r="R4843" s="3">
        <f t="shared" ca="1" si="111"/>
        <v>5.4997062792833109E-3</v>
      </c>
    </row>
    <row r="4844" spans="18:18" x14ac:dyDescent="0.35">
      <c r="R4844" s="3">
        <f t="shared" ca="1" si="111"/>
        <v>9.6943816010283991E-3</v>
      </c>
    </row>
    <row r="4845" spans="18:18" x14ac:dyDescent="0.35">
      <c r="R4845" s="3">
        <f t="shared" ca="1" si="111"/>
        <v>-1.8057341595883656E-2</v>
      </c>
    </row>
    <row r="4846" spans="18:18" x14ac:dyDescent="0.35">
      <c r="R4846" s="3">
        <f t="shared" ca="1" si="111"/>
        <v>1.3898622035516492E-2</v>
      </c>
    </row>
    <row r="4847" spans="18:18" x14ac:dyDescent="0.35">
      <c r="R4847" s="3">
        <f t="shared" ca="1" si="111"/>
        <v>1.0132865833099984E-2</v>
      </c>
    </row>
    <row r="4848" spans="18:18" x14ac:dyDescent="0.35">
      <c r="R4848" s="3">
        <f t="shared" ca="1" si="111"/>
        <v>-8.6726789956907118E-3</v>
      </c>
    </row>
    <row r="4849" spans="18:18" x14ac:dyDescent="0.35">
      <c r="R4849" s="3">
        <f t="shared" ca="1" si="111"/>
        <v>-3.2044498013493246E-2</v>
      </c>
    </row>
    <row r="4850" spans="18:18" x14ac:dyDescent="0.35">
      <c r="R4850" s="3">
        <f t="shared" ca="1" si="111"/>
        <v>-2.3118868846572576E-3</v>
      </c>
    </row>
    <row r="4851" spans="18:18" x14ac:dyDescent="0.35">
      <c r="R4851" s="3">
        <f t="shared" ca="1" si="111"/>
        <v>-2.9817298423440362E-2</v>
      </c>
    </row>
    <row r="4852" spans="18:18" x14ac:dyDescent="0.35">
      <c r="R4852" s="3">
        <f t="shared" ca="1" si="111"/>
        <v>2.6052201428130562E-3</v>
      </c>
    </row>
    <row r="4853" spans="18:18" x14ac:dyDescent="0.35">
      <c r="R4853" s="3">
        <f t="shared" ca="1" si="111"/>
        <v>-1.943439230020761E-3</v>
      </c>
    </row>
    <row r="4854" spans="18:18" x14ac:dyDescent="0.35">
      <c r="R4854" s="3">
        <f t="shared" ca="1" si="111"/>
        <v>2.002059186564753E-2</v>
      </c>
    </row>
    <row r="4855" spans="18:18" x14ac:dyDescent="0.35">
      <c r="R4855" s="3">
        <f t="shared" ca="1" si="111"/>
        <v>1.100250046286242E-2</v>
      </c>
    </row>
    <row r="4856" spans="18:18" x14ac:dyDescent="0.35">
      <c r="R4856" s="3">
        <f t="shared" ca="1" si="111"/>
        <v>-7.1115232014049724E-3</v>
      </c>
    </row>
    <row r="4857" spans="18:18" x14ac:dyDescent="0.35">
      <c r="R4857" s="3">
        <f t="shared" ca="1" si="111"/>
        <v>9.7796978870539151E-3</v>
      </c>
    </row>
    <row r="4858" spans="18:18" x14ac:dyDescent="0.35">
      <c r="R4858" s="3">
        <f t="shared" ca="1" si="111"/>
        <v>-2.3714831316708249E-2</v>
      </c>
    </row>
    <row r="4859" spans="18:18" x14ac:dyDescent="0.35">
      <c r="R4859" s="3">
        <f t="shared" ca="1" si="111"/>
        <v>-1.0937959740159967E-2</v>
      </c>
    </row>
    <row r="4860" spans="18:18" x14ac:dyDescent="0.35">
      <c r="R4860" s="3">
        <f t="shared" ca="1" si="111"/>
        <v>2.0127856567732649E-2</v>
      </c>
    </row>
    <row r="4861" spans="18:18" x14ac:dyDescent="0.35">
      <c r="R4861" s="3">
        <f t="shared" ca="1" si="111"/>
        <v>2.2047507167525394E-2</v>
      </c>
    </row>
    <row r="4862" spans="18:18" x14ac:dyDescent="0.35">
      <c r="R4862" s="3">
        <f t="shared" ca="1" si="111"/>
        <v>1.7736359165359965E-2</v>
      </c>
    </row>
    <row r="4863" spans="18:18" x14ac:dyDescent="0.35">
      <c r="R4863" s="3">
        <f t="shared" ca="1" si="111"/>
        <v>-7.2287901240479825E-3</v>
      </c>
    </row>
    <row r="4864" spans="18:18" x14ac:dyDescent="0.35">
      <c r="R4864" s="3">
        <f t="shared" ca="1" si="111"/>
        <v>-1.6539846283246595E-3</v>
      </c>
    </row>
    <row r="4865" spans="18:18" x14ac:dyDescent="0.35">
      <c r="R4865" s="3">
        <f t="shared" ca="1" si="111"/>
        <v>4.7386586006452997E-3</v>
      </c>
    </row>
    <row r="4866" spans="18:18" x14ac:dyDescent="0.35">
      <c r="R4866" s="3">
        <f t="shared" ca="1" si="111"/>
        <v>-2.5474093291169637E-2</v>
      </c>
    </row>
    <row r="4867" spans="18:18" x14ac:dyDescent="0.35">
      <c r="R4867" s="3">
        <f t="shared" ca="1" si="111"/>
        <v>8.9250053240971777E-3</v>
      </c>
    </row>
    <row r="4868" spans="18:18" x14ac:dyDescent="0.35">
      <c r="R4868" s="3">
        <f t="shared" ref="R4868:R4931" ca="1" si="112">_xlfn.NORM.INV(RAND(),$P$2,SQRT($P$3))</f>
        <v>-1.3566885473883395E-2</v>
      </c>
    </row>
    <row r="4869" spans="18:18" x14ac:dyDescent="0.35">
      <c r="R4869" s="3">
        <f t="shared" ca="1" si="112"/>
        <v>1.471824541532781E-2</v>
      </c>
    </row>
    <row r="4870" spans="18:18" x14ac:dyDescent="0.35">
      <c r="R4870" s="3">
        <f t="shared" ca="1" si="112"/>
        <v>-2.9019368996009071E-3</v>
      </c>
    </row>
    <row r="4871" spans="18:18" x14ac:dyDescent="0.35">
      <c r="R4871" s="3">
        <f t="shared" ca="1" si="112"/>
        <v>-3.073362149580892E-3</v>
      </c>
    </row>
    <row r="4872" spans="18:18" x14ac:dyDescent="0.35">
      <c r="R4872" s="3">
        <f t="shared" ca="1" si="112"/>
        <v>2.4672576116197453E-3</v>
      </c>
    </row>
    <row r="4873" spans="18:18" x14ac:dyDescent="0.35">
      <c r="R4873" s="3">
        <f t="shared" ca="1" si="112"/>
        <v>-9.5668852047579443E-5</v>
      </c>
    </row>
    <row r="4874" spans="18:18" x14ac:dyDescent="0.35">
      <c r="R4874" s="3">
        <f t="shared" ca="1" si="112"/>
        <v>-8.2877476964939543E-3</v>
      </c>
    </row>
    <row r="4875" spans="18:18" x14ac:dyDescent="0.35">
      <c r="R4875" s="3">
        <f t="shared" ca="1" si="112"/>
        <v>-5.0149656308048072E-4</v>
      </c>
    </row>
    <row r="4876" spans="18:18" x14ac:dyDescent="0.35">
      <c r="R4876" s="3">
        <f t="shared" ca="1" si="112"/>
        <v>-8.8862796438324097E-3</v>
      </c>
    </row>
    <row r="4877" spans="18:18" x14ac:dyDescent="0.35">
      <c r="R4877" s="3">
        <f t="shared" ca="1" si="112"/>
        <v>2.6671227893011332E-3</v>
      </c>
    </row>
    <row r="4878" spans="18:18" x14ac:dyDescent="0.35">
      <c r="R4878" s="3">
        <f t="shared" ca="1" si="112"/>
        <v>-1.9253034706089526E-3</v>
      </c>
    </row>
    <row r="4879" spans="18:18" x14ac:dyDescent="0.35">
      <c r="R4879" s="3">
        <f t="shared" ca="1" si="112"/>
        <v>-1.8125466632318784E-2</v>
      </c>
    </row>
    <row r="4880" spans="18:18" x14ac:dyDescent="0.35">
      <c r="R4880" s="3">
        <f t="shared" ca="1" si="112"/>
        <v>-4.3417930319603969E-2</v>
      </c>
    </row>
    <row r="4881" spans="18:18" x14ac:dyDescent="0.35">
      <c r="R4881" s="3">
        <f t="shared" ca="1" si="112"/>
        <v>-3.2786757637203554E-2</v>
      </c>
    </row>
    <row r="4882" spans="18:18" x14ac:dyDescent="0.35">
      <c r="R4882" s="3">
        <f t="shared" ca="1" si="112"/>
        <v>1.2553270750783522E-2</v>
      </c>
    </row>
    <row r="4883" spans="18:18" x14ac:dyDescent="0.35">
      <c r="R4883" s="3">
        <f t="shared" ca="1" si="112"/>
        <v>-1.1379014049141005E-2</v>
      </c>
    </row>
    <row r="4884" spans="18:18" x14ac:dyDescent="0.35">
      <c r="R4884" s="3">
        <f t="shared" ca="1" si="112"/>
        <v>-1.3986621946449732E-2</v>
      </c>
    </row>
    <row r="4885" spans="18:18" x14ac:dyDescent="0.35">
      <c r="R4885" s="3">
        <f t="shared" ca="1" si="112"/>
        <v>1.003032519633427E-2</v>
      </c>
    </row>
    <row r="4886" spans="18:18" x14ac:dyDescent="0.35">
      <c r="R4886" s="3">
        <f t="shared" ca="1" si="112"/>
        <v>-9.8500763748497651E-3</v>
      </c>
    </row>
    <row r="4887" spans="18:18" x14ac:dyDescent="0.35">
      <c r="R4887" s="3">
        <f t="shared" ca="1" si="112"/>
        <v>7.6737103717363512E-3</v>
      </c>
    </row>
    <row r="4888" spans="18:18" x14ac:dyDescent="0.35">
      <c r="R4888" s="3">
        <f t="shared" ca="1" si="112"/>
        <v>8.8471606277378181E-3</v>
      </c>
    </row>
    <row r="4889" spans="18:18" x14ac:dyDescent="0.35">
      <c r="R4889" s="3">
        <f t="shared" ca="1" si="112"/>
        <v>1.0968280619362598E-2</v>
      </c>
    </row>
    <row r="4890" spans="18:18" x14ac:dyDescent="0.35">
      <c r="R4890" s="3">
        <f t="shared" ca="1" si="112"/>
        <v>5.6591845130925271E-3</v>
      </c>
    </row>
    <row r="4891" spans="18:18" x14ac:dyDescent="0.35">
      <c r="R4891" s="3">
        <f t="shared" ca="1" si="112"/>
        <v>-1.4339361900029447E-2</v>
      </c>
    </row>
    <row r="4892" spans="18:18" x14ac:dyDescent="0.35">
      <c r="R4892" s="3">
        <f t="shared" ca="1" si="112"/>
        <v>-1.1591712105674569E-2</v>
      </c>
    </row>
    <row r="4893" spans="18:18" x14ac:dyDescent="0.35">
      <c r="R4893" s="3">
        <f t="shared" ca="1" si="112"/>
        <v>4.0619085703652927E-3</v>
      </c>
    </row>
    <row r="4894" spans="18:18" x14ac:dyDescent="0.35">
      <c r="R4894" s="3">
        <f t="shared" ca="1" si="112"/>
        <v>8.4441180662193915E-3</v>
      </c>
    </row>
    <row r="4895" spans="18:18" x14ac:dyDescent="0.35">
      <c r="R4895" s="3">
        <f t="shared" ca="1" si="112"/>
        <v>-2.59998991703295E-2</v>
      </c>
    </row>
    <row r="4896" spans="18:18" x14ac:dyDescent="0.35">
      <c r="R4896" s="3">
        <f t="shared" ca="1" si="112"/>
        <v>5.8629406383047143E-3</v>
      </c>
    </row>
    <row r="4897" spans="18:18" x14ac:dyDescent="0.35">
      <c r="R4897" s="3">
        <f t="shared" ca="1" si="112"/>
        <v>-1.6093484846646827E-2</v>
      </c>
    </row>
    <row r="4898" spans="18:18" x14ac:dyDescent="0.35">
      <c r="R4898" s="3">
        <f t="shared" ca="1" si="112"/>
        <v>1.1313095845924397E-2</v>
      </c>
    </row>
    <row r="4899" spans="18:18" x14ac:dyDescent="0.35">
      <c r="R4899" s="3">
        <f t="shared" ca="1" si="112"/>
        <v>1.7152482219909306E-2</v>
      </c>
    </row>
    <row r="4900" spans="18:18" x14ac:dyDescent="0.35">
      <c r="R4900" s="3">
        <f t="shared" ca="1" si="112"/>
        <v>1.5602703576900771E-3</v>
      </c>
    </row>
    <row r="4901" spans="18:18" x14ac:dyDescent="0.35">
      <c r="R4901" s="3">
        <f t="shared" ca="1" si="112"/>
        <v>1.6278145589132254E-2</v>
      </c>
    </row>
    <row r="4902" spans="18:18" x14ac:dyDescent="0.35">
      <c r="R4902" s="3">
        <f t="shared" ca="1" si="112"/>
        <v>-3.9105736360033399E-3</v>
      </c>
    </row>
    <row r="4903" spans="18:18" x14ac:dyDescent="0.35">
      <c r="R4903" s="3">
        <f t="shared" ca="1" si="112"/>
        <v>-2.1837143612729714E-3</v>
      </c>
    </row>
    <row r="4904" spans="18:18" x14ac:dyDescent="0.35">
      <c r="R4904" s="3">
        <f t="shared" ca="1" si="112"/>
        <v>-1.1546742744365738E-2</v>
      </c>
    </row>
    <row r="4905" spans="18:18" x14ac:dyDescent="0.35">
      <c r="R4905" s="3">
        <f t="shared" ca="1" si="112"/>
        <v>-9.7456922032788749E-3</v>
      </c>
    </row>
    <row r="4906" spans="18:18" x14ac:dyDescent="0.35">
      <c r="R4906" s="3">
        <f t="shared" ca="1" si="112"/>
        <v>1.0617881372835871E-2</v>
      </c>
    </row>
    <row r="4907" spans="18:18" x14ac:dyDescent="0.35">
      <c r="R4907" s="3">
        <f t="shared" ca="1" si="112"/>
        <v>-2.7679052977496741E-3</v>
      </c>
    </row>
    <row r="4908" spans="18:18" x14ac:dyDescent="0.35">
      <c r="R4908" s="3">
        <f t="shared" ca="1" si="112"/>
        <v>-3.2857270797703966E-2</v>
      </c>
    </row>
    <row r="4909" spans="18:18" x14ac:dyDescent="0.35">
      <c r="R4909" s="3">
        <f t="shared" ca="1" si="112"/>
        <v>-6.3671184979293978E-4</v>
      </c>
    </row>
    <row r="4910" spans="18:18" x14ac:dyDescent="0.35">
      <c r="R4910" s="3">
        <f t="shared" ca="1" si="112"/>
        <v>-1.0289591666315991E-2</v>
      </c>
    </row>
    <row r="4911" spans="18:18" x14ac:dyDescent="0.35">
      <c r="R4911" s="3">
        <f t="shared" ca="1" si="112"/>
        <v>-8.1025631369764546E-3</v>
      </c>
    </row>
    <row r="4912" spans="18:18" x14ac:dyDescent="0.35">
      <c r="R4912" s="3">
        <f t="shared" ca="1" si="112"/>
        <v>3.1005979285104405E-2</v>
      </c>
    </row>
    <row r="4913" spans="18:18" x14ac:dyDescent="0.35">
      <c r="R4913" s="3">
        <f t="shared" ca="1" si="112"/>
        <v>-4.1665493217935966E-2</v>
      </c>
    </row>
    <row r="4914" spans="18:18" x14ac:dyDescent="0.35">
      <c r="R4914" s="3">
        <f t="shared" ca="1" si="112"/>
        <v>-1.2026814422342318E-2</v>
      </c>
    </row>
    <row r="4915" spans="18:18" x14ac:dyDescent="0.35">
      <c r="R4915" s="3">
        <f t="shared" ca="1" si="112"/>
        <v>1.3248715269543722E-2</v>
      </c>
    </row>
    <row r="4916" spans="18:18" x14ac:dyDescent="0.35">
      <c r="R4916" s="3">
        <f t="shared" ca="1" si="112"/>
        <v>-6.6616520576240096E-4</v>
      </c>
    </row>
    <row r="4917" spans="18:18" x14ac:dyDescent="0.35">
      <c r="R4917" s="3">
        <f t="shared" ca="1" si="112"/>
        <v>-3.0035110785296009E-2</v>
      </c>
    </row>
    <row r="4918" spans="18:18" x14ac:dyDescent="0.35">
      <c r="R4918" s="3">
        <f t="shared" ca="1" si="112"/>
        <v>-1.3434977556769996E-3</v>
      </c>
    </row>
    <row r="4919" spans="18:18" x14ac:dyDescent="0.35">
      <c r="R4919" s="3">
        <f t="shared" ca="1" si="112"/>
        <v>3.0553536390532618E-4</v>
      </c>
    </row>
    <row r="4920" spans="18:18" x14ac:dyDescent="0.35">
      <c r="R4920" s="3">
        <f t="shared" ca="1" si="112"/>
        <v>-9.4540873278330009E-4</v>
      </c>
    </row>
    <row r="4921" spans="18:18" x14ac:dyDescent="0.35">
      <c r="R4921" s="3">
        <f t="shared" ca="1" si="112"/>
        <v>-2.6116797238103459E-3</v>
      </c>
    </row>
    <row r="4922" spans="18:18" x14ac:dyDescent="0.35">
      <c r="R4922" s="3">
        <f t="shared" ca="1" si="112"/>
        <v>-6.2356059322913118E-3</v>
      </c>
    </row>
    <row r="4923" spans="18:18" x14ac:dyDescent="0.35">
      <c r="R4923" s="3">
        <f t="shared" ca="1" si="112"/>
        <v>5.3856328738229936E-3</v>
      </c>
    </row>
    <row r="4924" spans="18:18" x14ac:dyDescent="0.35">
      <c r="R4924" s="3">
        <f t="shared" ca="1" si="112"/>
        <v>3.4160104521576425E-2</v>
      </c>
    </row>
    <row r="4925" spans="18:18" x14ac:dyDescent="0.35">
      <c r="R4925" s="3">
        <f t="shared" ca="1" si="112"/>
        <v>-6.1078078961136007E-3</v>
      </c>
    </row>
    <row r="4926" spans="18:18" x14ac:dyDescent="0.35">
      <c r="R4926" s="3">
        <f t="shared" ca="1" si="112"/>
        <v>-1.2994501035353247E-2</v>
      </c>
    </row>
    <row r="4927" spans="18:18" x14ac:dyDescent="0.35">
      <c r="R4927" s="3">
        <f t="shared" ca="1" si="112"/>
        <v>-2.482608461040901E-2</v>
      </c>
    </row>
    <row r="4928" spans="18:18" x14ac:dyDescent="0.35">
      <c r="R4928" s="3">
        <f t="shared" ca="1" si="112"/>
        <v>1.9335194903505527E-2</v>
      </c>
    </row>
    <row r="4929" spans="18:18" x14ac:dyDescent="0.35">
      <c r="R4929" s="3">
        <f t="shared" ca="1" si="112"/>
        <v>4.4533789445965567E-4</v>
      </c>
    </row>
    <row r="4930" spans="18:18" x14ac:dyDescent="0.35">
      <c r="R4930" s="3">
        <f t="shared" ca="1" si="112"/>
        <v>-9.673875061714677E-3</v>
      </c>
    </row>
    <row r="4931" spans="18:18" x14ac:dyDescent="0.35">
      <c r="R4931" s="3">
        <f t="shared" ca="1" si="112"/>
        <v>-2.7284468022513195E-2</v>
      </c>
    </row>
    <row r="4932" spans="18:18" x14ac:dyDescent="0.35">
      <c r="R4932" s="3">
        <f t="shared" ref="R4932:R4995" ca="1" si="113">_xlfn.NORM.INV(RAND(),$P$2,SQRT($P$3))</f>
        <v>5.2497689966951476E-3</v>
      </c>
    </row>
    <row r="4933" spans="18:18" x14ac:dyDescent="0.35">
      <c r="R4933" s="3">
        <f t="shared" ca="1" si="113"/>
        <v>3.3581800940411305E-3</v>
      </c>
    </row>
    <row r="4934" spans="18:18" x14ac:dyDescent="0.35">
      <c r="R4934" s="3">
        <f t="shared" ca="1" si="113"/>
        <v>2.9707754377576228E-3</v>
      </c>
    </row>
    <row r="4935" spans="18:18" x14ac:dyDescent="0.35">
      <c r="R4935" s="3">
        <f t="shared" ca="1" si="113"/>
        <v>4.6994925871840162E-3</v>
      </c>
    </row>
    <row r="4936" spans="18:18" x14ac:dyDescent="0.35">
      <c r="R4936" s="3">
        <f t="shared" ca="1" si="113"/>
        <v>-2.2054775645161933E-2</v>
      </c>
    </row>
    <row r="4937" spans="18:18" x14ac:dyDescent="0.35">
      <c r="R4937" s="3">
        <f t="shared" ca="1" si="113"/>
        <v>1.2399817264315393E-2</v>
      </c>
    </row>
    <row r="4938" spans="18:18" x14ac:dyDescent="0.35">
      <c r="R4938" s="3">
        <f t="shared" ca="1" si="113"/>
        <v>-3.9045942589174517E-3</v>
      </c>
    </row>
    <row r="4939" spans="18:18" x14ac:dyDescent="0.35">
      <c r="R4939" s="3">
        <f t="shared" ca="1" si="113"/>
        <v>-1.6626833829869781E-2</v>
      </c>
    </row>
    <row r="4940" spans="18:18" x14ac:dyDescent="0.35">
      <c r="R4940" s="3">
        <f t="shared" ca="1" si="113"/>
        <v>-2.7276777511288874E-2</v>
      </c>
    </row>
    <row r="4941" spans="18:18" x14ac:dyDescent="0.35">
      <c r="R4941" s="3">
        <f t="shared" ca="1" si="113"/>
        <v>-1.6870094920665931E-2</v>
      </c>
    </row>
    <row r="4942" spans="18:18" x14ac:dyDescent="0.35">
      <c r="R4942" s="3">
        <f t="shared" ca="1" si="113"/>
        <v>6.8363360019827665E-3</v>
      </c>
    </row>
    <row r="4943" spans="18:18" x14ac:dyDescent="0.35">
      <c r="R4943" s="3">
        <f t="shared" ca="1" si="113"/>
        <v>4.245513839768819E-3</v>
      </c>
    </row>
    <row r="4944" spans="18:18" x14ac:dyDescent="0.35">
      <c r="R4944" s="3">
        <f t="shared" ca="1" si="113"/>
        <v>-2.7520214778884656E-2</v>
      </c>
    </row>
    <row r="4945" spans="18:18" x14ac:dyDescent="0.35">
      <c r="R4945" s="3">
        <f t="shared" ca="1" si="113"/>
        <v>1.9180995368630872E-2</v>
      </c>
    </row>
    <row r="4946" spans="18:18" x14ac:dyDescent="0.35">
      <c r="R4946" s="3">
        <f t="shared" ca="1" si="113"/>
        <v>1.665087590581027E-2</v>
      </c>
    </row>
    <row r="4947" spans="18:18" x14ac:dyDescent="0.35">
      <c r="R4947" s="3">
        <f t="shared" ca="1" si="113"/>
        <v>1.2273228432506151E-2</v>
      </c>
    </row>
    <row r="4948" spans="18:18" x14ac:dyDescent="0.35">
      <c r="R4948" s="3">
        <f t="shared" ca="1" si="113"/>
        <v>1.6913211624248504E-2</v>
      </c>
    </row>
    <row r="4949" spans="18:18" x14ac:dyDescent="0.35">
      <c r="R4949" s="3">
        <f t="shared" ca="1" si="113"/>
        <v>3.3069045769197905E-2</v>
      </c>
    </row>
    <row r="4950" spans="18:18" x14ac:dyDescent="0.35">
      <c r="R4950" s="3">
        <f t="shared" ca="1" si="113"/>
        <v>-9.0820044528977985E-3</v>
      </c>
    </row>
    <row r="4951" spans="18:18" x14ac:dyDescent="0.35">
      <c r="R4951" s="3">
        <f t="shared" ca="1" si="113"/>
        <v>4.3303630208086079E-2</v>
      </c>
    </row>
    <row r="4952" spans="18:18" x14ac:dyDescent="0.35">
      <c r="R4952" s="3">
        <f t="shared" ca="1" si="113"/>
        <v>-7.556485183633499E-3</v>
      </c>
    </row>
    <row r="4953" spans="18:18" x14ac:dyDescent="0.35">
      <c r="R4953" s="3">
        <f t="shared" ca="1" si="113"/>
        <v>1.6515074028988937E-2</v>
      </c>
    </row>
    <row r="4954" spans="18:18" x14ac:dyDescent="0.35">
      <c r="R4954" s="3">
        <f t="shared" ca="1" si="113"/>
        <v>-4.8907369760756289E-3</v>
      </c>
    </row>
    <row r="4955" spans="18:18" x14ac:dyDescent="0.35">
      <c r="R4955" s="3">
        <f t="shared" ca="1" si="113"/>
        <v>-4.5805761029269754E-3</v>
      </c>
    </row>
    <row r="4956" spans="18:18" x14ac:dyDescent="0.35">
      <c r="R4956" s="3">
        <f t="shared" ca="1" si="113"/>
        <v>-3.1463216219450752E-4</v>
      </c>
    </row>
    <row r="4957" spans="18:18" x14ac:dyDescent="0.35">
      <c r="R4957" s="3">
        <f t="shared" ca="1" si="113"/>
        <v>-4.0596274344740198E-3</v>
      </c>
    </row>
    <row r="4958" spans="18:18" x14ac:dyDescent="0.35">
      <c r="R4958" s="3">
        <f t="shared" ca="1" si="113"/>
        <v>3.7135449897463708E-3</v>
      </c>
    </row>
    <row r="4959" spans="18:18" x14ac:dyDescent="0.35">
      <c r="R4959" s="3">
        <f t="shared" ca="1" si="113"/>
        <v>4.1867683251783552E-3</v>
      </c>
    </row>
    <row r="4960" spans="18:18" x14ac:dyDescent="0.35">
      <c r="R4960" s="3">
        <f t="shared" ca="1" si="113"/>
        <v>2.6134464064332941E-2</v>
      </c>
    </row>
    <row r="4961" spans="18:18" x14ac:dyDescent="0.35">
      <c r="R4961" s="3">
        <f t="shared" ca="1" si="113"/>
        <v>2.4367344887742243E-2</v>
      </c>
    </row>
    <row r="4962" spans="18:18" x14ac:dyDescent="0.35">
      <c r="R4962" s="3">
        <f t="shared" ca="1" si="113"/>
        <v>6.0699531391249818E-3</v>
      </c>
    </row>
    <row r="4963" spans="18:18" x14ac:dyDescent="0.35">
      <c r="R4963" s="3">
        <f t="shared" ca="1" si="113"/>
        <v>-1.2667272030080463E-2</v>
      </c>
    </row>
    <row r="4964" spans="18:18" x14ac:dyDescent="0.35">
      <c r="R4964" s="3">
        <f t="shared" ca="1" si="113"/>
        <v>-3.5089183252473208E-4</v>
      </c>
    </row>
    <row r="4965" spans="18:18" x14ac:dyDescent="0.35">
      <c r="R4965" s="3">
        <f t="shared" ca="1" si="113"/>
        <v>-2.7191308179050931E-2</v>
      </c>
    </row>
    <row r="4966" spans="18:18" x14ac:dyDescent="0.35">
      <c r="R4966" s="3">
        <f t="shared" ca="1" si="113"/>
        <v>-2.084149637100674E-2</v>
      </c>
    </row>
    <row r="4967" spans="18:18" x14ac:dyDescent="0.35">
      <c r="R4967" s="3">
        <f t="shared" ca="1" si="113"/>
        <v>-1.1789428886536231E-2</v>
      </c>
    </row>
    <row r="4968" spans="18:18" x14ac:dyDescent="0.35">
      <c r="R4968" s="3">
        <f t="shared" ca="1" si="113"/>
        <v>-1.6544919065393251E-3</v>
      </c>
    </row>
    <row r="4969" spans="18:18" x14ac:dyDescent="0.35">
      <c r="R4969" s="3">
        <f t="shared" ca="1" si="113"/>
        <v>-1.698094275679983E-2</v>
      </c>
    </row>
    <row r="4970" spans="18:18" x14ac:dyDescent="0.35">
      <c r="R4970" s="3">
        <f t="shared" ca="1" si="113"/>
        <v>-8.5198836395820356E-3</v>
      </c>
    </row>
    <row r="4971" spans="18:18" x14ac:dyDescent="0.35">
      <c r="R4971" s="3">
        <f t="shared" ca="1" si="113"/>
        <v>-5.4013209116407319E-3</v>
      </c>
    </row>
    <row r="4972" spans="18:18" x14ac:dyDescent="0.35">
      <c r="R4972" s="3">
        <f t="shared" ca="1" si="113"/>
        <v>-6.5597727188851165E-3</v>
      </c>
    </row>
    <row r="4973" spans="18:18" x14ac:dyDescent="0.35">
      <c r="R4973" s="3">
        <f t="shared" ca="1" si="113"/>
        <v>-1.573836262668007E-3</v>
      </c>
    </row>
    <row r="4974" spans="18:18" x14ac:dyDescent="0.35">
      <c r="R4974" s="3">
        <f t="shared" ca="1" si="113"/>
        <v>1.1642754901619434E-2</v>
      </c>
    </row>
    <row r="4975" spans="18:18" x14ac:dyDescent="0.35">
      <c r="R4975" s="3">
        <f t="shared" ca="1" si="113"/>
        <v>2.1152323945434932E-2</v>
      </c>
    </row>
    <row r="4976" spans="18:18" x14ac:dyDescent="0.35">
      <c r="R4976" s="3">
        <f t="shared" ca="1" si="113"/>
        <v>1.6401970294144105E-3</v>
      </c>
    </row>
    <row r="4977" spans="18:18" x14ac:dyDescent="0.35">
      <c r="R4977" s="3">
        <f t="shared" ca="1" si="113"/>
        <v>8.0815849939716265E-3</v>
      </c>
    </row>
    <row r="4978" spans="18:18" x14ac:dyDescent="0.35">
      <c r="R4978" s="3">
        <f t="shared" ca="1" si="113"/>
        <v>9.9297408777528108E-3</v>
      </c>
    </row>
    <row r="4979" spans="18:18" x14ac:dyDescent="0.35">
      <c r="R4979" s="3">
        <f t="shared" ca="1" si="113"/>
        <v>5.3645087691625848E-3</v>
      </c>
    </row>
    <row r="4980" spans="18:18" x14ac:dyDescent="0.35">
      <c r="R4980" s="3">
        <f t="shared" ca="1" si="113"/>
        <v>-2.3793225387443695E-3</v>
      </c>
    </row>
    <row r="4981" spans="18:18" x14ac:dyDescent="0.35">
      <c r="R4981" s="3">
        <f t="shared" ca="1" si="113"/>
        <v>1.6415421168390169E-3</v>
      </c>
    </row>
    <row r="4982" spans="18:18" x14ac:dyDescent="0.35">
      <c r="R4982" s="3">
        <f t="shared" ca="1" si="113"/>
        <v>-7.825694383953842E-3</v>
      </c>
    </row>
    <row r="4983" spans="18:18" x14ac:dyDescent="0.35">
      <c r="R4983" s="3">
        <f t="shared" ca="1" si="113"/>
        <v>-4.2375456599840974E-3</v>
      </c>
    </row>
    <row r="4984" spans="18:18" x14ac:dyDescent="0.35">
      <c r="R4984" s="3">
        <f t="shared" ca="1" si="113"/>
        <v>-1.5620070227071422E-2</v>
      </c>
    </row>
    <row r="4985" spans="18:18" x14ac:dyDescent="0.35">
      <c r="R4985" s="3">
        <f t="shared" ca="1" si="113"/>
        <v>2.298959445944166E-2</v>
      </c>
    </row>
    <row r="4986" spans="18:18" x14ac:dyDescent="0.35">
      <c r="R4986" s="3">
        <f t="shared" ca="1" si="113"/>
        <v>-3.7342748738908851E-3</v>
      </c>
    </row>
    <row r="4987" spans="18:18" x14ac:dyDescent="0.35">
      <c r="R4987" s="3">
        <f t="shared" ca="1" si="113"/>
        <v>-8.4420583861982389E-3</v>
      </c>
    </row>
    <row r="4988" spans="18:18" x14ac:dyDescent="0.35">
      <c r="R4988" s="3">
        <f t="shared" ca="1" si="113"/>
        <v>-1.2696581403895763E-2</v>
      </c>
    </row>
    <row r="4989" spans="18:18" x14ac:dyDescent="0.35">
      <c r="R4989" s="3">
        <f t="shared" ca="1" si="113"/>
        <v>1.127056179777197E-3</v>
      </c>
    </row>
    <row r="4990" spans="18:18" x14ac:dyDescent="0.35">
      <c r="R4990" s="3">
        <f t="shared" ca="1" si="113"/>
        <v>-9.5071198530362559E-3</v>
      </c>
    </row>
    <row r="4991" spans="18:18" x14ac:dyDescent="0.35">
      <c r="R4991" s="3">
        <f t="shared" ca="1" si="113"/>
        <v>1.2490066292918825E-3</v>
      </c>
    </row>
    <row r="4992" spans="18:18" x14ac:dyDescent="0.35">
      <c r="R4992" s="3">
        <f t="shared" ca="1" si="113"/>
        <v>3.1801002416651916E-2</v>
      </c>
    </row>
    <row r="4993" spans="18:18" x14ac:dyDescent="0.35">
      <c r="R4993" s="3">
        <f t="shared" ca="1" si="113"/>
        <v>4.6434944188122251E-3</v>
      </c>
    </row>
    <row r="4994" spans="18:18" x14ac:dyDescent="0.35">
      <c r="R4994" s="3">
        <f t="shared" ca="1" si="113"/>
        <v>-9.2010649960035465E-4</v>
      </c>
    </row>
    <row r="4995" spans="18:18" x14ac:dyDescent="0.35">
      <c r="R4995" s="3">
        <f t="shared" ca="1" si="113"/>
        <v>3.8317381967224687E-2</v>
      </c>
    </row>
    <row r="4996" spans="18:18" x14ac:dyDescent="0.35">
      <c r="R4996" s="3">
        <f t="shared" ref="R4996:R5000" ca="1" si="114">_xlfn.NORM.INV(RAND(),$P$2,SQRT($P$3))</f>
        <v>1.3999281960469101E-2</v>
      </c>
    </row>
    <row r="4997" spans="18:18" x14ac:dyDescent="0.35">
      <c r="R4997" s="3">
        <f t="shared" ca="1" si="114"/>
        <v>-2.7184325236531262E-2</v>
      </c>
    </row>
    <row r="4998" spans="18:18" x14ac:dyDescent="0.35">
      <c r="R4998" s="3">
        <f t="shared" ca="1" si="114"/>
        <v>-4.9342490211941627E-3</v>
      </c>
    </row>
    <row r="4999" spans="18:18" x14ac:dyDescent="0.35">
      <c r="R4999" s="3">
        <f t="shared" ca="1" si="114"/>
        <v>2.4819110780888221E-2</v>
      </c>
    </row>
    <row r="5000" spans="18:18" x14ac:dyDescent="0.35">
      <c r="R5000" s="3">
        <f t="shared" ca="1" si="114"/>
        <v>-1.8505632356444628E-2</v>
      </c>
    </row>
  </sheetData>
  <sortState xmlns:xlrd2="http://schemas.microsoft.com/office/spreadsheetml/2017/richdata2" ref="A2:G1282">
    <sortCondition ref="A1:A128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21D7-1CAB-47FB-95AA-400E0408F958}">
  <dimension ref="A1:AE1282"/>
  <sheetViews>
    <sheetView zoomScale="70" zoomScaleNormal="70" workbookViewId="0">
      <selection activeCell="X10" sqref="X10"/>
    </sheetView>
  </sheetViews>
  <sheetFormatPr defaultRowHeight="14.5" x14ac:dyDescent="0.35"/>
  <cols>
    <col min="1" max="1" width="12" customWidth="1"/>
    <col min="8" max="8" width="8.90625" style="2"/>
    <col min="10" max="10" width="10.08984375" style="3" customWidth="1"/>
    <col min="11" max="11" width="11.81640625" style="2" bestFit="1" customWidth="1"/>
    <col min="12" max="12" width="8.7265625" style="2"/>
    <col min="13" max="13" width="12.36328125" style="9" bestFit="1" customWidth="1"/>
    <col min="18" max="18" width="10.453125" customWidth="1"/>
    <col min="19" max="19" width="10.453125" style="3" customWidth="1"/>
    <col min="20" max="20" width="9.54296875" style="3" customWidth="1"/>
    <col min="21" max="21" width="8.90625" style="3"/>
    <col min="23" max="23" width="9.81640625" customWidth="1"/>
    <col min="25" max="25" width="9.08984375" customWidth="1"/>
    <col min="28" max="28" width="8.90625" style="2"/>
    <col min="29" max="29" width="9.90625" style="9" customWidth="1"/>
    <col min="30" max="30" width="10.1796875" customWidth="1"/>
    <col min="31" max="31" width="10.54296875" customWidth="1"/>
  </cols>
  <sheetData>
    <row r="1" spans="1:3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1168</v>
      </c>
      <c r="J1" s="7" t="s">
        <v>1169</v>
      </c>
      <c r="K1" s="10" t="s">
        <v>1200</v>
      </c>
      <c r="L1" s="6" t="s">
        <v>1174</v>
      </c>
      <c r="M1" s="8" t="s">
        <v>1201</v>
      </c>
      <c r="O1" s="5" t="s">
        <v>1175</v>
      </c>
      <c r="P1" s="11"/>
      <c r="R1" s="14" t="s">
        <v>1184</v>
      </c>
      <c r="S1" s="18" t="s">
        <v>1185</v>
      </c>
      <c r="T1" s="18" t="s">
        <v>1186</v>
      </c>
      <c r="Y1" s="19" t="s">
        <v>1169</v>
      </c>
      <c r="Z1" s="20" t="s">
        <v>1170</v>
      </c>
      <c r="AA1" s="21" t="s">
        <v>1172</v>
      </c>
      <c r="AB1" s="6" t="s">
        <v>1174</v>
      </c>
      <c r="AC1" s="8" t="s">
        <v>1171</v>
      </c>
      <c r="AD1" s="5" t="s">
        <v>1194</v>
      </c>
      <c r="AE1" s="5" t="s">
        <v>1173</v>
      </c>
    </row>
    <row r="2" spans="1:31" x14ac:dyDescent="0.35">
      <c r="A2" s="1">
        <v>43745</v>
      </c>
      <c r="B2">
        <v>188.14</v>
      </c>
      <c r="C2">
        <v>188.13</v>
      </c>
      <c r="D2">
        <v>189.64</v>
      </c>
      <c r="E2">
        <v>187.81</v>
      </c>
      <c r="F2" t="s">
        <v>1167</v>
      </c>
      <c r="G2" s="2">
        <v>-3.0000000000000001E-3</v>
      </c>
      <c r="H2" s="2" t="e">
        <f>NA()</f>
        <v>#N/A</v>
      </c>
      <c r="J2" s="3">
        <v>9.9999999999999998E-20</v>
      </c>
      <c r="K2" s="2">
        <f>PERCENTILE($H$3:$H$1282,J2)</f>
        <v>-0.12760404434767825</v>
      </c>
      <c r="L2" s="2">
        <v>-0.13</v>
      </c>
      <c r="M2" s="9">
        <v>0</v>
      </c>
      <c r="O2" s="4" t="s">
        <v>1176</v>
      </c>
      <c r="P2" s="2">
        <f>AVERAGE($H$3:$H$1282)</f>
        <v>7.7228118636282924E-4</v>
      </c>
      <c r="R2" s="4" t="s">
        <v>1181</v>
      </c>
      <c r="S2" s="3">
        <v>0.35284303935175271</v>
      </c>
      <c r="T2" s="3">
        <f>1-S2</f>
        <v>0.64715696064824724</v>
      </c>
      <c r="Y2" s="3">
        <v>7.5910730898833968E-14</v>
      </c>
      <c r="Z2" s="2">
        <f>PERCENTILE($H$3:$H$1282,Y2)</f>
        <v>-0.12760404434462597</v>
      </c>
      <c r="AA2" s="2">
        <f>_xlfn.NORM.INV(Y2,$S$3,$S$4)*$S$2+_xlfn.NORM.INV(Y2,$T$3,$T$4)*$T$2</f>
        <v>-9.880533903514141E-2</v>
      </c>
      <c r="AB2" s="2">
        <v>-0.13</v>
      </c>
      <c r="AC2" s="9">
        <v>0</v>
      </c>
      <c r="AD2" s="3">
        <f>_xlfn.NORM.DIST(AB2,$S$3,$S$4, FALSE)*$S$2 + _xlfn.NORM.DIST(AB2,$T$3,$T$4,FALSE)*$T$2</f>
        <v>1.181763758517053E-11</v>
      </c>
      <c r="AE2" s="3">
        <v>0</v>
      </c>
    </row>
    <row r="3" spans="1:31" x14ac:dyDescent="0.35">
      <c r="A3" s="1">
        <v>43746</v>
      </c>
      <c r="B3">
        <v>185.32</v>
      </c>
      <c r="C3">
        <v>186.91</v>
      </c>
      <c r="D3">
        <v>187.76</v>
      </c>
      <c r="E3">
        <v>185.17</v>
      </c>
      <c r="F3" t="s">
        <v>186</v>
      </c>
      <c r="G3" s="2">
        <v>-1.4999999999999999E-2</v>
      </c>
      <c r="H3" s="2">
        <f>LN(B3/B2)</f>
        <v>-1.5102305995357739E-2</v>
      </c>
      <c r="J3" s="3">
        <v>5.0000000000000001E-3</v>
      </c>
      <c r="K3" s="2">
        <f t="shared" ref="K3:K66" si="0">PERCENTILE($H$3:$H$1282,J3)</f>
        <v>-5.1163168784025354E-2</v>
      </c>
      <c r="L3" s="2">
        <f>L2+0.0025</f>
        <v>-0.1275</v>
      </c>
      <c r="M3" s="9">
        <f>COUNTIFS($H$3:$H$1282,"&gt;"&amp;L2, $H$3:$H$1282,"&lt;="&amp;L3)/COUNT($H$3:$H$1282)</f>
        <v>7.8125000000000004E-4</v>
      </c>
      <c r="O3" s="4" t="s">
        <v>1177</v>
      </c>
      <c r="P3">
        <f>_xlfn.VAR.P($H$3:$H$1282)</f>
        <v>2.5632011740134801E-4</v>
      </c>
      <c r="R3" s="4" t="s">
        <v>1176</v>
      </c>
      <c r="S3" s="3">
        <v>2.8489808588936061E-3</v>
      </c>
      <c r="T3" s="3">
        <v>0</v>
      </c>
      <c r="Y3" s="3">
        <v>1.0692546788065153E-3</v>
      </c>
      <c r="Z3" s="2">
        <f t="shared" ref="Z3:Z66" si="1">PERCENTILE($H$3:$H$1282,Y3)</f>
        <v>-8.7277101949169211E-2</v>
      </c>
      <c r="AA3" s="2">
        <f t="shared" ref="AA3:AA66" si="2">_xlfn.NORM.INV(Y3,$S$3,$S$4)*$S$2+_xlfn.NORM.INV(Y3,$T$3,$T$4)*$T$2</f>
        <v>-4.0487581957155697E-2</v>
      </c>
      <c r="AB3" s="2">
        <f>AB2+0.0025</f>
        <v>-0.1275</v>
      </c>
      <c r="AC3" s="9">
        <f>COUNTIFS($H$3:$H$1282,"&gt;"&amp;AB2, $H$3:$H$1282,"&lt;="&amp;AB3)/COUNT($H$3:$H$1282)</f>
        <v>7.8125000000000004E-4</v>
      </c>
      <c r="AD3" s="3">
        <f t="shared" ref="AD3:AD66" si="3">_xlfn.NORM.DIST(AB3,$S$3,$S$4, FALSE)*$S$2 + _xlfn.NORM.DIST(AB3,$T$3,$T$4,FALSE)*$T$2</f>
        <v>3.4149216489816169E-11</v>
      </c>
      <c r="AE3" s="3">
        <f>(AD3+AD2)/2*(AB3-AB2)</f>
        <v>5.7458567593733423E-14</v>
      </c>
    </row>
    <row r="4" spans="1:31" x14ac:dyDescent="0.35">
      <c r="A4" s="1">
        <v>43747</v>
      </c>
      <c r="B4">
        <v>187.13</v>
      </c>
      <c r="C4">
        <v>186.86</v>
      </c>
      <c r="D4">
        <v>187.98</v>
      </c>
      <c r="E4">
        <v>186.33</v>
      </c>
      <c r="F4" t="s">
        <v>1166</v>
      </c>
      <c r="G4" s="2">
        <v>9.7999999999999997E-3</v>
      </c>
      <c r="H4" s="2">
        <f t="shared" ref="H4:H67" si="4">LN(B4/B3)</f>
        <v>9.7195019412495524E-3</v>
      </c>
      <c r="J4" s="3">
        <f>J3+0.005</f>
        <v>0.01</v>
      </c>
      <c r="K4" s="2">
        <f t="shared" si="0"/>
        <v>-4.3665206316525831E-2</v>
      </c>
      <c r="L4" s="2">
        <f t="shared" ref="L4:L67" si="5">L3+0.0025</f>
        <v>-0.125</v>
      </c>
      <c r="M4" s="9">
        <f t="shared" ref="M4:M67" si="6">COUNTIFS($H$3:$H$1282,"&gt;"&amp;L3, $H$3:$H$1282,"&lt;="&amp;L4)/COUNT($H$3:$H$1282)</f>
        <v>0</v>
      </c>
      <c r="O4" s="4" t="s">
        <v>1178</v>
      </c>
      <c r="P4">
        <f>SKEW($H$3:$H$1282)</f>
        <v>-0.56162148692031966</v>
      </c>
      <c r="R4" s="15" t="s">
        <v>1182</v>
      </c>
      <c r="S4" s="3">
        <v>6.3575578436106481E-3</v>
      </c>
      <c r="T4" s="3">
        <v>1.7416302001895881E-2</v>
      </c>
      <c r="U4" s="3" t="s">
        <v>1193</v>
      </c>
      <c r="Y4" s="3">
        <v>3.9362561850267395E-3</v>
      </c>
      <c r="Z4" s="2">
        <f t="shared" si="1"/>
        <v>-5.1662561378572079E-2</v>
      </c>
      <c r="AA4" s="2">
        <f t="shared" si="2"/>
        <v>-3.4908865528673186E-2</v>
      </c>
      <c r="AB4" s="2">
        <f t="shared" ref="AB4:AB67" si="7">AB3+0.0025</f>
        <v>-0.125</v>
      </c>
      <c r="AC4" s="9">
        <f t="shared" ref="AC4:AC67" si="8">COUNTIFS($H$3:$H$1282,"&gt;"&amp;AB3, $H$3:$H$1282,"&lt;="&amp;AB4)/COUNT($H$3:$H$1282)</f>
        <v>0</v>
      </c>
      <c r="AD4" s="3">
        <f t="shared" si="3"/>
        <v>9.6667898010840527E-11</v>
      </c>
      <c r="AE4" s="3">
        <f t="shared" ref="AE4:AE67" si="9">(AD4+AD3)/2*(AB4-AB3)</f>
        <v>1.6352139312582101E-13</v>
      </c>
    </row>
    <row r="5" spans="1:31" x14ac:dyDescent="0.35">
      <c r="A5" s="1">
        <v>43748</v>
      </c>
      <c r="B5">
        <v>188.58</v>
      </c>
      <c r="C5">
        <v>187.15</v>
      </c>
      <c r="D5">
        <v>189.33</v>
      </c>
      <c r="E5">
        <v>187.02</v>
      </c>
      <c r="F5" t="s">
        <v>18</v>
      </c>
      <c r="G5" s="2">
        <v>7.7000000000000002E-3</v>
      </c>
      <c r="H5" s="2">
        <f t="shared" si="4"/>
        <v>7.7187575478340998E-3</v>
      </c>
      <c r="J5" s="3">
        <f t="shared" ref="J5:J68" si="10">J4+0.005</f>
        <v>1.4999999999999999E-2</v>
      </c>
      <c r="K5" s="2">
        <f t="shared" si="0"/>
        <v>-3.9677029256490526E-2</v>
      </c>
      <c r="L5" s="2">
        <f t="shared" si="5"/>
        <v>-0.1225</v>
      </c>
      <c r="M5" s="9">
        <f t="shared" si="6"/>
        <v>0</v>
      </c>
      <c r="O5" s="4" t="s">
        <v>1179</v>
      </c>
      <c r="P5">
        <f>KURT($H$3:$H$1282)</f>
        <v>6.3288330286216716</v>
      </c>
      <c r="R5" s="4" t="s">
        <v>1183</v>
      </c>
      <c r="S5" s="34">
        <f>SUM(W9:W209)</f>
        <v>0.89237737179942911</v>
      </c>
      <c r="T5" s="34"/>
      <c r="U5" t="s">
        <v>1192</v>
      </c>
      <c r="V5" s="3"/>
      <c r="Y5" s="3">
        <v>7.3479117617905616E-3</v>
      </c>
      <c r="Z5" s="2">
        <f t="shared" si="1"/>
        <v>-4.8592035103425815E-2</v>
      </c>
      <c r="AA5" s="2">
        <f t="shared" si="2"/>
        <v>-3.1966806471371033E-2</v>
      </c>
      <c r="AB5" s="2">
        <f t="shared" si="7"/>
        <v>-0.1225</v>
      </c>
      <c r="AC5" s="9">
        <f t="shared" si="8"/>
        <v>0</v>
      </c>
      <c r="AD5" s="3">
        <f t="shared" si="3"/>
        <v>2.6806200488588779E-10</v>
      </c>
      <c r="AE5" s="3">
        <f t="shared" si="9"/>
        <v>4.5591237862091081E-13</v>
      </c>
    </row>
    <row r="6" spans="1:31" x14ac:dyDescent="0.35">
      <c r="A6" s="1">
        <v>43749</v>
      </c>
      <c r="B6">
        <v>191.01</v>
      </c>
      <c r="C6">
        <v>190.7</v>
      </c>
      <c r="D6">
        <v>192.53</v>
      </c>
      <c r="E6">
        <v>190.62</v>
      </c>
      <c r="F6" t="s">
        <v>1165</v>
      </c>
      <c r="G6" s="2">
        <v>1.29E-2</v>
      </c>
      <c r="H6" s="2">
        <f t="shared" si="4"/>
        <v>1.2803462659512259E-2</v>
      </c>
      <c r="J6" s="3">
        <f t="shared" si="10"/>
        <v>0.02</v>
      </c>
      <c r="K6" s="2">
        <f t="shared" si="0"/>
        <v>-3.6160021617080707E-2</v>
      </c>
      <c r="L6" s="2">
        <f t="shared" si="5"/>
        <v>-0.12</v>
      </c>
      <c r="M6" s="9">
        <f t="shared" si="6"/>
        <v>0</v>
      </c>
      <c r="Y6" s="3">
        <v>1.2251432973251123E-2</v>
      </c>
      <c r="Z6" s="2">
        <f t="shared" si="1"/>
        <v>-4.1248431932112285E-2</v>
      </c>
      <c r="AA6" s="2">
        <f t="shared" si="2"/>
        <v>-2.9390466040254713E-2</v>
      </c>
      <c r="AB6" s="2">
        <f t="shared" si="7"/>
        <v>-0.12</v>
      </c>
      <c r="AC6" s="9">
        <f t="shared" si="8"/>
        <v>0</v>
      </c>
      <c r="AD6" s="3">
        <f t="shared" si="3"/>
        <v>7.2818160283317658E-10</v>
      </c>
      <c r="AE6" s="3">
        <f t="shared" si="9"/>
        <v>1.2453045096488316E-12</v>
      </c>
    </row>
    <row r="7" spans="1:31" x14ac:dyDescent="0.35">
      <c r="A7" s="1">
        <v>43752</v>
      </c>
      <c r="B7">
        <v>190.99</v>
      </c>
      <c r="C7">
        <v>190.72</v>
      </c>
      <c r="D7">
        <v>191.6</v>
      </c>
      <c r="E7">
        <v>190.54</v>
      </c>
      <c r="F7" t="s">
        <v>1164</v>
      </c>
      <c r="G7" s="2">
        <v>-1E-4</v>
      </c>
      <c r="H7" s="2">
        <f t="shared" si="4"/>
        <v>-1.047120419803487E-4</v>
      </c>
      <c r="J7" s="3">
        <f t="shared" si="10"/>
        <v>2.5000000000000001E-2</v>
      </c>
      <c r="K7" s="2">
        <f t="shared" si="0"/>
        <v>-3.2233886245193633E-2</v>
      </c>
      <c r="L7" s="2">
        <f t="shared" si="5"/>
        <v>-0.11749999999999999</v>
      </c>
      <c r="M7" s="9">
        <f t="shared" si="6"/>
        <v>0</v>
      </c>
      <c r="Y7" s="3">
        <v>2.0769401089240375E-2</v>
      </c>
      <c r="Z7" s="2">
        <f t="shared" si="1"/>
        <v>-3.5655149691857027E-2</v>
      </c>
      <c r="AA7" s="2">
        <f t="shared" si="2"/>
        <v>-2.6538406878021569E-2</v>
      </c>
      <c r="AB7" s="2">
        <f t="shared" si="7"/>
        <v>-0.11749999999999999</v>
      </c>
      <c r="AC7" s="9">
        <f t="shared" si="8"/>
        <v>0</v>
      </c>
      <c r="AD7" s="3">
        <f t="shared" si="3"/>
        <v>1.9377404196025056E-9</v>
      </c>
      <c r="AE7" s="3">
        <f t="shared" si="9"/>
        <v>3.3324025280446059E-12</v>
      </c>
    </row>
    <row r="8" spans="1:31" x14ac:dyDescent="0.35">
      <c r="A8" s="1">
        <v>43753</v>
      </c>
      <c r="B8">
        <v>193.42</v>
      </c>
      <c r="C8">
        <v>191.55</v>
      </c>
      <c r="D8">
        <v>193.87</v>
      </c>
      <c r="E8">
        <v>191.46</v>
      </c>
      <c r="F8" t="s">
        <v>31</v>
      </c>
      <c r="G8" s="2">
        <v>1.2699999999999999E-2</v>
      </c>
      <c r="H8" s="2">
        <f t="shared" si="4"/>
        <v>1.2642919633753823E-2</v>
      </c>
      <c r="J8" s="3">
        <f t="shared" si="10"/>
        <v>3.0000000000000002E-2</v>
      </c>
      <c r="K8" s="2">
        <f t="shared" si="0"/>
        <v>-3.084242064281004E-2</v>
      </c>
      <c r="L8" s="2">
        <f t="shared" si="5"/>
        <v>-0.11499999999999999</v>
      </c>
      <c r="M8" s="9">
        <f t="shared" si="6"/>
        <v>0</v>
      </c>
      <c r="R8" s="14" t="s">
        <v>1169</v>
      </c>
      <c r="S8" s="17" t="s">
        <v>1170</v>
      </c>
      <c r="T8" s="17" t="s">
        <v>1185</v>
      </c>
      <c r="U8" s="17" t="s">
        <v>1186</v>
      </c>
      <c r="V8" s="17" t="s">
        <v>1187</v>
      </c>
      <c r="W8" s="17" t="s">
        <v>1188</v>
      </c>
      <c r="Y8" s="3">
        <v>2.4774723286456229E-2</v>
      </c>
      <c r="Z8" s="2">
        <f t="shared" si="1"/>
        <v>-3.2344898928090463E-2</v>
      </c>
      <c r="AA8" s="2">
        <f t="shared" si="2"/>
        <v>-2.553458918085693E-2</v>
      </c>
      <c r="AB8" s="2">
        <f t="shared" si="7"/>
        <v>-0.11499999999999999</v>
      </c>
      <c r="AC8" s="9">
        <f t="shared" si="8"/>
        <v>0</v>
      </c>
      <c r="AD8" s="3">
        <f t="shared" si="3"/>
        <v>5.0512975197723122E-9</v>
      </c>
      <c r="AE8" s="3">
        <f t="shared" si="9"/>
        <v>8.7362974242185288E-12</v>
      </c>
    </row>
    <row r="9" spans="1:31" x14ac:dyDescent="0.35">
      <c r="A9" s="1">
        <v>43754</v>
      </c>
      <c r="B9">
        <v>192.94</v>
      </c>
      <c r="C9">
        <v>192.78</v>
      </c>
      <c r="D9">
        <v>193.43</v>
      </c>
      <c r="E9">
        <v>192.33</v>
      </c>
      <c r="F9" t="s">
        <v>1163</v>
      </c>
      <c r="G9" s="2">
        <v>-2.5000000000000001E-3</v>
      </c>
      <c r="H9" s="2">
        <f t="shared" si="4"/>
        <v>-2.4847305464095236E-3</v>
      </c>
      <c r="J9" s="3">
        <f t="shared" si="10"/>
        <v>3.5000000000000003E-2</v>
      </c>
      <c r="K9" s="2">
        <f t="shared" si="0"/>
        <v>-2.9518006083974545E-2</v>
      </c>
      <c r="L9" s="2">
        <f t="shared" si="5"/>
        <v>-0.11249999999999999</v>
      </c>
      <c r="M9" s="9">
        <f t="shared" si="6"/>
        <v>0</v>
      </c>
      <c r="R9" s="3">
        <v>9.9999999999999998E-20</v>
      </c>
      <c r="S9" s="2">
        <v>-0.12760404434767825</v>
      </c>
      <c r="T9" s="3">
        <f>_xlfn.NORM.DIST(S9,$S$3,$S$4,TRUE)</f>
        <v>7.2300063773017437E-94</v>
      </c>
      <c r="U9" s="3">
        <f>_xlfn.NORM.DIST(S9,$T$3,$T$4,TRUE)</f>
        <v>1.1794329395972924E-13</v>
      </c>
      <c r="V9" s="3">
        <f>$S$2*T9+$T$2*U9</f>
        <v>7.6327823647821154E-14</v>
      </c>
      <c r="W9" s="3">
        <f>ABS(V9-R9)</f>
        <v>7.6327723647821159E-14</v>
      </c>
      <c r="Y9" s="3">
        <v>2.9151440610894041E-2</v>
      </c>
      <c r="Z9" s="2">
        <f t="shared" si="1"/>
        <v>-3.0863346175403414E-2</v>
      </c>
      <c r="AA9" s="2">
        <f t="shared" si="2"/>
        <v>-2.4582919147741928E-2</v>
      </c>
      <c r="AB9" s="2">
        <f t="shared" si="7"/>
        <v>-0.11249999999999999</v>
      </c>
      <c r="AC9" s="9">
        <f t="shared" si="8"/>
        <v>0</v>
      </c>
      <c r="AD9" s="3">
        <f t="shared" si="3"/>
        <v>1.2899169648675886E-8</v>
      </c>
      <c r="AE9" s="3">
        <f t="shared" si="9"/>
        <v>2.2438083960560265E-11</v>
      </c>
    </row>
    <row r="10" spans="1:31" x14ac:dyDescent="0.35">
      <c r="A10" s="1">
        <v>43755</v>
      </c>
      <c r="B10">
        <v>193.45</v>
      </c>
      <c r="C10">
        <v>194.08</v>
      </c>
      <c r="D10">
        <v>194.4</v>
      </c>
      <c r="E10">
        <v>192.71</v>
      </c>
      <c r="F10" t="s">
        <v>1162</v>
      </c>
      <c r="G10" s="2">
        <v>2.5999999999999999E-3</v>
      </c>
      <c r="H10" s="2">
        <f t="shared" si="4"/>
        <v>2.6398214041144607E-3</v>
      </c>
      <c r="J10" s="3">
        <f t="shared" si="10"/>
        <v>0.04</v>
      </c>
      <c r="K10" s="2">
        <f t="shared" si="0"/>
        <v>-2.8258564208458875E-2</v>
      </c>
      <c r="L10" s="2">
        <f t="shared" si="5"/>
        <v>-0.10999999999999999</v>
      </c>
      <c r="M10" s="9">
        <f t="shared" si="6"/>
        <v>0</v>
      </c>
      <c r="R10" s="3">
        <v>5.0000000000000001E-3</v>
      </c>
      <c r="S10" s="2">
        <v>-5.1163168784025354E-2</v>
      </c>
      <c r="T10" s="3">
        <f t="shared" ref="T10:T20" si="11">_xlfn.NORM.DIST(S10,$S$3,$S$4,TRUE)</f>
        <v>9.8339081114533583E-18</v>
      </c>
      <c r="U10" s="3">
        <f t="shared" ref="U10:U73" si="12">_xlfn.NORM.DIST(S10,$T$3,$T$4,TRUE)</f>
        <v>1.6534989135193554E-3</v>
      </c>
      <c r="V10" s="3">
        <f t="shared" ref="V10:V73" si="13">$S$2*T10+$T$2*U10</f>
        <v>1.0700733313083685E-3</v>
      </c>
      <c r="W10" s="3">
        <f t="shared" ref="W10:W73" si="14">ABS(V10-R10)</f>
        <v>3.9299266686916318E-3</v>
      </c>
      <c r="Y10" s="3">
        <v>3.3871060522750102E-2</v>
      </c>
      <c r="Z10" s="2">
        <f t="shared" si="1"/>
        <v>-2.9994313630863394E-2</v>
      </c>
      <c r="AA10" s="2">
        <f t="shared" si="2"/>
        <v>-2.3681579350310067E-2</v>
      </c>
      <c r="AB10" s="2">
        <f t="shared" si="7"/>
        <v>-0.10999999999999999</v>
      </c>
      <c r="AC10" s="9">
        <f t="shared" si="8"/>
        <v>0</v>
      </c>
      <c r="AD10" s="3">
        <f t="shared" si="3"/>
        <v>3.2267997523656154E-8</v>
      </c>
      <c r="AE10" s="3">
        <f t="shared" si="9"/>
        <v>5.6458958965415099E-11</v>
      </c>
    </row>
    <row r="11" spans="1:31" x14ac:dyDescent="0.35">
      <c r="A11" s="1">
        <v>43756</v>
      </c>
      <c r="B11">
        <v>191.59</v>
      </c>
      <c r="C11">
        <v>193.16</v>
      </c>
      <c r="D11">
        <v>193.57</v>
      </c>
      <c r="E11">
        <v>190.6</v>
      </c>
      <c r="F11" t="s">
        <v>983</v>
      </c>
      <c r="G11" s="2">
        <v>-9.5999999999999992E-3</v>
      </c>
      <c r="H11" s="2">
        <f t="shared" si="4"/>
        <v>-9.6614090386208645E-3</v>
      </c>
      <c r="J11" s="3">
        <f t="shared" si="10"/>
        <v>4.4999999999999998E-2</v>
      </c>
      <c r="K11" s="2">
        <f t="shared" si="0"/>
        <v>-2.6497971942034154E-2</v>
      </c>
      <c r="L11" s="2">
        <f t="shared" si="5"/>
        <v>-0.10749999999999998</v>
      </c>
      <c r="M11" s="9">
        <f t="shared" si="6"/>
        <v>0</v>
      </c>
      <c r="R11" s="3">
        <v>0.01</v>
      </c>
      <c r="S11" s="2">
        <v>-4.3665206316525831E-2</v>
      </c>
      <c r="T11" s="3">
        <f t="shared" si="11"/>
        <v>1.2739299933483823E-13</v>
      </c>
      <c r="U11" s="3">
        <f t="shared" si="12"/>
        <v>6.0855268880030105E-3</v>
      </c>
      <c r="V11" s="3">
        <f t="shared" si="13"/>
        <v>3.9382910848281645E-3</v>
      </c>
      <c r="W11" s="3">
        <f t="shared" si="14"/>
        <v>6.0617089151718357E-3</v>
      </c>
      <c r="Y11" s="3">
        <v>4.1462944251868271E-2</v>
      </c>
      <c r="Z11" s="2">
        <f t="shared" si="1"/>
        <v>-2.7525474328655288E-2</v>
      </c>
      <c r="AA11" s="2">
        <f t="shared" si="2"/>
        <v>-2.2427960564913006E-2</v>
      </c>
      <c r="AB11" s="2">
        <f t="shared" si="7"/>
        <v>-0.10749999999999998</v>
      </c>
      <c r="AC11" s="9">
        <f t="shared" si="8"/>
        <v>0</v>
      </c>
      <c r="AD11" s="3">
        <f t="shared" si="3"/>
        <v>7.9074003959259659E-8</v>
      </c>
      <c r="AE11" s="3">
        <f t="shared" si="9"/>
        <v>1.3917750185364489E-10</v>
      </c>
    </row>
    <row r="12" spans="1:31" x14ac:dyDescent="0.35">
      <c r="A12" s="1">
        <v>43759</v>
      </c>
      <c r="B12">
        <v>193.29</v>
      </c>
      <c r="C12">
        <v>192.55</v>
      </c>
      <c r="D12">
        <v>193.42</v>
      </c>
      <c r="E12">
        <v>192.04</v>
      </c>
      <c r="F12" t="s">
        <v>1161</v>
      </c>
      <c r="G12" s="2">
        <v>8.8999999999999999E-3</v>
      </c>
      <c r="H12" s="2">
        <f t="shared" si="4"/>
        <v>8.8339797107597866E-3</v>
      </c>
      <c r="J12" s="3">
        <f t="shared" si="10"/>
        <v>4.9999999999999996E-2</v>
      </c>
      <c r="K12" s="2">
        <f t="shared" si="0"/>
        <v>-2.5680166697106013E-2</v>
      </c>
      <c r="L12" s="2">
        <f t="shared" si="5"/>
        <v>-0.10499999999999998</v>
      </c>
      <c r="M12" s="9">
        <f t="shared" si="6"/>
        <v>0</v>
      </c>
      <c r="R12" s="3">
        <v>1.4999999999999999E-2</v>
      </c>
      <c r="S12" s="2">
        <v>-3.9677029256490526E-2</v>
      </c>
      <c r="T12" s="3">
        <f t="shared" si="11"/>
        <v>1.1231346116178528E-11</v>
      </c>
      <c r="U12" s="3">
        <f t="shared" si="12"/>
        <v>1.1358682808790703E-2</v>
      </c>
      <c r="V12" s="3">
        <f t="shared" si="13"/>
        <v>7.3508506474673895E-3</v>
      </c>
      <c r="W12" s="3">
        <f t="shared" si="14"/>
        <v>7.6491493525326099E-3</v>
      </c>
      <c r="Y12" s="3">
        <v>4.5412141655718941E-2</v>
      </c>
      <c r="Z12" s="2">
        <f t="shared" si="1"/>
        <v>-2.6470329048453822E-2</v>
      </c>
      <c r="AA12" s="2">
        <f t="shared" si="2"/>
        <v>-2.1848326003226143E-2</v>
      </c>
      <c r="AB12" s="2">
        <f t="shared" si="7"/>
        <v>-0.10499999999999998</v>
      </c>
      <c r="AC12" s="9">
        <f t="shared" si="8"/>
        <v>0</v>
      </c>
      <c r="AD12" s="3">
        <f t="shared" si="3"/>
        <v>1.8982215525871419E-7</v>
      </c>
      <c r="AE12" s="3">
        <f t="shared" si="9"/>
        <v>3.3612019902246761E-10</v>
      </c>
    </row>
    <row r="13" spans="1:31" x14ac:dyDescent="0.35">
      <c r="A13" s="1">
        <v>43760</v>
      </c>
      <c r="B13">
        <v>191.75</v>
      </c>
      <c r="C13">
        <v>193.96</v>
      </c>
      <c r="D13">
        <v>194.32</v>
      </c>
      <c r="E13">
        <v>191.69</v>
      </c>
      <c r="F13" t="s">
        <v>125</v>
      </c>
      <c r="G13" s="2">
        <v>-8.0000000000000002E-3</v>
      </c>
      <c r="H13" s="2">
        <f t="shared" si="4"/>
        <v>-7.999211571295092E-3</v>
      </c>
      <c r="J13" s="3">
        <f t="shared" si="10"/>
        <v>5.4999999999999993E-2</v>
      </c>
      <c r="K13" s="2">
        <f t="shared" si="0"/>
        <v>-2.4680376145751134E-2</v>
      </c>
      <c r="L13" s="2">
        <f t="shared" si="5"/>
        <v>-0.10249999999999998</v>
      </c>
      <c r="M13" s="9">
        <f t="shared" si="6"/>
        <v>0</v>
      </c>
      <c r="R13" s="3">
        <v>0.02</v>
      </c>
      <c r="S13" s="2">
        <v>-3.6160021617080707E-2</v>
      </c>
      <c r="T13" s="3">
        <f t="shared" si="11"/>
        <v>4.2353315477224169E-10</v>
      </c>
      <c r="U13" s="3">
        <f t="shared" si="12"/>
        <v>1.8936944634016861E-2</v>
      </c>
      <c r="V13" s="3">
        <f t="shared" si="13"/>
        <v>1.2255175682755212E-2</v>
      </c>
      <c r="W13" s="3">
        <f t="shared" si="14"/>
        <v>7.7448243172447886E-3</v>
      </c>
      <c r="Y13" s="3">
        <v>5.0626424709138321E-2</v>
      </c>
      <c r="Z13" s="2">
        <f t="shared" si="1"/>
        <v>-2.5591715523859315E-2</v>
      </c>
      <c r="AA13" s="2">
        <f t="shared" si="2"/>
        <v>-2.1142127845764747E-2</v>
      </c>
      <c r="AB13" s="2">
        <f t="shared" si="7"/>
        <v>-0.10249999999999998</v>
      </c>
      <c r="AC13" s="9">
        <f t="shared" si="8"/>
        <v>0</v>
      </c>
      <c r="AD13" s="3">
        <f t="shared" si="3"/>
        <v>4.4638698627646863E-7</v>
      </c>
      <c r="AE13" s="3">
        <f t="shared" si="9"/>
        <v>7.9526142691897924E-10</v>
      </c>
    </row>
    <row r="14" spans="1:31" x14ac:dyDescent="0.35">
      <c r="A14" s="1">
        <v>43761</v>
      </c>
      <c r="B14">
        <v>192.12</v>
      </c>
      <c r="C14">
        <v>191.33</v>
      </c>
      <c r="D14">
        <v>192.16</v>
      </c>
      <c r="E14">
        <v>191.05</v>
      </c>
      <c r="F14" t="s">
        <v>1160</v>
      </c>
      <c r="G14" s="2">
        <v>1.9E-3</v>
      </c>
      <c r="H14" s="2">
        <f t="shared" si="4"/>
        <v>1.927736549258013E-3</v>
      </c>
      <c r="J14" s="3">
        <f t="shared" si="10"/>
        <v>5.9999999999999991E-2</v>
      </c>
      <c r="K14" s="2">
        <f t="shared" si="0"/>
        <v>-2.3379613447555882E-2</v>
      </c>
      <c r="L14" s="2">
        <f t="shared" si="5"/>
        <v>-9.9999999999999978E-2</v>
      </c>
      <c r="M14" s="9">
        <f t="shared" si="6"/>
        <v>0</v>
      </c>
      <c r="R14" s="3">
        <v>2.5000000000000001E-2</v>
      </c>
      <c r="S14" s="2">
        <v>-3.2233886245193633E-2</v>
      </c>
      <c r="T14" s="3">
        <f t="shared" si="11"/>
        <v>1.7115415858324771E-8</v>
      </c>
      <c r="U14" s="3">
        <f t="shared" si="12"/>
        <v>3.2100014609127918E-2</v>
      </c>
      <c r="V14" s="3">
        <f t="shared" si="13"/>
        <v>2.0773753930262907E-2</v>
      </c>
      <c r="W14" s="3">
        <f t="shared" si="14"/>
        <v>4.226246069737094E-3</v>
      </c>
      <c r="Y14" s="3">
        <v>5.8076398964214675E-2</v>
      </c>
      <c r="Z14" s="2">
        <f t="shared" si="1"/>
        <v>-2.3931010506385887E-2</v>
      </c>
      <c r="AA14" s="2">
        <f t="shared" si="2"/>
        <v>-2.0227460896363195E-2</v>
      </c>
      <c r="AB14" s="2">
        <f t="shared" si="7"/>
        <v>-9.9999999999999978E-2</v>
      </c>
      <c r="AC14" s="9">
        <f t="shared" si="8"/>
        <v>0</v>
      </c>
      <c r="AD14" s="3">
        <f t="shared" si="3"/>
        <v>1.0283183946496099E-6</v>
      </c>
      <c r="AE14" s="3">
        <f t="shared" si="9"/>
        <v>1.8433817261575998E-9</v>
      </c>
    </row>
    <row r="15" spans="1:31" x14ac:dyDescent="0.35">
      <c r="A15" s="1">
        <v>43762</v>
      </c>
      <c r="B15">
        <v>193.99</v>
      </c>
      <c r="C15">
        <v>193.52</v>
      </c>
      <c r="D15">
        <v>194.11</v>
      </c>
      <c r="E15">
        <v>192.64</v>
      </c>
      <c r="F15" t="s">
        <v>1159</v>
      </c>
      <c r="G15" s="2">
        <v>9.7000000000000003E-3</v>
      </c>
      <c r="H15" s="2">
        <f t="shared" si="4"/>
        <v>9.6864345463910668E-3</v>
      </c>
      <c r="J15" s="3">
        <f t="shared" si="10"/>
        <v>6.4999999999999988E-2</v>
      </c>
      <c r="K15" s="2">
        <f t="shared" si="0"/>
        <v>-2.2335014256307229E-2</v>
      </c>
      <c r="L15" s="2">
        <f t="shared" si="5"/>
        <v>-9.7499999999999976E-2</v>
      </c>
      <c r="M15" s="9">
        <f t="shared" si="6"/>
        <v>0</v>
      </c>
      <c r="R15" s="3">
        <v>3.0000000000000002E-2</v>
      </c>
      <c r="S15" s="2">
        <v>-3.084242064281004E-2</v>
      </c>
      <c r="T15" s="3">
        <f t="shared" si="11"/>
        <v>5.8083944776774365E-8</v>
      </c>
      <c r="U15" s="3">
        <f t="shared" si="12"/>
        <v>3.8289184604225319E-2</v>
      </c>
      <c r="V15" s="3">
        <f t="shared" si="13"/>
        <v>2.477913282868573E-2</v>
      </c>
      <c r="W15" s="3">
        <f t="shared" si="14"/>
        <v>5.2208671713142724E-3</v>
      </c>
      <c r="Y15" s="3">
        <v>6.4629454485517601E-2</v>
      </c>
      <c r="Z15" s="2">
        <f t="shared" si="1"/>
        <v>-2.239334315098147E-2</v>
      </c>
      <c r="AA15" s="2">
        <f t="shared" si="2"/>
        <v>-1.9496367890556983E-2</v>
      </c>
      <c r="AB15" s="2">
        <f t="shared" si="7"/>
        <v>-9.7499999999999976E-2</v>
      </c>
      <c r="AC15" s="9">
        <f t="shared" si="8"/>
        <v>0</v>
      </c>
      <c r="AD15" s="3">
        <f t="shared" si="3"/>
        <v>2.3205724878011374E-6</v>
      </c>
      <c r="AE15" s="3">
        <f t="shared" si="9"/>
        <v>4.1861136030634378E-9</v>
      </c>
    </row>
    <row r="16" spans="1:31" x14ac:dyDescent="0.35">
      <c r="A16" s="1">
        <v>43763</v>
      </c>
      <c r="B16">
        <v>195.54</v>
      </c>
      <c r="C16">
        <v>192.99</v>
      </c>
      <c r="D16">
        <v>195.64</v>
      </c>
      <c r="E16">
        <v>192.95</v>
      </c>
      <c r="F16" t="s">
        <v>1158</v>
      </c>
      <c r="G16" s="2">
        <v>8.0000000000000002E-3</v>
      </c>
      <c r="H16" s="2">
        <f t="shared" si="4"/>
        <v>7.9583507345104172E-3</v>
      </c>
      <c r="J16" s="3">
        <f t="shared" si="10"/>
        <v>6.9999999999999993E-2</v>
      </c>
      <c r="K16" s="2">
        <f t="shared" si="0"/>
        <v>-2.1535740092795221E-2</v>
      </c>
      <c r="L16" s="2">
        <f t="shared" si="5"/>
        <v>-9.4999999999999973E-2</v>
      </c>
      <c r="M16" s="9">
        <f t="shared" si="6"/>
        <v>7.8125000000000004E-4</v>
      </c>
      <c r="R16" s="3">
        <v>3.5000000000000003E-2</v>
      </c>
      <c r="S16" s="2">
        <v>-2.9518006083974545E-2</v>
      </c>
      <c r="T16" s="3">
        <f t="shared" si="11"/>
        <v>1.7799252797977069E-7</v>
      </c>
      <c r="U16" s="3">
        <f t="shared" si="12"/>
        <v>4.5052012606967139E-2</v>
      </c>
      <c r="V16" s="3">
        <f t="shared" si="13"/>
        <v>2.9155786353235926E-2</v>
      </c>
      <c r="W16" s="3">
        <f t="shared" si="14"/>
        <v>5.8442136467640772E-3</v>
      </c>
      <c r="Y16" s="3">
        <v>6.9999997816706253E-2</v>
      </c>
      <c r="Z16" s="2">
        <f t="shared" si="1"/>
        <v>-2.1535740290288187E-2</v>
      </c>
      <c r="AA16" s="2">
        <f t="shared" si="2"/>
        <v>-1.8939041472406368E-2</v>
      </c>
      <c r="AB16" s="2">
        <f t="shared" si="7"/>
        <v>-9.4999999999999973E-2</v>
      </c>
      <c r="AC16" s="9">
        <f t="shared" si="8"/>
        <v>7.8125000000000004E-4</v>
      </c>
      <c r="AD16" s="3">
        <f t="shared" si="3"/>
        <v>5.1299617664116254E-6</v>
      </c>
      <c r="AE16" s="3">
        <f t="shared" si="9"/>
        <v>9.3131678177659612E-9</v>
      </c>
    </row>
    <row r="17" spans="1:31" x14ac:dyDescent="0.35">
      <c r="A17" s="1">
        <v>43766</v>
      </c>
      <c r="B17">
        <v>197.47</v>
      </c>
      <c r="C17">
        <v>196.47</v>
      </c>
      <c r="D17">
        <v>197.73</v>
      </c>
      <c r="E17">
        <v>196.45</v>
      </c>
      <c r="F17" t="s">
        <v>1157</v>
      </c>
      <c r="G17" s="2">
        <v>9.9000000000000008E-3</v>
      </c>
      <c r="H17" s="2">
        <f t="shared" si="4"/>
        <v>9.8217119916930509E-3</v>
      </c>
      <c r="J17" s="3">
        <f t="shared" si="10"/>
        <v>7.4999999999999997E-2</v>
      </c>
      <c r="K17" s="2">
        <f t="shared" si="0"/>
        <v>-2.0921515006290487E-2</v>
      </c>
      <c r="L17" s="2">
        <f t="shared" si="5"/>
        <v>-9.2499999999999971E-2</v>
      </c>
      <c r="M17" s="9">
        <f t="shared" si="6"/>
        <v>0</v>
      </c>
      <c r="R17" s="3">
        <v>0.04</v>
      </c>
      <c r="S17" s="2">
        <v>-2.8258564208458875E-2</v>
      </c>
      <c r="T17" s="3">
        <f t="shared" si="11"/>
        <v>4.9654626063260774E-7</v>
      </c>
      <c r="U17" s="3">
        <f t="shared" si="12"/>
        <v>5.2344394158374753E-2</v>
      </c>
      <c r="V17" s="3">
        <f t="shared" si="13"/>
        <v>3.3875214233399453E-2</v>
      </c>
      <c r="W17" s="3">
        <f t="shared" si="14"/>
        <v>6.1247857666005476E-3</v>
      </c>
      <c r="Y17" s="3">
        <v>7.4343175096028322E-2</v>
      </c>
      <c r="Z17" s="2">
        <f t="shared" si="1"/>
        <v>-2.0946534086296455E-2</v>
      </c>
      <c r="AA17" s="2">
        <f t="shared" si="2"/>
        <v>-1.8511936365859613E-2</v>
      </c>
      <c r="AB17" s="2">
        <f t="shared" si="7"/>
        <v>-9.2499999999999971E-2</v>
      </c>
      <c r="AC17" s="9">
        <f t="shared" si="8"/>
        <v>0</v>
      </c>
      <c r="AD17" s="3">
        <f t="shared" si="3"/>
        <v>1.1109245710246088E-5</v>
      </c>
      <c r="AE17" s="3">
        <f t="shared" si="9"/>
        <v>2.029900934582216E-8</v>
      </c>
    </row>
    <row r="18" spans="1:31" x14ac:dyDescent="0.35">
      <c r="A18" s="1">
        <v>43767</v>
      </c>
      <c r="B18">
        <v>195.94</v>
      </c>
      <c r="C18">
        <v>197.14</v>
      </c>
      <c r="D18">
        <v>197.43</v>
      </c>
      <c r="E18">
        <v>195.91</v>
      </c>
      <c r="F18" t="s">
        <v>1156</v>
      </c>
      <c r="G18" s="2">
        <v>-7.7000000000000002E-3</v>
      </c>
      <c r="H18" s="2">
        <f t="shared" si="4"/>
        <v>-7.77818415272201E-3</v>
      </c>
      <c r="J18" s="3">
        <f t="shared" si="10"/>
        <v>0.08</v>
      </c>
      <c r="K18" s="2">
        <f t="shared" si="0"/>
        <v>-2.0309716259270544E-2</v>
      </c>
      <c r="L18" s="2">
        <f t="shared" si="5"/>
        <v>-8.9999999999999969E-2</v>
      </c>
      <c r="M18" s="9">
        <f t="shared" si="6"/>
        <v>0</v>
      </c>
      <c r="R18" s="3">
        <v>4.4999999999999998E-2</v>
      </c>
      <c r="S18" s="2">
        <v>-2.6497971942034154E-2</v>
      </c>
      <c r="T18" s="3">
        <f t="shared" si="11"/>
        <v>1.9553446657271421E-6</v>
      </c>
      <c r="U18" s="3">
        <f t="shared" si="12"/>
        <v>6.407391209834995E-2</v>
      </c>
      <c r="V18" s="3">
        <f t="shared" si="13"/>
        <v>4.1466568140165944E-2</v>
      </c>
      <c r="W18" s="3">
        <f t="shared" si="14"/>
        <v>3.5334318598340547E-3</v>
      </c>
      <c r="Y18" s="3">
        <v>7.886012129772868E-2</v>
      </c>
      <c r="Z18" s="2">
        <f t="shared" si="1"/>
        <v>-2.0675399692178537E-2</v>
      </c>
      <c r="AA18" s="2">
        <f t="shared" si="2"/>
        <v>-1.8087499424173665E-2</v>
      </c>
      <c r="AB18" s="2">
        <f t="shared" si="7"/>
        <v>-8.9999999999999969E-2</v>
      </c>
      <c r="AC18" s="9">
        <f t="shared" si="8"/>
        <v>0</v>
      </c>
      <c r="AD18" s="3">
        <f t="shared" si="3"/>
        <v>2.3567117731891605E-5</v>
      </c>
      <c r="AE18" s="3">
        <f t="shared" si="9"/>
        <v>4.334545430267215E-8</v>
      </c>
    </row>
    <row r="19" spans="1:31" x14ac:dyDescent="0.35">
      <c r="A19" s="1">
        <v>43768</v>
      </c>
      <c r="B19">
        <v>196.89</v>
      </c>
      <c r="C19">
        <v>196.32</v>
      </c>
      <c r="D19">
        <v>197.22</v>
      </c>
      <c r="E19">
        <v>195.19</v>
      </c>
      <c r="F19" t="s">
        <v>1155</v>
      </c>
      <c r="G19" s="2">
        <v>4.7999999999999996E-3</v>
      </c>
      <c r="H19" s="2">
        <f t="shared" si="4"/>
        <v>4.8367072372448748E-3</v>
      </c>
      <c r="J19" s="3">
        <f t="shared" si="10"/>
        <v>8.5000000000000006E-2</v>
      </c>
      <c r="K19" s="2">
        <f t="shared" si="0"/>
        <v>-1.9403077267898566E-2</v>
      </c>
      <c r="L19" s="2">
        <f t="shared" si="5"/>
        <v>-8.7499999999999967E-2</v>
      </c>
      <c r="M19" s="9">
        <f t="shared" si="6"/>
        <v>0</v>
      </c>
      <c r="R19" s="3">
        <v>4.9999999999999996E-2</v>
      </c>
      <c r="S19" s="2">
        <v>-2.5680166697106013E-2</v>
      </c>
      <c r="T19" s="3">
        <f t="shared" si="11"/>
        <v>3.6042366041414862E-6</v>
      </c>
      <c r="U19" s="3">
        <f t="shared" si="12"/>
        <v>7.0174826616308209E-2</v>
      </c>
      <c r="V19" s="3">
        <f t="shared" si="13"/>
        <v>4.5415399236825693E-2</v>
      </c>
      <c r="W19" s="3">
        <f t="shared" si="14"/>
        <v>4.5846007631743027E-3</v>
      </c>
      <c r="Y19" s="3">
        <v>8.5912873059308489E-2</v>
      </c>
      <c r="Z19" s="2">
        <f t="shared" si="1"/>
        <v>-1.9277800948701088E-2</v>
      </c>
      <c r="AA19" s="2">
        <f t="shared" si="2"/>
        <v>-1.7460168202980214E-2</v>
      </c>
      <c r="AB19" s="2">
        <f t="shared" si="7"/>
        <v>-8.7499999999999967E-2</v>
      </c>
      <c r="AC19" s="9">
        <f t="shared" si="8"/>
        <v>0</v>
      </c>
      <c r="AD19" s="3">
        <f t="shared" si="3"/>
        <v>4.8975606755006743E-5</v>
      </c>
      <c r="AE19" s="3">
        <f t="shared" si="9"/>
        <v>9.067840560862303E-8</v>
      </c>
    </row>
    <row r="20" spans="1:31" x14ac:dyDescent="0.35">
      <c r="A20" s="1">
        <v>43769</v>
      </c>
      <c r="B20">
        <v>196.98</v>
      </c>
      <c r="C20">
        <v>197.46</v>
      </c>
      <c r="D20">
        <v>197.55</v>
      </c>
      <c r="E20">
        <v>195.84</v>
      </c>
      <c r="F20" t="s">
        <v>1154</v>
      </c>
      <c r="G20" s="2">
        <v>5.0000000000000001E-4</v>
      </c>
      <c r="H20" s="2">
        <f t="shared" si="4"/>
        <v>4.5700358781515467E-4</v>
      </c>
      <c r="J20" s="3">
        <f t="shared" si="10"/>
        <v>9.0000000000000011E-2</v>
      </c>
      <c r="K20" s="2">
        <f t="shared" si="0"/>
        <v>-1.9014344892251078E-2</v>
      </c>
      <c r="L20" s="2">
        <f t="shared" si="5"/>
        <v>-8.4999999999999964E-2</v>
      </c>
      <c r="M20" s="9">
        <f t="shared" si="6"/>
        <v>0</v>
      </c>
      <c r="R20" s="3">
        <v>5.4999999999999993E-2</v>
      </c>
      <c r="S20" s="2">
        <v>-2.4680376145751134E-2</v>
      </c>
      <c r="T20" s="3">
        <f t="shared" si="11"/>
        <v>7.4494435609730636E-6</v>
      </c>
      <c r="U20" s="3">
        <f t="shared" si="12"/>
        <v>7.822907382089922E-2</v>
      </c>
      <c r="V20" s="3">
        <f t="shared" si="13"/>
        <v>5.0629118132568041E-2</v>
      </c>
      <c r="W20" s="3">
        <f t="shared" si="14"/>
        <v>4.3708818674319527E-3</v>
      </c>
      <c r="Y20" s="3">
        <v>8.9071100685904375E-2</v>
      </c>
      <c r="Z20" s="2">
        <f t="shared" si="1"/>
        <v>-1.9025040081462847E-2</v>
      </c>
      <c r="AA20" s="2">
        <f t="shared" si="2"/>
        <v>-1.7191726425931551E-2</v>
      </c>
      <c r="AB20" s="2">
        <f t="shared" si="7"/>
        <v>-8.4999999999999964E-2</v>
      </c>
      <c r="AC20" s="9">
        <f t="shared" si="8"/>
        <v>0</v>
      </c>
      <c r="AD20" s="3">
        <f t="shared" si="3"/>
        <v>9.9702175273032689E-5</v>
      </c>
      <c r="AE20" s="3">
        <f t="shared" si="9"/>
        <v>1.8584722753504947E-7</v>
      </c>
    </row>
    <row r="21" spans="1:31" x14ac:dyDescent="0.35">
      <c r="A21" s="1">
        <v>43770</v>
      </c>
      <c r="B21">
        <v>198.77</v>
      </c>
      <c r="C21">
        <v>197.83</v>
      </c>
      <c r="D21">
        <v>198.78</v>
      </c>
      <c r="E21">
        <v>197.53</v>
      </c>
      <c r="F21" t="s">
        <v>1153</v>
      </c>
      <c r="G21" s="2">
        <v>9.1000000000000004E-3</v>
      </c>
      <c r="H21" s="2">
        <f t="shared" si="4"/>
        <v>9.0461766609515482E-3</v>
      </c>
      <c r="J21" s="3">
        <f t="shared" si="10"/>
        <v>9.5000000000000015E-2</v>
      </c>
      <c r="K21" s="2">
        <f t="shared" si="0"/>
        <v>-1.8082114254172551E-2</v>
      </c>
      <c r="L21" s="2">
        <f t="shared" si="5"/>
        <v>-8.2499999999999962E-2</v>
      </c>
      <c r="M21" s="9">
        <f t="shared" si="6"/>
        <v>0</v>
      </c>
      <c r="R21" s="3">
        <v>5.9999999999999991E-2</v>
      </c>
      <c r="S21" s="2">
        <v>-2.3379613447555882E-2</v>
      </c>
      <c r="T21" s="3">
        <f>_xlfn.NORM.DIST(S21,$S$3,$S$4,TRUE)</f>
        <v>1.8490322652126751E-5</v>
      </c>
      <c r="U21" s="3">
        <f t="shared" si="12"/>
        <v>8.9733449818822572E-2</v>
      </c>
      <c r="V21" s="3">
        <f t="shared" si="13"/>
        <v>5.8078150834874401E-2</v>
      </c>
      <c r="W21" s="3">
        <f t="shared" si="14"/>
        <v>1.9218491651255901E-3</v>
      </c>
      <c r="Y21" s="3">
        <v>9.6982730804487632E-2</v>
      </c>
      <c r="Z21" s="2">
        <f t="shared" si="1"/>
        <v>-1.7950045594826412E-2</v>
      </c>
      <c r="AA21" s="2">
        <f t="shared" si="2"/>
        <v>-1.6548986168079628E-2</v>
      </c>
      <c r="AB21" s="2">
        <f t="shared" si="7"/>
        <v>-8.2499999999999962E-2</v>
      </c>
      <c r="AC21" s="9">
        <f t="shared" si="8"/>
        <v>0</v>
      </c>
      <c r="AD21" s="3">
        <f t="shared" si="3"/>
        <v>1.9882953513643763E-4</v>
      </c>
      <c r="AE21" s="3">
        <f t="shared" si="9"/>
        <v>3.7316463801183827E-7</v>
      </c>
    </row>
    <row r="22" spans="1:31" x14ac:dyDescent="0.35">
      <c r="A22" s="1">
        <v>43773</v>
      </c>
      <c r="B22">
        <v>199.99</v>
      </c>
      <c r="C22">
        <v>200.08</v>
      </c>
      <c r="D22">
        <v>200.42</v>
      </c>
      <c r="E22">
        <v>198.76</v>
      </c>
      <c r="F22" t="s">
        <v>1152</v>
      </c>
      <c r="G22" s="2">
        <v>6.1000000000000004E-3</v>
      </c>
      <c r="H22" s="2">
        <f t="shared" si="4"/>
        <v>6.1189878954872592E-3</v>
      </c>
      <c r="J22" s="3">
        <f t="shared" si="10"/>
        <v>0.10000000000000002</v>
      </c>
      <c r="K22" s="2">
        <f t="shared" si="0"/>
        <v>-1.7565616969674493E-2</v>
      </c>
      <c r="L22" s="2">
        <f t="shared" si="5"/>
        <v>-7.999999999999996E-2</v>
      </c>
      <c r="M22" s="9">
        <f t="shared" si="6"/>
        <v>0</v>
      </c>
      <c r="R22" s="3">
        <v>6.4999999999999988E-2</v>
      </c>
      <c r="S22" s="2">
        <v>-2.2335014256307229E-2</v>
      </c>
      <c r="T22" s="3">
        <f t="shared" ref="T22:T85" si="15">_xlfn.NORM.DIST(S22,$S$3,$S$4,TRUE)</f>
        <v>3.7276284054608482E-5</v>
      </c>
      <c r="U22" s="3">
        <f t="shared" si="12"/>
        <v>9.9847673554297037E-2</v>
      </c>
      <c r="V22" s="3">
        <f t="shared" si="13"/>
        <v>6.4630269622558814E-2</v>
      </c>
      <c r="W22" s="3">
        <f t="shared" si="14"/>
        <v>3.6973037744117421E-4</v>
      </c>
      <c r="Y22" s="3">
        <v>0.10157679193939094</v>
      </c>
      <c r="Z22" s="2">
        <f t="shared" si="1"/>
        <v>-1.7270180463186909E-2</v>
      </c>
      <c r="AA22" s="2">
        <f t="shared" si="2"/>
        <v>-1.6193301457270801E-2</v>
      </c>
      <c r="AB22" s="2">
        <f t="shared" si="7"/>
        <v>-7.999999999999996E-2</v>
      </c>
      <c r="AC22" s="9">
        <f t="shared" si="8"/>
        <v>0</v>
      </c>
      <c r="AD22" s="3">
        <f t="shared" si="3"/>
        <v>3.8842628876697445E-4</v>
      </c>
      <c r="AE22" s="3">
        <f t="shared" si="9"/>
        <v>7.3406977987926578E-7</v>
      </c>
    </row>
    <row r="23" spans="1:31" x14ac:dyDescent="0.35">
      <c r="A23" s="1">
        <v>43774</v>
      </c>
      <c r="B23">
        <v>200.1</v>
      </c>
      <c r="C23">
        <v>200.24</v>
      </c>
      <c r="D23">
        <v>200.44</v>
      </c>
      <c r="E23">
        <v>199.45</v>
      </c>
      <c r="F23" t="s">
        <v>1151</v>
      </c>
      <c r="G23" s="2">
        <v>5.9999999999999995E-4</v>
      </c>
      <c r="H23" s="2">
        <f t="shared" si="4"/>
        <v>5.4987629169265303E-4</v>
      </c>
      <c r="J23" s="3">
        <f t="shared" si="10"/>
        <v>0.10500000000000002</v>
      </c>
      <c r="K23" s="2">
        <f t="shared" si="0"/>
        <v>-1.7054698395616807E-2</v>
      </c>
      <c r="L23" s="2">
        <f t="shared" si="5"/>
        <v>-7.7499999999999958E-2</v>
      </c>
      <c r="M23" s="9">
        <f t="shared" si="6"/>
        <v>0</v>
      </c>
      <c r="R23" s="3">
        <v>6.9999999999999993E-2</v>
      </c>
      <c r="S23" s="2">
        <v>-2.1535740092795221E-2</v>
      </c>
      <c r="T23" s="3">
        <f t="shared" si="15"/>
        <v>6.2642209578800699E-5</v>
      </c>
      <c r="U23" s="3">
        <f t="shared" si="12"/>
        <v>0.10813123542522469</v>
      </c>
      <c r="V23" s="3">
        <f t="shared" si="13"/>
        <v>6.9999984536548002E-2</v>
      </c>
      <c r="W23" s="3">
        <f t="shared" si="14"/>
        <v>1.5463451991104549E-8</v>
      </c>
      <c r="Y23" s="3">
        <v>0.10627369180154003</v>
      </c>
      <c r="Z23" s="2">
        <f t="shared" si="1"/>
        <v>-1.6989177345691279E-2</v>
      </c>
      <c r="AA23" s="2">
        <f t="shared" si="2"/>
        <v>-1.5841567473215697E-2</v>
      </c>
      <c r="AB23" s="2">
        <f t="shared" si="7"/>
        <v>-7.7499999999999958E-2</v>
      </c>
      <c r="AC23" s="9">
        <f t="shared" si="8"/>
        <v>0</v>
      </c>
      <c r="AD23" s="3">
        <f t="shared" si="3"/>
        <v>7.4334048796587289E-4</v>
      </c>
      <c r="AE23" s="3">
        <f t="shared" si="9"/>
        <v>1.4147084709160604E-6</v>
      </c>
    </row>
    <row r="24" spans="1:31" x14ac:dyDescent="0.35">
      <c r="A24" s="1">
        <v>43775</v>
      </c>
      <c r="B24">
        <v>199.66</v>
      </c>
      <c r="C24">
        <v>199.88</v>
      </c>
      <c r="D24">
        <v>199.9</v>
      </c>
      <c r="E24">
        <v>198.68</v>
      </c>
      <c r="F24" t="s">
        <v>1150</v>
      </c>
      <c r="G24" s="2">
        <v>-2.2000000000000001E-3</v>
      </c>
      <c r="H24" s="2">
        <f t="shared" si="4"/>
        <v>-2.201321681408604E-3</v>
      </c>
      <c r="J24" s="3">
        <f t="shared" si="10"/>
        <v>0.11000000000000003</v>
      </c>
      <c r="K24" s="2">
        <f t="shared" si="0"/>
        <v>-1.6563819435638626E-2</v>
      </c>
      <c r="L24" s="2">
        <f t="shared" si="5"/>
        <v>-7.4999999999999956E-2</v>
      </c>
      <c r="M24" s="9">
        <f t="shared" si="6"/>
        <v>0</v>
      </c>
      <c r="R24" s="3">
        <v>7.4999999999999997E-2</v>
      </c>
      <c r="S24" s="2">
        <v>-2.0921515006290487E-2</v>
      </c>
      <c r="T24" s="3">
        <f t="shared" si="15"/>
        <v>9.2400729861106946E-5</v>
      </c>
      <c r="U24" s="3">
        <f t="shared" si="12"/>
        <v>0.11482509096840143</v>
      </c>
      <c r="V24" s="3">
        <f t="shared" si="13"/>
        <v>7.4342459831631694E-2</v>
      </c>
      <c r="W24" s="3">
        <f t="shared" si="14"/>
        <v>6.5754016836830353E-4</v>
      </c>
      <c r="Y24" s="3">
        <v>0.11093319498667942</v>
      </c>
      <c r="Z24" s="2">
        <f t="shared" si="1"/>
        <v>-1.6515860073000155E-2</v>
      </c>
      <c r="AA24" s="2">
        <f t="shared" si="2"/>
        <v>-1.5503560649742175E-2</v>
      </c>
      <c r="AB24" s="2">
        <f t="shared" si="7"/>
        <v>-7.4999999999999956E-2</v>
      </c>
      <c r="AC24" s="9">
        <f t="shared" si="8"/>
        <v>0</v>
      </c>
      <c r="AD24" s="3">
        <f t="shared" si="3"/>
        <v>1.3935367178990945E-3</v>
      </c>
      <c r="AE24" s="3">
        <f t="shared" si="9"/>
        <v>2.6710965073312113E-6</v>
      </c>
    </row>
    <row r="25" spans="1:31" x14ac:dyDescent="0.35">
      <c r="A25" s="1">
        <v>43776</v>
      </c>
      <c r="B25">
        <v>200.32</v>
      </c>
      <c r="C25">
        <v>200.65</v>
      </c>
      <c r="D25">
        <v>201.61</v>
      </c>
      <c r="E25">
        <v>199.75</v>
      </c>
      <c r="F25" t="s">
        <v>1149</v>
      </c>
      <c r="G25" s="2">
        <v>3.3E-3</v>
      </c>
      <c r="H25" s="2">
        <f t="shared" si="4"/>
        <v>3.3001680034546559E-3</v>
      </c>
      <c r="J25" s="3">
        <f t="shared" si="10"/>
        <v>0.11500000000000003</v>
      </c>
      <c r="K25" s="2">
        <f t="shared" si="0"/>
        <v>-1.604264757299094E-2</v>
      </c>
      <c r="L25" s="2">
        <f t="shared" si="5"/>
        <v>-7.2499999999999953E-2</v>
      </c>
      <c r="M25" s="9">
        <f t="shared" si="6"/>
        <v>0</v>
      </c>
      <c r="R25" s="3">
        <v>0.08</v>
      </c>
      <c r="S25" s="2">
        <v>-2.0309716259270544E-2</v>
      </c>
      <c r="T25" s="3">
        <f t="shared" si="15"/>
        <v>1.3489485882337506E-4</v>
      </c>
      <c r="U25" s="3">
        <f t="shared" si="12"/>
        <v>0.12178043376533938</v>
      </c>
      <c r="V25" s="3">
        <f t="shared" si="13"/>
        <v>7.8858652093982379E-2</v>
      </c>
      <c r="W25" s="3">
        <f t="shared" si="14"/>
        <v>1.1413479060176229E-3</v>
      </c>
      <c r="Y25" s="3">
        <v>0.1160427271441847</v>
      </c>
      <c r="Z25" s="2">
        <f t="shared" si="1"/>
        <v>-1.5988851266557139E-2</v>
      </c>
      <c r="AA25" s="2">
        <f t="shared" si="2"/>
        <v>-1.5144401258530976E-2</v>
      </c>
      <c r="AB25" s="2">
        <f t="shared" si="7"/>
        <v>-7.2499999999999953E-2</v>
      </c>
      <c r="AC25" s="9">
        <f t="shared" si="8"/>
        <v>0</v>
      </c>
      <c r="AD25" s="3">
        <f t="shared" si="3"/>
        <v>2.5591780313994777E-3</v>
      </c>
      <c r="AE25" s="3">
        <f t="shared" si="9"/>
        <v>4.9408934366232196E-6</v>
      </c>
    </row>
    <row r="26" spans="1:31" x14ac:dyDescent="0.35">
      <c r="A26" s="1">
        <v>43777</v>
      </c>
      <c r="B26">
        <v>201.12</v>
      </c>
      <c r="C26">
        <v>199.91</v>
      </c>
      <c r="D26">
        <v>201.14</v>
      </c>
      <c r="E26">
        <v>199.44</v>
      </c>
      <c r="F26" t="s">
        <v>1148</v>
      </c>
      <c r="G26" s="2">
        <v>4.0000000000000001E-3</v>
      </c>
      <c r="H26" s="2">
        <f t="shared" si="4"/>
        <v>3.9856569302036109E-3</v>
      </c>
      <c r="J26" s="3">
        <f t="shared" si="10"/>
        <v>0.12000000000000004</v>
      </c>
      <c r="K26" s="2">
        <f t="shared" si="0"/>
        <v>-1.5440271970430285E-2</v>
      </c>
      <c r="L26" s="2">
        <f t="shared" si="5"/>
        <v>-6.9999999999999951E-2</v>
      </c>
      <c r="M26" s="9">
        <f t="shared" si="6"/>
        <v>7.8125000000000004E-4</v>
      </c>
      <c r="R26" s="3">
        <v>8.5000000000000006E-2</v>
      </c>
      <c r="S26" s="2">
        <v>-1.9403077267898566E-2</v>
      </c>
      <c r="T26" s="3">
        <f t="shared" si="15"/>
        <v>2.3254595383961573E-4</v>
      </c>
      <c r="U26" s="3">
        <f t="shared" si="12"/>
        <v>0.13262337562663884</v>
      </c>
      <c r="V26" s="3">
        <f t="shared" si="13"/>
        <v>8.5910192902588153E-2</v>
      </c>
      <c r="W26" s="3">
        <f t="shared" si="14"/>
        <v>9.1019290258814722E-4</v>
      </c>
      <c r="Y26" s="3">
        <v>0.12216485430025315</v>
      </c>
      <c r="Z26" s="2">
        <f t="shared" si="1"/>
        <v>-1.5133117927734115E-2</v>
      </c>
      <c r="AA26" s="2">
        <f t="shared" si="2"/>
        <v>-1.4728548633825306E-2</v>
      </c>
      <c r="AB26" s="2">
        <f t="shared" si="7"/>
        <v>-6.9999999999999951E-2</v>
      </c>
      <c r="AC26" s="9">
        <f t="shared" si="8"/>
        <v>7.8125000000000004E-4</v>
      </c>
      <c r="AD26" s="3">
        <f t="shared" si="3"/>
        <v>4.6039864472786629E-3</v>
      </c>
      <c r="AE26" s="3">
        <f t="shared" si="9"/>
        <v>8.9539555983476835E-6</v>
      </c>
    </row>
    <row r="27" spans="1:31" x14ac:dyDescent="0.35">
      <c r="A27" s="1">
        <v>43780</v>
      </c>
      <c r="B27">
        <v>200.85</v>
      </c>
      <c r="C27">
        <v>200.12</v>
      </c>
      <c r="D27">
        <v>200.93</v>
      </c>
      <c r="E27">
        <v>199.84</v>
      </c>
      <c r="F27" t="s">
        <v>1147</v>
      </c>
      <c r="G27" s="2">
        <v>-1.2999999999999999E-3</v>
      </c>
      <c r="H27" s="2">
        <f t="shared" si="4"/>
        <v>-1.3433840366461082E-3</v>
      </c>
      <c r="J27" s="3">
        <f t="shared" si="10"/>
        <v>0.12500000000000003</v>
      </c>
      <c r="K27" s="2">
        <f t="shared" si="0"/>
        <v>-1.4986385991991886E-2</v>
      </c>
      <c r="L27" s="2">
        <f t="shared" si="5"/>
        <v>-6.7499999999999949E-2</v>
      </c>
      <c r="M27" s="9">
        <f t="shared" si="6"/>
        <v>0</v>
      </c>
      <c r="R27" s="3">
        <v>9.0000000000000011E-2</v>
      </c>
      <c r="S27" s="2">
        <v>-1.9014344892251078E-2</v>
      </c>
      <c r="T27" s="3">
        <f t="shared" si="15"/>
        <v>2.9198716639403224E-4</v>
      </c>
      <c r="U27" s="3">
        <f t="shared" si="12"/>
        <v>0.1374702741300837</v>
      </c>
      <c r="V27" s="3">
        <f t="shared" si="13"/>
        <v>8.9067870424748521E-2</v>
      </c>
      <c r="W27" s="3">
        <f t="shared" si="14"/>
        <v>9.321295752514891E-4</v>
      </c>
      <c r="Y27" s="3">
        <v>0.12693765946457802</v>
      </c>
      <c r="Z27" s="2">
        <f t="shared" si="1"/>
        <v>-1.4798344425299443E-2</v>
      </c>
      <c r="AA27" s="2">
        <f t="shared" si="2"/>
        <v>-1.441439925834476E-2</v>
      </c>
      <c r="AB27" s="2">
        <f t="shared" si="7"/>
        <v>-6.7499999999999949E-2</v>
      </c>
      <c r="AC27" s="9">
        <f t="shared" si="8"/>
        <v>0</v>
      </c>
      <c r="AD27" s="3">
        <f t="shared" si="3"/>
        <v>8.1137015513262616E-3</v>
      </c>
      <c r="AE27" s="3">
        <f t="shared" si="9"/>
        <v>1.5897109998256171E-5</v>
      </c>
    </row>
    <row r="28" spans="1:31" x14ac:dyDescent="0.35">
      <c r="A28" s="1">
        <v>43781</v>
      </c>
      <c r="B28">
        <v>201.43</v>
      </c>
      <c r="C28">
        <v>201.02</v>
      </c>
      <c r="D28">
        <v>202.1</v>
      </c>
      <c r="E28">
        <v>200.71</v>
      </c>
      <c r="F28" t="s">
        <v>1146</v>
      </c>
      <c r="G28" s="2">
        <v>2.8999999999999998E-3</v>
      </c>
      <c r="H28" s="2">
        <f t="shared" si="4"/>
        <v>2.8835656850416443E-3</v>
      </c>
      <c r="J28" s="3">
        <f t="shared" si="10"/>
        <v>0.13000000000000003</v>
      </c>
      <c r="K28" s="2">
        <f t="shared" si="0"/>
        <v>-1.4594232407377903E-2</v>
      </c>
      <c r="L28" s="2">
        <f t="shared" si="5"/>
        <v>-6.4999999999999947E-2</v>
      </c>
      <c r="M28" s="9">
        <f t="shared" si="6"/>
        <v>0</v>
      </c>
      <c r="R28" s="3">
        <v>9.5000000000000015E-2</v>
      </c>
      <c r="S28" s="2">
        <v>-1.8082114254172551E-2</v>
      </c>
      <c r="T28" s="3">
        <f t="shared" si="15"/>
        <v>4.968278885601195E-4</v>
      </c>
      <c r="U28" s="3">
        <f t="shared" si="12"/>
        <v>0.14958166783829949</v>
      </c>
      <c r="V28" s="3">
        <f t="shared" si="13"/>
        <v>9.6978119789163833E-2</v>
      </c>
      <c r="W28" s="3">
        <f t="shared" si="14"/>
        <v>1.978119789163818E-3</v>
      </c>
      <c r="Y28" s="3">
        <v>0.13117670122797848</v>
      </c>
      <c r="Z28" s="2">
        <f t="shared" si="1"/>
        <v>-1.4560727087397002E-2</v>
      </c>
      <c r="AA28" s="2">
        <f t="shared" si="2"/>
        <v>-1.4142207820233656E-2</v>
      </c>
      <c r="AB28" s="2">
        <f t="shared" si="7"/>
        <v>-6.4999999999999947E-2</v>
      </c>
      <c r="AC28" s="9">
        <f t="shared" si="8"/>
        <v>0</v>
      </c>
      <c r="AD28" s="3">
        <f t="shared" si="3"/>
        <v>1.4007333731637059E-2</v>
      </c>
      <c r="AE28" s="3">
        <f t="shared" si="9"/>
        <v>2.7651294103704176E-5</v>
      </c>
    </row>
    <row r="29" spans="1:31" x14ac:dyDescent="0.35">
      <c r="A29" s="1">
        <v>43782</v>
      </c>
      <c r="B29">
        <v>201.48</v>
      </c>
      <c r="C29">
        <v>200.73</v>
      </c>
      <c r="D29">
        <v>201.67</v>
      </c>
      <c r="E29">
        <v>200.6</v>
      </c>
      <c r="F29" t="s">
        <v>1145</v>
      </c>
      <c r="G29" s="2">
        <v>2.0000000000000001E-4</v>
      </c>
      <c r="H29" s="2">
        <f t="shared" si="4"/>
        <v>2.4819438711688876E-4</v>
      </c>
      <c r="J29" s="3">
        <f t="shared" si="10"/>
        <v>0.13500000000000004</v>
      </c>
      <c r="K29" s="2">
        <f t="shared" si="0"/>
        <v>-1.433343530373748E-2</v>
      </c>
      <c r="L29" s="2">
        <f t="shared" si="5"/>
        <v>-6.2499999999999944E-2</v>
      </c>
      <c r="M29" s="9">
        <f t="shared" si="6"/>
        <v>0</v>
      </c>
      <c r="R29" s="3">
        <v>0.10000000000000002</v>
      </c>
      <c r="S29" s="2">
        <v>-1.7565616969674493E-2</v>
      </c>
      <c r="T29" s="3">
        <f t="shared" si="15"/>
        <v>6.6119607842526277E-4</v>
      </c>
      <c r="U29" s="3">
        <f t="shared" si="12"/>
        <v>0.15658966176259934</v>
      </c>
      <c r="V29" s="3">
        <f t="shared" si="13"/>
        <v>0.10157138800913988</v>
      </c>
      <c r="W29" s="3">
        <f t="shared" si="14"/>
        <v>1.5713880091398624E-3</v>
      </c>
      <c r="Y29" s="3">
        <v>0.1340571704801341</v>
      </c>
      <c r="Z29" s="2">
        <f t="shared" si="1"/>
        <v>-1.4427620177082292E-2</v>
      </c>
      <c r="AA29" s="2">
        <f t="shared" si="2"/>
        <v>-1.3960703025517364E-2</v>
      </c>
      <c r="AB29" s="2">
        <f t="shared" si="7"/>
        <v>-6.2499999999999944E-2</v>
      </c>
      <c r="AC29" s="9">
        <f t="shared" si="8"/>
        <v>0</v>
      </c>
      <c r="AD29" s="3">
        <f t="shared" si="3"/>
        <v>2.3688817277946583E-2</v>
      </c>
      <c r="AE29" s="3">
        <f t="shared" si="9"/>
        <v>4.7120188761979595E-5</v>
      </c>
    </row>
    <row r="30" spans="1:31" x14ac:dyDescent="0.35">
      <c r="A30" s="1">
        <v>43783</v>
      </c>
      <c r="B30">
        <v>201.32</v>
      </c>
      <c r="C30">
        <v>200.72</v>
      </c>
      <c r="D30">
        <v>201.45</v>
      </c>
      <c r="E30">
        <v>200.11</v>
      </c>
      <c r="F30" t="s">
        <v>1136</v>
      </c>
      <c r="G30" s="2">
        <v>-8.0000000000000004E-4</v>
      </c>
      <c r="H30" s="2">
        <f t="shared" si="4"/>
        <v>-7.9443896929052725E-4</v>
      </c>
      <c r="J30" s="3">
        <f t="shared" si="10"/>
        <v>0.14000000000000004</v>
      </c>
      <c r="K30" s="2">
        <f t="shared" si="0"/>
        <v>-1.4025956484262005E-2</v>
      </c>
      <c r="L30" s="2">
        <f t="shared" si="5"/>
        <v>-5.9999999999999942E-2</v>
      </c>
      <c r="M30" s="9">
        <f t="shared" si="6"/>
        <v>0</v>
      </c>
      <c r="R30" s="3">
        <v>0.10500000000000002</v>
      </c>
      <c r="S30" s="2">
        <v>-1.7054698395616807E-2</v>
      </c>
      <c r="T30" s="3">
        <f t="shared" si="15"/>
        <v>8.7191699169733485E-4</v>
      </c>
      <c r="U30" s="3">
        <f t="shared" si="12"/>
        <v>0.1637312883506524</v>
      </c>
      <c r="V30" s="3">
        <f t="shared" si="13"/>
        <v>0.1062674927734429</v>
      </c>
      <c r="W30" s="3">
        <f t="shared" si="14"/>
        <v>1.2674927734428743E-3</v>
      </c>
      <c r="Y30" s="3">
        <v>0.13751827543645914</v>
      </c>
      <c r="Z30" s="2">
        <f t="shared" si="1"/>
        <v>-1.4205645310240222E-2</v>
      </c>
      <c r="AA30" s="2">
        <f t="shared" si="2"/>
        <v>-1.3746119979056799E-2</v>
      </c>
      <c r="AB30" s="2">
        <f t="shared" si="7"/>
        <v>-5.9999999999999942E-2</v>
      </c>
      <c r="AC30" s="9">
        <f t="shared" si="8"/>
        <v>0</v>
      </c>
      <c r="AD30" s="3">
        <f t="shared" si="3"/>
        <v>3.9244855547656048E-2</v>
      </c>
      <c r="AE30" s="3">
        <f t="shared" si="9"/>
        <v>7.8667091032003371E-5</v>
      </c>
    </row>
    <row r="31" spans="1:31" x14ac:dyDescent="0.35">
      <c r="A31" s="1">
        <v>43784</v>
      </c>
      <c r="B31">
        <v>202.8</v>
      </c>
      <c r="C31">
        <v>202.5</v>
      </c>
      <c r="D31">
        <v>202.8</v>
      </c>
      <c r="E31">
        <v>201.89</v>
      </c>
      <c r="F31" t="s">
        <v>1144</v>
      </c>
      <c r="G31" s="2">
        <v>7.4000000000000003E-3</v>
      </c>
      <c r="H31" s="2">
        <f t="shared" si="4"/>
        <v>7.3245898088688385E-3</v>
      </c>
      <c r="J31" s="3">
        <f t="shared" si="10"/>
        <v>0.14500000000000005</v>
      </c>
      <c r="K31" s="2">
        <f t="shared" si="0"/>
        <v>-1.3609586481707838E-2</v>
      </c>
      <c r="L31" s="2">
        <f t="shared" si="5"/>
        <v>-5.749999999999994E-2</v>
      </c>
      <c r="M31" s="9">
        <f t="shared" si="6"/>
        <v>0</v>
      </c>
      <c r="R31" s="3">
        <v>0.11000000000000003</v>
      </c>
      <c r="S31" s="2">
        <v>-1.6563819435638626E-2</v>
      </c>
      <c r="T31" s="3">
        <f t="shared" si="15"/>
        <v>1.130945139419243E-3</v>
      </c>
      <c r="U31" s="3">
        <f t="shared" si="12"/>
        <v>0.17078883549983517</v>
      </c>
      <c r="V31" s="3">
        <f t="shared" si="13"/>
        <v>0.11092622981505958</v>
      </c>
      <c r="W31" s="3">
        <f t="shared" si="14"/>
        <v>9.2622981505954827E-4</v>
      </c>
      <c r="Y31" s="3">
        <v>0.14232137787339047</v>
      </c>
      <c r="Z31" s="2">
        <f t="shared" si="1"/>
        <v>-1.3824349110016416E-2</v>
      </c>
      <c r="AA31" s="2">
        <f t="shared" si="2"/>
        <v>-1.3454355164424073E-2</v>
      </c>
      <c r="AB31" s="2">
        <f t="shared" si="7"/>
        <v>-5.749999999999994E-2</v>
      </c>
      <c r="AC31" s="9">
        <f t="shared" si="8"/>
        <v>0</v>
      </c>
      <c r="AD31" s="3">
        <f t="shared" si="3"/>
        <v>6.3690336952324067E-2</v>
      </c>
      <c r="AE31" s="3">
        <f t="shared" si="9"/>
        <v>1.2866899062497527E-4</v>
      </c>
    </row>
    <row r="32" spans="1:31" x14ac:dyDescent="0.35">
      <c r="A32" s="1">
        <v>43787</v>
      </c>
      <c r="B32">
        <v>202.96</v>
      </c>
      <c r="C32">
        <v>202.5</v>
      </c>
      <c r="D32">
        <v>203.28</v>
      </c>
      <c r="E32">
        <v>201.66</v>
      </c>
      <c r="F32" t="s">
        <v>1143</v>
      </c>
      <c r="G32" s="2">
        <v>8.0000000000000004E-4</v>
      </c>
      <c r="H32" s="2">
        <f t="shared" si="4"/>
        <v>7.8864357399838442E-4</v>
      </c>
      <c r="J32" s="3">
        <f t="shared" si="10"/>
        <v>0.15000000000000005</v>
      </c>
      <c r="K32" s="2">
        <f t="shared" si="0"/>
        <v>-1.3082120433760848E-2</v>
      </c>
      <c r="L32" s="2">
        <f t="shared" si="5"/>
        <v>-5.4999999999999938E-2</v>
      </c>
      <c r="M32" s="9">
        <f t="shared" si="6"/>
        <v>7.8125000000000004E-4</v>
      </c>
      <c r="R32" s="3">
        <v>0.11500000000000003</v>
      </c>
      <c r="S32" s="2">
        <v>-1.604264757299094E-2</v>
      </c>
      <c r="T32" s="3">
        <f t="shared" si="15"/>
        <v>1.481634088889077E-3</v>
      </c>
      <c r="U32" s="3">
        <f t="shared" si="12"/>
        <v>0.1784917395218657</v>
      </c>
      <c r="V32" s="3">
        <f t="shared" si="13"/>
        <v>0.11603495592492002</v>
      </c>
      <c r="W32" s="3">
        <f t="shared" si="14"/>
        <v>1.0349559249199919E-3</v>
      </c>
      <c r="Y32" s="3">
        <v>0.14860762394445434</v>
      </c>
      <c r="Z32" s="2">
        <f t="shared" si="1"/>
        <v>-1.3203279830784816E-2</v>
      </c>
      <c r="AA32" s="2">
        <f t="shared" si="2"/>
        <v>-1.3082385722939046E-2</v>
      </c>
      <c r="AB32" s="2">
        <f t="shared" si="7"/>
        <v>-5.4999999999999938E-2</v>
      </c>
      <c r="AC32" s="9">
        <f t="shared" si="8"/>
        <v>7.8125000000000004E-4</v>
      </c>
      <c r="AD32" s="3">
        <f t="shared" si="3"/>
        <v>0.10125484495353604</v>
      </c>
      <c r="AE32" s="3">
        <f t="shared" si="9"/>
        <v>2.0618147738232532E-4</v>
      </c>
    </row>
    <row r="33" spans="1:31" x14ac:dyDescent="0.35">
      <c r="A33" s="1">
        <v>43788</v>
      </c>
      <c r="B33">
        <v>203.26</v>
      </c>
      <c r="C33">
        <v>203.73</v>
      </c>
      <c r="D33">
        <v>203.73</v>
      </c>
      <c r="E33">
        <v>202.48</v>
      </c>
      <c r="F33" t="s">
        <v>1142</v>
      </c>
      <c r="G33" s="2">
        <v>1.5E-3</v>
      </c>
      <c r="H33" s="2">
        <f t="shared" si="4"/>
        <v>1.4770324185939562E-3</v>
      </c>
      <c r="J33" s="3">
        <f t="shared" si="10"/>
        <v>0.15500000000000005</v>
      </c>
      <c r="K33" s="2">
        <f t="shared" si="0"/>
        <v>-1.2642788403256524E-2</v>
      </c>
      <c r="L33" s="2">
        <f t="shared" si="5"/>
        <v>-5.2499999999999936E-2</v>
      </c>
      <c r="M33" s="9">
        <f t="shared" si="6"/>
        <v>0</v>
      </c>
      <c r="R33" s="3">
        <v>0.12000000000000004</v>
      </c>
      <c r="S33" s="2">
        <v>-1.5440271970430285E-2</v>
      </c>
      <c r="T33" s="3">
        <f t="shared" si="15"/>
        <v>2.008820409957336E-3</v>
      </c>
      <c r="U33" s="3">
        <f t="shared" si="12"/>
        <v>0.18766293991256647</v>
      </c>
      <c r="V33" s="3">
        <f t="shared" si="13"/>
        <v>0.12215617611909235</v>
      </c>
      <c r="W33" s="3">
        <f t="shared" si="14"/>
        <v>2.1561761190923151E-3</v>
      </c>
      <c r="Y33" s="3">
        <v>0.15402550249081928</v>
      </c>
      <c r="Z33" s="2">
        <f t="shared" si="1"/>
        <v>-1.2764114708658521E-2</v>
      </c>
      <c r="AA33" s="2">
        <f t="shared" si="2"/>
        <v>-1.2770156243290004E-2</v>
      </c>
      <c r="AB33" s="2">
        <f t="shared" si="7"/>
        <v>-5.2499999999999936E-2</v>
      </c>
      <c r="AC33" s="9">
        <f t="shared" si="8"/>
        <v>0</v>
      </c>
      <c r="AD33" s="3">
        <f t="shared" si="3"/>
        <v>0.15769195386211771</v>
      </c>
      <c r="AE33" s="3">
        <f t="shared" si="9"/>
        <v>3.2368349851956749E-4</v>
      </c>
    </row>
    <row r="34" spans="1:31" x14ac:dyDescent="0.35">
      <c r="A34" s="1">
        <v>43789</v>
      </c>
      <c r="B34">
        <v>202.04</v>
      </c>
      <c r="C34">
        <v>202.74</v>
      </c>
      <c r="D34">
        <v>203.34</v>
      </c>
      <c r="E34">
        <v>200.51</v>
      </c>
      <c r="F34" t="s">
        <v>1141</v>
      </c>
      <c r="G34" s="2">
        <v>-6.0000000000000001E-3</v>
      </c>
      <c r="H34" s="2">
        <f t="shared" si="4"/>
        <v>-6.020250109768535E-3</v>
      </c>
      <c r="J34" s="3">
        <f t="shared" si="10"/>
        <v>0.16000000000000006</v>
      </c>
      <c r="K34" s="2">
        <f t="shared" si="0"/>
        <v>-1.2185457911728882E-2</v>
      </c>
      <c r="L34" s="2">
        <f t="shared" si="5"/>
        <v>-4.9999999999999933E-2</v>
      </c>
      <c r="M34" s="9">
        <f t="shared" si="6"/>
        <v>3.90625E-3</v>
      </c>
      <c r="R34" s="3">
        <v>0.12500000000000003</v>
      </c>
      <c r="S34" s="2">
        <v>-1.4986385991991886E-2</v>
      </c>
      <c r="T34" s="3">
        <f t="shared" si="15"/>
        <v>2.5128630451646834E-3</v>
      </c>
      <c r="U34" s="3">
        <f t="shared" si="12"/>
        <v>0.19476214984225967</v>
      </c>
      <c r="V34" s="3">
        <f t="shared" si="13"/>
        <v>0.12692832717556587</v>
      </c>
      <c r="W34" s="3">
        <f t="shared" si="14"/>
        <v>1.9283271755658471E-3</v>
      </c>
      <c r="Y34" s="3">
        <v>0.15985220045790996</v>
      </c>
      <c r="Z34" s="2">
        <f t="shared" si="1"/>
        <v>-1.2212317207376958E-2</v>
      </c>
      <c r="AA34" s="2">
        <f t="shared" si="2"/>
        <v>-1.2442371934852762E-2</v>
      </c>
      <c r="AB34" s="2">
        <f t="shared" si="7"/>
        <v>-4.9999999999999933E-2</v>
      </c>
      <c r="AC34" s="9">
        <f t="shared" si="8"/>
        <v>3.90625E-3</v>
      </c>
      <c r="AD34" s="3">
        <f t="shared" si="3"/>
        <v>0.24057733540040394</v>
      </c>
      <c r="AE34" s="3">
        <f t="shared" si="9"/>
        <v>4.9783661157815247E-4</v>
      </c>
    </row>
    <row r="35" spans="1:31" x14ac:dyDescent="0.35">
      <c r="A35" s="1">
        <v>43790</v>
      </c>
      <c r="B35">
        <v>201.59</v>
      </c>
      <c r="C35">
        <v>201.83</v>
      </c>
      <c r="D35">
        <v>201.96</v>
      </c>
      <c r="E35">
        <v>200.96</v>
      </c>
      <c r="F35" t="s">
        <v>1140</v>
      </c>
      <c r="G35" s="2">
        <v>-2.2000000000000001E-3</v>
      </c>
      <c r="H35" s="2">
        <f t="shared" si="4"/>
        <v>-2.2297658075195359E-3</v>
      </c>
      <c r="J35" s="3">
        <f t="shared" si="10"/>
        <v>0.16500000000000006</v>
      </c>
      <c r="K35" s="2">
        <f t="shared" si="0"/>
        <v>-1.1701649863714804E-2</v>
      </c>
      <c r="L35" s="2">
        <f t="shared" si="5"/>
        <v>-4.7499999999999931E-2</v>
      </c>
      <c r="M35" s="9">
        <f t="shared" si="6"/>
        <v>1.5625000000000001E-3</v>
      </c>
      <c r="R35" s="3">
        <v>0.13000000000000003</v>
      </c>
      <c r="S35" s="2">
        <v>-1.4594232407377903E-2</v>
      </c>
      <c r="T35" s="3">
        <f t="shared" si="15"/>
        <v>3.0375779144297711E-3</v>
      </c>
      <c r="U35" s="3">
        <f t="shared" si="12"/>
        <v>0.2010254883706413</v>
      </c>
      <c r="V35" s="3">
        <f t="shared" si="13"/>
        <v>0.13116683229036896</v>
      </c>
      <c r="W35" s="3">
        <f t="shared" si="14"/>
        <v>1.1668322903689299E-3</v>
      </c>
      <c r="Y35" s="3">
        <v>0.16623711214294337</v>
      </c>
      <c r="Z35" s="2">
        <f t="shared" si="1"/>
        <v>-1.1672363701440435E-2</v>
      </c>
      <c r="AA35" s="2">
        <f t="shared" si="2"/>
        <v>-1.2092036996155305E-2</v>
      </c>
      <c r="AB35" s="2">
        <f t="shared" si="7"/>
        <v>-4.7499999999999931E-2</v>
      </c>
      <c r="AC35" s="9">
        <f t="shared" si="8"/>
        <v>1.5625000000000001E-3</v>
      </c>
      <c r="AD35" s="3">
        <f t="shared" si="3"/>
        <v>0.35954341684494123</v>
      </c>
      <c r="AE35" s="3">
        <f t="shared" si="9"/>
        <v>7.5015094030668201E-4</v>
      </c>
    </row>
    <row r="36" spans="1:31" x14ac:dyDescent="0.35">
      <c r="A36" s="1">
        <v>43791</v>
      </c>
      <c r="B36">
        <v>201.72</v>
      </c>
      <c r="C36">
        <v>202.06</v>
      </c>
      <c r="D36">
        <v>202.21</v>
      </c>
      <c r="E36">
        <v>200.63</v>
      </c>
      <c r="F36" t="s">
        <v>1139</v>
      </c>
      <c r="G36" s="2">
        <v>5.9999999999999995E-4</v>
      </c>
      <c r="H36" s="2">
        <f t="shared" si="4"/>
        <v>6.4466541619235586E-4</v>
      </c>
      <c r="J36" s="3">
        <f t="shared" si="10"/>
        <v>0.17000000000000007</v>
      </c>
      <c r="K36" s="2">
        <f t="shared" si="0"/>
        <v>-1.144916174432435E-2</v>
      </c>
      <c r="L36" s="2">
        <f t="shared" si="5"/>
        <v>-4.4999999999999929E-2</v>
      </c>
      <c r="M36" s="9">
        <f t="shared" si="6"/>
        <v>7.8125000000000004E-4</v>
      </c>
      <c r="R36" s="3">
        <v>0.13500000000000004</v>
      </c>
      <c r="S36" s="2">
        <v>-1.433343530373748E-2</v>
      </c>
      <c r="T36" s="3">
        <f t="shared" si="15"/>
        <v>3.4391925363585455E-3</v>
      </c>
      <c r="U36" s="3">
        <f t="shared" si="12"/>
        <v>0.20525695567270144</v>
      </c>
      <c r="V36" s="3">
        <f t="shared" si="13"/>
        <v>0.13404696273250211</v>
      </c>
      <c r="W36" s="3">
        <f t="shared" si="14"/>
        <v>9.5303726749793038E-4</v>
      </c>
      <c r="Y36" s="3">
        <v>0.16966458101137144</v>
      </c>
      <c r="Z36" s="2">
        <f t="shared" si="1"/>
        <v>-1.1476903780556644E-2</v>
      </c>
      <c r="AA36" s="2">
        <f t="shared" si="2"/>
        <v>-1.1907557829321232E-2</v>
      </c>
      <c r="AB36" s="2">
        <f t="shared" si="7"/>
        <v>-4.4999999999999929E-2</v>
      </c>
      <c r="AC36" s="9">
        <f t="shared" si="8"/>
        <v>7.8125000000000004E-4</v>
      </c>
      <c r="AD36" s="3">
        <f t="shared" si="3"/>
        <v>0.52638005740419935</v>
      </c>
      <c r="AE36" s="3">
        <f t="shared" si="9"/>
        <v>1.1074043428114268E-3</v>
      </c>
    </row>
    <row r="37" spans="1:31" x14ac:dyDescent="0.35">
      <c r="A37" s="1">
        <v>43794</v>
      </c>
      <c r="B37">
        <v>204.11</v>
      </c>
      <c r="C37">
        <v>202.56</v>
      </c>
      <c r="D37">
        <v>204.15</v>
      </c>
      <c r="E37">
        <v>202.56</v>
      </c>
      <c r="F37" t="s">
        <v>1138</v>
      </c>
      <c r="G37" s="2">
        <v>1.18E-2</v>
      </c>
      <c r="H37" s="2">
        <f t="shared" si="4"/>
        <v>1.1778466997426797E-2</v>
      </c>
      <c r="J37" s="3">
        <f t="shared" si="10"/>
        <v>0.17500000000000007</v>
      </c>
      <c r="K37" s="2">
        <f t="shared" si="0"/>
        <v>-1.1093088405923173E-2</v>
      </c>
      <c r="L37" s="2">
        <f t="shared" si="5"/>
        <v>-4.2499999999999927E-2</v>
      </c>
      <c r="M37" s="9">
        <f t="shared" si="6"/>
        <v>1.5625000000000001E-3</v>
      </c>
      <c r="R37" s="3">
        <v>0.14000000000000004</v>
      </c>
      <c r="S37" s="2">
        <v>-1.4025956484262005E-2</v>
      </c>
      <c r="T37" s="3">
        <f t="shared" si="15"/>
        <v>3.973524228993097E-3</v>
      </c>
      <c r="U37" s="3">
        <f t="shared" si="12"/>
        <v>0.21031321290369234</v>
      </c>
      <c r="V37" s="3">
        <f t="shared" si="13"/>
        <v>0.13750769001281701</v>
      </c>
      <c r="W37" s="3">
        <f t="shared" si="14"/>
        <v>2.4923099871830279E-3</v>
      </c>
      <c r="Y37" s="3">
        <v>0.17461524590601271</v>
      </c>
      <c r="Z37" s="2">
        <f t="shared" si="1"/>
        <v>-1.1104805074105249E-2</v>
      </c>
      <c r="AA37" s="2">
        <f t="shared" si="2"/>
        <v>-1.1645263489152095E-2</v>
      </c>
      <c r="AB37" s="2">
        <f t="shared" si="7"/>
        <v>-4.2499999999999927E-2</v>
      </c>
      <c r="AC37" s="9">
        <f t="shared" si="8"/>
        <v>1.5625000000000001E-3</v>
      </c>
      <c r="AD37" s="3">
        <f t="shared" si="3"/>
        <v>0.75491658702821607</v>
      </c>
      <c r="AE37" s="3">
        <f t="shared" si="9"/>
        <v>1.6016208055405208E-3</v>
      </c>
    </row>
    <row r="38" spans="1:31" x14ac:dyDescent="0.35">
      <c r="A38" s="1">
        <v>43795</v>
      </c>
      <c r="B38">
        <v>204.5</v>
      </c>
      <c r="C38">
        <v>204.21</v>
      </c>
      <c r="D38">
        <v>204.76</v>
      </c>
      <c r="E38">
        <v>203.94</v>
      </c>
      <c r="F38" t="s">
        <v>1137</v>
      </c>
      <c r="G38" s="2">
        <v>1.9E-3</v>
      </c>
      <c r="H38" s="2">
        <f t="shared" si="4"/>
        <v>1.9089112769051231E-3</v>
      </c>
      <c r="J38" s="3">
        <f t="shared" si="10"/>
        <v>0.18000000000000008</v>
      </c>
      <c r="K38" s="2">
        <f t="shared" si="0"/>
        <v>-1.0943267899342031E-2</v>
      </c>
      <c r="L38" s="2">
        <f t="shared" si="5"/>
        <v>-3.9999999999999925E-2</v>
      </c>
      <c r="M38" s="9">
        <f t="shared" si="6"/>
        <v>2.3437499999999999E-3</v>
      </c>
      <c r="R38" s="3">
        <v>0.14500000000000005</v>
      </c>
      <c r="S38" s="2">
        <v>-1.3609586481707838E-2</v>
      </c>
      <c r="T38" s="3">
        <f t="shared" si="15"/>
        <v>4.8152832464623402E-3</v>
      </c>
      <c r="U38" s="3">
        <f t="shared" si="12"/>
        <v>0.2172753966711318</v>
      </c>
      <c r="V38" s="3">
        <f t="shared" si="13"/>
        <v>0.1423103245093533</v>
      </c>
      <c r="W38" s="3">
        <f t="shared" si="14"/>
        <v>2.6896754906467479E-3</v>
      </c>
      <c r="Y38" s="3">
        <v>0.17674073938591811</v>
      </c>
      <c r="Z38" s="2">
        <f t="shared" si="1"/>
        <v>-1.1049321934118662E-2</v>
      </c>
      <c r="AA38" s="2">
        <f t="shared" si="2"/>
        <v>-1.153410293130485E-2</v>
      </c>
      <c r="AB38" s="2">
        <f t="shared" si="7"/>
        <v>-3.9999999999999925E-2</v>
      </c>
      <c r="AC38" s="9">
        <f t="shared" si="8"/>
        <v>2.3437499999999999E-3</v>
      </c>
      <c r="AD38" s="3">
        <f t="shared" si="3"/>
        <v>1.0605959498680393</v>
      </c>
      <c r="AE38" s="3">
        <f t="shared" si="9"/>
        <v>2.2693906711203212E-3</v>
      </c>
    </row>
    <row r="39" spans="1:31" x14ac:dyDescent="0.35">
      <c r="A39" s="1">
        <v>43796</v>
      </c>
      <c r="B39">
        <v>205.93</v>
      </c>
      <c r="C39">
        <v>205.02</v>
      </c>
      <c r="D39">
        <v>205.94</v>
      </c>
      <c r="E39">
        <v>204.78</v>
      </c>
      <c r="F39" t="s">
        <v>1136</v>
      </c>
      <c r="G39" s="2">
        <v>7.0000000000000001E-3</v>
      </c>
      <c r="H39" s="2">
        <f t="shared" si="4"/>
        <v>6.96832973440039E-3</v>
      </c>
      <c r="J39" s="3">
        <f t="shared" si="10"/>
        <v>0.18500000000000008</v>
      </c>
      <c r="K39" s="2">
        <f t="shared" si="0"/>
        <v>-1.0642906108887533E-2</v>
      </c>
      <c r="L39" s="2">
        <f t="shared" si="5"/>
        <v>-3.7499999999999922E-2</v>
      </c>
      <c r="M39" s="9">
        <f t="shared" si="6"/>
        <v>6.2500000000000003E-3</v>
      </c>
      <c r="R39" s="3">
        <v>0.15000000000000005</v>
      </c>
      <c r="S39" s="2">
        <v>-1.3082120433760848E-2</v>
      </c>
      <c r="T39" s="3">
        <f t="shared" si="15"/>
        <v>6.1078308580083344E-3</v>
      </c>
      <c r="U39" s="3">
        <f t="shared" si="12"/>
        <v>0.22628352272897687</v>
      </c>
      <c r="V39" s="3">
        <f t="shared" si="13"/>
        <v>0.14859606241784934</v>
      </c>
      <c r="W39" s="3">
        <f t="shared" si="14"/>
        <v>1.4039375821507105E-3</v>
      </c>
      <c r="Y39" s="3">
        <v>0.18108073026239527</v>
      </c>
      <c r="Z39" s="2">
        <f t="shared" si="1"/>
        <v>-1.0892302321642787E-2</v>
      </c>
      <c r="AA39" s="2">
        <f t="shared" si="2"/>
        <v>-1.1309720359667047E-2</v>
      </c>
      <c r="AB39" s="2">
        <f t="shared" si="7"/>
        <v>-3.7499999999999922E-2</v>
      </c>
      <c r="AC39" s="9">
        <f t="shared" si="8"/>
        <v>6.2500000000000003E-3</v>
      </c>
      <c r="AD39" s="3">
        <f t="shared" si="3"/>
        <v>1.4596624138558043</v>
      </c>
      <c r="AE39" s="3">
        <f t="shared" si="9"/>
        <v>3.1503229546548071E-3</v>
      </c>
    </row>
    <row r="40" spans="1:31" x14ac:dyDescent="0.35">
      <c r="A40" s="1">
        <v>43798</v>
      </c>
      <c r="B40">
        <v>204.99</v>
      </c>
      <c r="C40">
        <v>205.48</v>
      </c>
      <c r="D40">
        <v>205.72</v>
      </c>
      <c r="E40">
        <v>204.89</v>
      </c>
      <c r="F40" t="s">
        <v>1135</v>
      </c>
      <c r="G40" s="2">
        <v>-4.5999999999999999E-3</v>
      </c>
      <c r="H40" s="2">
        <f t="shared" si="4"/>
        <v>-4.5751077564600848E-3</v>
      </c>
      <c r="J40" s="3">
        <f t="shared" si="10"/>
        <v>0.19000000000000009</v>
      </c>
      <c r="K40" s="2">
        <f t="shared" si="0"/>
        <v>-1.0238304123205625E-2</v>
      </c>
      <c r="L40" s="2">
        <f t="shared" si="5"/>
        <v>-3.499999999999992E-2</v>
      </c>
      <c r="M40" s="9">
        <f t="shared" si="6"/>
        <v>3.1250000000000002E-3</v>
      </c>
      <c r="R40" s="3">
        <v>0.15500000000000005</v>
      </c>
      <c r="S40" s="2">
        <v>-1.2642788403256524E-2</v>
      </c>
      <c r="T40" s="3">
        <f t="shared" si="15"/>
        <v>7.4099922723187411E-3</v>
      </c>
      <c r="U40" s="3">
        <f t="shared" si="12"/>
        <v>0.2339448499234856</v>
      </c>
      <c r="V40" s="3">
        <f t="shared" si="13"/>
        <v>0.15401360223073121</v>
      </c>
      <c r="W40" s="3">
        <f t="shared" si="14"/>
        <v>9.8639776926884304E-4</v>
      </c>
      <c r="Y40" s="3">
        <v>0.1871001635198257</v>
      </c>
      <c r="Z40" s="2">
        <f t="shared" si="1"/>
        <v>-1.0420083877039424E-2</v>
      </c>
      <c r="AA40" s="2">
        <f t="shared" si="2"/>
        <v>-1.1004011436637557E-2</v>
      </c>
      <c r="AB40" s="2">
        <f t="shared" si="7"/>
        <v>-3.499999999999992E-2</v>
      </c>
      <c r="AC40" s="9">
        <f t="shared" si="8"/>
        <v>3.1250000000000002E-3</v>
      </c>
      <c r="AD40" s="3">
        <f t="shared" si="3"/>
        <v>1.9679153654855628</v>
      </c>
      <c r="AE40" s="3">
        <f t="shared" si="9"/>
        <v>4.284472224176712E-3</v>
      </c>
    </row>
    <row r="41" spans="1:31" x14ac:dyDescent="0.35">
      <c r="A41" s="1">
        <v>43801</v>
      </c>
      <c r="B41">
        <v>202.89</v>
      </c>
      <c r="C41">
        <v>205</v>
      </c>
      <c r="D41">
        <v>205.07</v>
      </c>
      <c r="E41">
        <v>201.67</v>
      </c>
      <c r="F41" t="s">
        <v>1134</v>
      </c>
      <c r="G41" s="2">
        <v>-1.0200000000000001E-2</v>
      </c>
      <c r="H41" s="2">
        <f t="shared" si="4"/>
        <v>-1.0297237205838479E-2</v>
      </c>
      <c r="J41" s="3">
        <f t="shared" si="10"/>
        <v>0.19500000000000009</v>
      </c>
      <c r="K41" s="2">
        <f t="shared" si="0"/>
        <v>-9.8822360654134411E-3</v>
      </c>
      <c r="L41" s="2">
        <f t="shared" si="5"/>
        <v>-3.2499999999999918E-2</v>
      </c>
      <c r="M41" s="9">
        <f t="shared" si="6"/>
        <v>2.3437499999999999E-3</v>
      </c>
      <c r="R41" s="3">
        <v>0.16000000000000006</v>
      </c>
      <c r="S41" s="2">
        <v>-1.2185457911728882E-2</v>
      </c>
      <c r="T41" s="3">
        <f t="shared" si="15"/>
        <v>9.0195756604796486E-3</v>
      </c>
      <c r="U41" s="3">
        <f t="shared" si="12"/>
        <v>0.24207040410072156</v>
      </c>
      <c r="V41" s="3">
        <f t="shared" si="13"/>
        <v>0.15984004147042269</v>
      </c>
      <c r="W41" s="3">
        <f t="shared" si="14"/>
        <v>1.5995852957736978E-4</v>
      </c>
      <c r="Y41" s="3">
        <v>0.19257075751583128</v>
      </c>
      <c r="Z41" s="2">
        <f t="shared" si="1"/>
        <v>-1.0026881712464419E-2</v>
      </c>
      <c r="AA41" s="2">
        <f t="shared" si="2"/>
        <v>-1.0731412694947887E-2</v>
      </c>
      <c r="AB41" s="2">
        <f t="shared" si="7"/>
        <v>-3.2499999999999918E-2</v>
      </c>
      <c r="AC41" s="9">
        <f t="shared" si="8"/>
        <v>2.3437499999999999E-3</v>
      </c>
      <c r="AD41" s="3">
        <f t="shared" si="3"/>
        <v>2.5990365944763809</v>
      </c>
      <c r="AE41" s="3">
        <f t="shared" si="9"/>
        <v>5.7086899499524356E-3</v>
      </c>
    </row>
    <row r="42" spans="1:31" x14ac:dyDescent="0.35">
      <c r="A42" s="1">
        <v>43802</v>
      </c>
      <c r="B42">
        <v>201.3</v>
      </c>
      <c r="C42">
        <v>200.21</v>
      </c>
      <c r="D42">
        <v>201.38</v>
      </c>
      <c r="E42">
        <v>193.68</v>
      </c>
      <c r="F42" t="s">
        <v>1133</v>
      </c>
      <c r="G42" s="2">
        <v>-7.7999999999999996E-3</v>
      </c>
      <c r="H42" s="2">
        <f t="shared" si="4"/>
        <v>-7.8676276092123389E-3</v>
      </c>
      <c r="J42" s="3">
        <f t="shared" si="10"/>
        <v>0.20000000000000009</v>
      </c>
      <c r="K42" s="2">
        <f t="shared" si="0"/>
        <v>-9.5155362811600291E-3</v>
      </c>
      <c r="L42" s="2">
        <f t="shared" si="5"/>
        <v>-2.9999999999999919E-2</v>
      </c>
      <c r="M42" s="9">
        <f t="shared" si="6"/>
        <v>9.3749999999999997E-3</v>
      </c>
      <c r="R42" s="3">
        <v>0.16500000000000006</v>
      </c>
      <c r="S42" s="2">
        <v>-1.1701649863714804E-2</v>
      </c>
      <c r="T42" s="3">
        <f t="shared" si="15"/>
        <v>1.104799173298178E-2</v>
      </c>
      <c r="U42" s="3">
        <f t="shared" si="12"/>
        <v>0.25083032332246091</v>
      </c>
      <c r="V42" s="3">
        <f t="shared" si="13"/>
        <v>0.1662247966615793</v>
      </c>
      <c r="W42" s="3">
        <f t="shared" si="14"/>
        <v>1.2247966615792361E-3</v>
      </c>
      <c r="Y42" s="3">
        <v>0.19838364949675669</v>
      </c>
      <c r="Z42" s="2">
        <f t="shared" si="1"/>
        <v>-9.6653771210177732E-3</v>
      </c>
      <c r="AA42" s="2">
        <f t="shared" si="2"/>
        <v>-1.0446894667055185E-2</v>
      </c>
      <c r="AB42" s="2">
        <f t="shared" si="7"/>
        <v>-2.9999999999999919E-2</v>
      </c>
      <c r="AC42" s="9">
        <f t="shared" si="8"/>
        <v>9.3749999999999997E-3</v>
      </c>
      <c r="AD42" s="3">
        <f t="shared" si="3"/>
        <v>3.3625833224571653</v>
      </c>
      <c r="AE42" s="3">
        <f t="shared" si="9"/>
        <v>7.4520248961669295E-3</v>
      </c>
    </row>
    <row r="43" spans="1:31" x14ac:dyDescent="0.35">
      <c r="A43" s="1">
        <v>43803</v>
      </c>
      <c r="B43">
        <v>202.32</v>
      </c>
      <c r="C43">
        <v>202.38</v>
      </c>
      <c r="D43">
        <v>202.8</v>
      </c>
      <c r="E43">
        <v>202.03</v>
      </c>
      <c r="F43" t="s">
        <v>1132</v>
      </c>
      <c r="G43" s="2">
        <v>5.1000000000000004E-3</v>
      </c>
      <c r="H43" s="2">
        <f t="shared" si="4"/>
        <v>5.054269715963745E-3</v>
      </c>
      <c r="J43" s="3">
        <f t="shared" si="10"/>
        <v>0.2050000000000001</v>
      </c>
      <c r="K43" s="2">
        <f t="shared" si="0"/>
        <v>-9.0688873298399655E-3</v>
      </c>
      <c r="L43" s="2">
        <f t="shared" si="5"/>
        <v>-2.749999999999992E-2</v>
      </c>
      <c r="M43" s="9">
        <f t="shared" si="6"/>
        <v>7.8125E-3</v>
      </c>
      <c r="R43" s="3">
        <v>0.17000000000000007</v>
      </c>
      <c r="S43" s="2">
        <v>-1.144916174432435E-2</v>
      </c>
      <c r="T43" s="3">
        <f t="shared" si="15"/>
        <v>1.225627298912883E-2</v>
      </c>
      <c r="U43" s="3">
        <f t="shared" si="12"/>
        <v>0.25546769263692753</v>
      </c>
      <c r="V43" s="3">
        <f t="shared" si="13"/>
        <v>0.16965223612334365</v>
      </c>
      <c r="W43" s="3">
        <f t="shared" si="14"/>
        <v>3.4776387665641506E-4</v>
      </c>
      <c r="Y43" s="3">
        <v>0.20572315747921854</v>
      </c>
      <c r="Z43" s="2">
        <f t="shared" si="1"/>
        <v>-8.9005576651088984E-3</v>
      </c>
      <c r="AA43" s="2">
        <f t="shared" si="2"/>
        <v>-1.0094742860980449E-2</v>
      </c>
      <c r="AB43" s="2">
        <f t="shared" si="7"/>
        <v>-2.749999999999992E-2</v>
      </c>
      <c r="AC43" s="9">
        <f t="shared" si="8"/>
        <v>7.8125E-3</v>
      </c>
      <c r="AD43" s="3">
        <f t="shared" si="3"/>
        <v>4.261889387760033</v>
      </c>
      <c r="AE43" s="3">
        <f t="shared" si="9"/>
        <v>9.530590887771492E-3</v>
      </c>
    </row>
    <row r="44" spans="1:31" x14ac:dyDescent="0.35">
      <c r="A44" s="1">
        <v>43804</v>
      </c>
      <c r="B44">
        <v>202.72</v>
      </c>
      <c r="C44">
        <v>203.04</v>
      </c>
      <c r="D44">
        <v>203.04</v>
      </c>
      <c r="E44">
        <v>201.73</v>
      </c>
      <c r="F44" t="s">
        <v>1131</v>
      </c>
      <c r="G44" s="2">
        <v>2E-3</v>
      </c>
      <c r="H44" s="2">
        <f t="shared" si="4"/>
        <v>1.9751142111191704E-3</v>
      </c>
      <c r="J44" s="3">
        <f t="shared" si="10"/>
        <v>0.2100000000000001</v>
      </c>
      <c r="K44" s="2">
        <f t="shared" si="0"/>
        <v>-8.778092296342202E-3</v>
      </c>
      <c r="L44" s="2">
        <f t="shared" si="5"/>
        <v>-2.4999999999999922E-2</v>
      </c>
      <c r="M44" s="9">
        <f t="shared" si="6"/>
        <v>1.171875E-2</v>
      </c>
      <c r="R44" s="3">
        <v>0.17500000000000007</v>
      </c>
      <c r="S44" s="2">
        <v>-1.1093088405923173E-2</v>
      </c>
      <c r="T44" s="3">
        <f t="shared" si="15"/>
        <v>1.4154001687349038E-2</v>
      </c>
      <c r="U44" s="3">
        <f t="shared" si="12"/>
        <v>0.26208291687753793</v>
      </c>
      <c r="V44" s="3">
        <f t="shared" si="13"/>
        <v>0.17460292489864873</v>
      </c>
      <c r="W44" s="3">
        <f t="shared" si="14"/>
        <v>3.9707510135134072E-4</v>
      </c>
      <c r="Y44" s="3">
        <v>0.21066268329353416</v>
      </c>
      <c r="Z44" s="2">
        <f t="shared" si="1"/>
        <v>-8.7657803879215689E-3</v>
      </c>
      <c r="AA44" s="2">
        <f t="shared" si="2"/>
        <v>-9.8619307608266565E-3</v>
      </c>
      <c r="AB44" s="2">
        <f t="shared" si="7"/>
        <v>-2.4999999999999922E-2</v>
      </c>
      <c r="AC44" s="9">
        <f t="shared" si="8"/>
        <v>1.171875E-2</v>
      </c>
      <c r="AD44" s="3">
        <f t="shared" si="3"/>
        <v>5.2924928158417375</v>
      </c>
      <c r="AE44" s="3">
        <f t="shared" si="9"/>
        <v>1.1942977754502208E-2</v>
      </c>
    </row>
    <row r="45" spans="1:31" x14ac:dyDescent="0.35">
      <c r="A45" s="1">
        <v>43805</v>
      </c>
      <c r="B45">
        <v>204.89</v>
      </c>
      <c r="C45">
        <v>204.14</v>
      </c>
      <c r="D45">
        <v>205.04</v>
      </c>
      <c r="E45">
        <v>204.04</v>
      </c>
      <c r="F45" t="s">
        <v>1130</v>
      </c>
      <c r="G45" s="2">
        <v>1.0699999999999999E-2</v>
      </c>
      <c r="H45" s="2">
        <f t="shared" si="4"/>
        <v>1.0647533186278871E-2</v>
      </c>
      <c r="J45" s="3">
        <f t="shared" si="10"/>
        <v>0.21500000000000011</v>
      </c>
      <c r="K45" s="2">
        <f t="shared" si="0"/>
        <v>-8.4995712124348605E-3</v>
      </c>
      <c r="L45" s="2">
        <f t="shared" si="5"/>
        <v>-2.2499999999999923E-2</v>
      </c>
      <c r="M45" s="9">
        <f t="shared" si="6"/>
        <v>1.015625E-2</v>
      </c>
      <c r="R45" s="3">
        <v>0.18000000000000008</v>
      </c>
      <c r="S45" s="2">
        <v>-1.0943267899342031E-2</v>
      </c>
      <c r="T45" s="3">
        <f t="shared" si="15"/>
        <v>1.5025193467579783E-2</v>
      </c>
      <c r="U45" s="3">
        <f t="shared" si="12"/>
        <v>0.26489233336914741</v>
      </c>
      <c r="V45" s="3">
        <f t="shared" si="13"/>
        <v>0.17672845229214867</v>
      </c>
      <c r="W45" s="3">
        <f t="shared" si="14"/>
        <v>3.2715477078514021E-3</v>
      </c>
      <c r="Y45" s="3">
        <v>0.2155183881728033</v>
      </c>
      <c r="Z45" s="2">
        <f t="shared" si="1"/>
        <v>-8.4709807983799294E-3</v>
      </c>
      <c r="AA45" s="2">
        <f t="shared" si="2"/>
        <v>-9.6361709660765498E-3</v>
      </c>
      <c r="AB45" s="2">
        <f t="shared" si="7"/>
        <v>-2.2499999999999923E-2</v>
      </c>
      <c r="AC45" s="9">
        <f t="shared" si="8"/>
        <v>1.015625E-2</v>
      </c>
      <c r="AD45" s="3">
        <f t="shared" si="3"/>
        <v>6.4428033662227575</v>
      </c>
      <c r="AE45" s="3">
        <f t="shared" si="9"/>
        <v>1.4669120227580611E-2</v>
      </c>
    </row>
    <row r="46" spans="1:31" x14ac:dyDescent="0.35">
      <c r="A46" s="1">
        <v>43808</v>
      </c>
      <c r="B46">
        <v>203.96</v>
      </c>
      <c r="C46">
        <v>204.52</v>
      </c>
      <c r="D46">
        <v>205.49</v>
      </c>
      <c r="E46">
        <v>203.87</v>
      </c>
      <c r="F46" t="s">
        <v>1129</v>
      </c>
      <c r="G46" s="2">
        <v>-4.4999999999999997E-3</v>
      </c>
      <c r="H46" s="2">
        <f t="shared" si="4"/>
        <v>-4.5493535721527131E-3</v>
      </c>
      <c r="J46" s="3">
        <f t="shared" si="10"/>
        <v>0.22000000000000011</v>
      </c>
      <c r="K46" s="2">
        <f t="shared" si="0"/>
        <v>-8.1447237423736638E-3</v>
      </c>
      <c r="L46" s="2">
        <f t="shared" si="5"/>
        <v>-1.9999999999999924E-2</v>
      </c>
      <c r="M46" s="9">
        <f t="shared" si="6"/>
        <v>1.7187500000000001E-2</v>
      </c>
      <c r="R46" s="3">
        <v>0.18500000000000008</v>
      </c>
      <c r="S46" s="2">
        <v>-1.0642906108887533E-2</v>
      </c>
      <c r="T46" s="3">
        <f t="shared" si="15"/>
        <v>1.6911280587553729E-2</v>
      </c>
      <c r="U46" s="3">
        <f t="shared" si="12"/>
        <v>0.27057041570289431</v>
      </c>
      <c r="V46" s="3">
        <f t="shared" si="13"/>
        <v>0.18106855550946063</v>
      </c>
      <c r="W46" s="3">
        <f t="shared" si="14"/>
        <v>3.9314444905394486E-3</v>
      </c>
      <c r="Y46" s="3">
        <v>0.22188872410562713</v>
      </c>
      <c r="Z46" s="2">
        <f t="shared" si="1"/>
        <v>-8.0769842416331776E-3</v>
      </c>
      <c r="AA46" s="2">
        <f t="shared" si="2"/>
        <v>-9.3444144435188108E-3</v>
      </c>
      <c r="AB46" s="2">
        <f t="shared" si="7"/>
        <v>-1.9999999999999924E-2</v>
      </c>
      <c r="AC46" s="9">
        <f t="shared" si="8"/>
        <v>1.7187500000000001E-2</v>
      </c>
      <c r="AD46" s="3">
        <f t="shared" si="3"/>
        <v>7.7014352438493079</v>
      </c>
      <c r="AE46" s="3">
        <f t="shared" si="9"/>
        <v>1.7680298262590072E-2</v>
      </c>
    </row>
    <row r="47" spans="1:31" x14ac:dyDescent="0.35">
      <c r="A47" s="1">
        <v>43809</v>
      </c>
      <c r="B47">
        <v>203.79</v>
      </c>
      <c r="C47">
        <v>204.06</v>
      </c>
      <c r="D47">
        <v>204.77</v>
      </c>
      <c r="E47">
        <v>203.33</v>
      </c>
      <c r="F47" t="s">
        <v>1128</v>
      </c>
      <c r="G47" s="2">
        <v>-8.0000000000000004E-4</v>
      </c>
      <c r="H47" s="2">
        <f t="shared" si="4"/>
        <v>-8.3384431563486507E-4</v>
      </c>
      <c r="J47" s="3">
        <f t="shared" si="10"/>
        <v>0.22500000000000012</v>
      </c>
      <c r="K47" s="2">
        <f t="shared" si="0"/>
        <v>-7.9398810098424283E-3</v>
      </c>
      <c r="L47" s="2">
        <f t="shared" si="5"/>
        <v>-1.7499999999999925E-2</v>
      </c>
      <c r="M47" s="9">
        <f t="shared" si="6"/>
        <v>1.953125E-2</v>
      </c>
      <c r="R47" s="3">
        <v>0.19000000000000009</v>
      </c>
      <c r="S47" s="2">
        <v>-1.0238304123205625E-2</v>
      </c>
      <c r="T47" s="3">
        <f t="shared" si="15"/>
        <v>1.9769178963249239E-2</v>
      </c>
      <c r="U47" s="3">
        <f t="shared" si="12"/>
        <v>0.27831396548685783</v>
      </c>
      <c r="V47" s="3">
        <f t="shared" si="13"/>
        <v>0.1870882372013177</v>
      </c>
      <c r="W47" s="3">
        <f t="shared" si="14"/>
        <v>2.9117627986823824E-3</v>
      </c>
      <c r="Y47" s="3">
        <v>0.22566334164108173</v>
      </c>
      <c r="Z47" s="2">
        <f t="shared" si="1"/>
        <v>-7.9145308125910894E-3</v>
      </c>
      <c r="AA47" s="2">
        <f t="shared" si="2"/>
        <v>-9.1737972642775643E-3</v>
      </c>
      <c r="AB47" s="2">
        <f t="shared" si="7"/>
        <v>-1.7499999999999925E-2</v>
      </c>
      <c r="AC47" s="9">
        <f t="shared" si="8"/>
        <v>1.953125E-2</v>
      </c>
      <c r="AD47" s="3">
        <f t="shared" si="3"/>
        <v>9.0799646240520957</v>
      </c>
      <c r="AE47" s="3">
        <f t="shared" si="9"/>
        <v>2.0976749834876744E-2</v>
      </c>
    </row>
    <row r="48" spans="1:31" x14ac:dyDescent="0.35">
      <c r="A48" s="1">
        <v>43810</v>
      </c>
      <c r="B48">
        <v>204.87</v>
      </c>
      <c r="C48">
        <v>204.26</v>
      </c>
      <c r="D48">
        <v>205.08</v>
      </c>
      <c r="E48">
        <v>203.93</v>
      </c>
      <c r="F48" t="s">
        <v>1127</v>
      </c>
      <c r="G48" s="2">
        <v>5.3E-3</v>
      </c>
      <c r="H48" s="2">
        <f t="shared" si="4"/>
        <v>5.2855797697874581E-3</v>
      </c>
      <c r="J48" s="3">
        <f t="shared" si="10"/>
        <v>0.23000000000000012</v>
      </c>
      <c r="K48" s="2">
        <f t="shared" si="0"/>
        <v>-7.7136491008697175E-3</v>
      </c>
      <c r="L48" s="2">
        <f t="shared" si="5"/>
        <v>-1.4999999999999925E-2</v>
      </c>
      <c r="M48" s="9">
        <f t="shared" si="6"/>
        <v>2.4218750000000001E-2</v>
      </c>
      <c r="R48" s="3">
        <v>0.19500000000000009</v>
      </c>
      <c r="S48" s="2">
        <v>-9.8822360654134411E-3</v>
      </c>
      <c r="T48" s="3">
        <f t="shared" si="15"/>
        <v>2.2613739562075665E-2</v>
      </c>
      <c r="U48" s="3">
        <f t="shared" si="12"/>
        <v>0.28521681181925074</v>
      </c>
      <c r="V48" s="3">
        <f t="shared" si="13"/>
        <v>0.19255914566092114</v>
      </c>
      <c r="W48" s="3">
        <f t="shared" si="14"/>
        <v>2.4408543390789517E-3</v>
      </c>
      <c r="Y48" s="3">
        <v>0.22991746949117672</v>
      </c>
      <c r="Z48" s="2">
        <f t="shared" si="1"/>
        <v>-7.7149572820199904E-3</v>
      </c>
      <c r="AA48" s="2">
        <f t="shared" si="2"/>
        <v>-8.9834292322461314E-3</v>
      </c>
      <c r="AB48" s="2">
        <f t="shared" si="7"/>
        <v>-1.4999999999999925E-2</v>
      </c>
      <c r="AC48" s="9">
        <f t="shared" si="8"/>
        <v>2.4218750000000001E-2</v>
      </c>
      <c r="AD48" s="3">
        <f t="shared" si="3"/>
        <v>10.660475221155465</v>
      </c>
      <c r="AE48" s="3">
        <f t="shared" si="9"/>
        <v>2.4675549806509458E-2</v>
      </c>
    </row>
    <row r="49" spans="1:31" x14ac:dyDescent="0.35">
      <c r="A49" s="1">
        <v>43811</v>
      </c>
      <c r="B49">
        <v>206.4</v>
      </c>
      <c r="C49">
        <v>204.66</v>
      </c>
      <c r="D49">
        <v>207.21</v>
      </c>
      <c r="E49">
        <v>204.38</v>
      </c>
      <c r="F49" t="s">
        <v>1126</v>
      </c>
      <c r="G49" s="2">
        <v>7.4999999999999997E-3</v>
      </c>
      <c r="H49" s="2">
        <f t="shared" si="4"/>
        <v>7.4404019663001555E-3</v>
      </c>
      <c r="J49" s="3">
        <f t="shared" si="10"/>
        <v>0.23500000000000013</v>
      </c>
      <c r="K49" s="2">
        <f t="shared" si="0"/>
        <v>-7.593311497010603E-3</v>
      </c>
      <c r="L49" s="2">
        <f t="shared" si="5"/>
        <v>-1.2499999999999924E-2</v>
      </c>
      <c r="M49" s="9">
        <f t="shared" si="6"/>
        <v>3.125E-2</v>
      </c>
      <c r="R49" s="3">
        <v>0.20000000000000009</v>
      </c>
      <c r="S49" s="2">
        <v>-9.5155362811600291E-3</v>
      </c>
      <c r="T49" s="3">
        <f t="shared" si="15"/>
        <v>2.5896320511691356E-2</v>
      </c>
      <c r="U49" s="3">
        <f t="shared" si="12"/>
        <v>0.29240993037092805</v>
      </c>
      <c r="V49" s="3">
        <f t="shared" si="13"/>
        <v>0.19837245823958771</v>
      </c>
      <c r="W49" s="3">
        <f t="shared" si="14"/>
        <v>1.6275417604123821E-3</v>
      </c>
      <c r="Y49" s="3">
        <v>0.23221763978515256</v>
      </c>
      <c r="Z49" s="2">
        <f t="shared" si="1"/>
        <v>-7.6577452172744975E-3</v>
      </c>
      <c r="AA49" s="2">
        <f t="shared" si="2"/>
        <v>-8.8813208969138555E-3</v>
      </c>
      <c r="AB49" s="2">
        <f t="shared" si="7"/>
        <v>-1.2499999999999924E-2</v>
      </c>
      <c r="AC49" s="9">
        <f t="shared" si="8"/>
        <v>3.125E-2</v>
      </c>
      <c r="AD49" s="3">
        <f t="shared" si="3"/>
        <v>12.658818895594106</v>
      </c>
      <c r="AE49" s="3">
        <f t="shared" si="9"/>
        <v>2.9149117645936969E-2</v>
      </c>
    </row>
    <row r="50" spans="1:31" x14ac:dyDescent="0.35">
      <c r="A50" s="1">
        <v>43812</v>
      </c>
      <c r="B50">
        <v>207.08</v>
      </c>
      <c r="C50">
        <v>206.25</v>
      </c>
      <c r="D50">
        <v>207.8</v>
      </c>
      <c r="E50">
        <v>205.85</v>
      </c>
      <c r="F50" t="s">
        <v>1125</v>
      </c>
      <c r="G50" s="2">
        <v>3.3E-3</v>
      </c>
      <c r="H50" s="2">
        <f t="shared" si="4"/>
        <v>3.2891584262929856E-3</v>
      </c>
      <c r="J50" s="3">
        <f t="shared" si="10"/>
        <v>0.24000000000000013</v>
      </c>
      <c r="K50" s="2">
        <f t="shared" si="0"/>
        <v>-7.3648661600289531E-3</v>
      </c>
      <c r="L50" s="2">
        <f t="shared" si="5"/>
        <v>-9.9999999999999239E-3</v>
      </c>
      <c r="M50" s="9">
        <f t="shared" si="6"/>
        <v>3.6718750000000001E-2</v>
      </c>
      <c r="R50" s="3">
        <v>0.2050000000000001</v>
      </c>
      <c r="S50" s="2">
        <v>-9.0688873298399655E-3</v>
      </c>
      <c r="T50" s="3">
        <f t="shared" si="15"/>
        <v>3.0423992110603607E-2</v>
      </c>
      <c r="U50" s="3">
        <f t="shared" si="12"/>
        <v>0.30128350916862467</v>
      </c>
      <c r="V50" s="3">
        <f t="shared" si="13"/>
        <v>0.2057126139325246</v>
      </c>
      <c r="W50" s="3">
        <f t="shared" si="14"/>
        <v>7.1261393252450289E-4</v>
      </c>
      <c r="Y50" s="3">
        <v>0.23665706697315322</v>
      </c>
      <c r="Z50" s="2">
        <f t="shared" si="1"/>
        <v>-7.4868093047254503E-3</v>
      </c>
      <c r="AA50" s="2">
        <f t="shared" si="2"/>
        <v>-8.685824182048248E-3</v>
      </c>
      <c r="AB50" s="2">
        <f t="shared" si="7"/>
        <v>-9.9999999999999239E-3</v>
      </c>
      <c r="AC50" s="9">
        <f t="shared" si="8"/>
        <v>3.6718750000000001E-2</v>
      </c>
      <c r="AD50" s="3">
        <f t="shared" si="3"/>
        <v>15.443442329658257</v>
      </c>
      <c r="AE50" s="3">
        <f t="shared" si="9"/>
        <v>3.5127826531565459E-2</v>
      </c>
    </row>
    <row r="51" spans="1:31" x14ac:dyDescent="0.35">
      <c r="A51" s="1">
        <v>43815</v>
      </c>
      <c r="B51">
        <v>209.16</v>
      </c>
      <c r="C51">
        <v>208.39</v>
      </c>
      <c r="D51">
        <v>209.42</v>
      </c>
      <c r="E51">
        <v>208.37</v>
      </c>
      <c r="F51" t="s">
        <v>1124</v>
      </c>
      <c r="G51" s="2">
        <v>0.01</v>
      </c>
      <c r="H51" s="2">
        <f t="shared" si="4"/>
        <v>9.9943172862292581E-3</v>
      </c>
      <c r="J51" s="3">
        <f t="shared" si="10"/>
        <v>0.24500000000000013</v>
      </c>
      <c r="K51" s="2">
        <f t="shared" si="0"/>
        <v>-7.0805249901372738E-3</v>
      </c>
      <c r="L51" s="2">
        <f t="shared" si="5"/>
        <v>-7.4999999999999234E-3</v>
      </c>
      <c r="M51" s="9">
        <f t="shared" si="6"/>
        <v>4.3749999999999997E-2</v>
      </c>
      <c r="R51" s="3">
        <v>0.2100000000000001</v>
      </c>
      <c r="S51" s="2">
        <v>-8.778092296342202E-3</v>
      </c>
      <c r="T51" s="3">
        <f t="shared" si="15"/>
        <v>3.3710410730877508E-2</v>
      </c>
      <c r="U51" s="3">
        <f t="shared" si="12"/>
        <v>0.30712511868549169</v>
      </c>
      <c r="V51" s="3">
        <f t="shared" si="13"/>
        <v>0.21065264212731377</v>
      </c>
      <c r="W51" s="3">
        <f t="shared" si="14"/>
        <v>6.5264212731366844E-4</v>
      </c>
      <c r="Y51" s="3">
        <v>0.24231916737601444</v>
      </c>
      <c r="Z51" s="2">
        <f t="shared" si="1"/>
        <v>-7.2285773188267254E-3</v>
      </c>
      <c r="AA51" s="2">
        <f t="shared" si="2"/>
        <v>-8.4393871908448412E-3</v>
      </c>
      <c r="AB51" s="2">
        <f t="shared" si="7"/>
        <v>-7.4999999999999234E-3</v>
      </c>
      <c r="AC51" s="9">
        <f t="shared" si="8"/>
        <v>4.3749999999999997E-2</v>
      </c>
      <c r="AD51" s="3">
        <f t="shared" si="3"/>
        <v>19.397003907770401</v>
      </c>
      <c r="AE51" s="3">
        <f t="shared" si="9"/>
        <v>4.3550557796785828E-2</v>
      </c>
    </row>
    <row r="52" spans="1:31" x14ac:dyDescent="0.35">
      <c r="A52" s="1">
        <v>43816</v>
      </c>
      <c r="B52">
        <v>209.28</v>
      </c>
      <c r="C52">
        <v>209.39</v>
      </c>
      <c r="D52">
        <v>209.6</v>
      </c>
      <c r="E52">
        <v>208.93</v>
      </c>
      <c r="F52" t="s">
        <v>1123</v>
      </c>
      <c r="G52" s="2">
        <v>5.9999999999999995E-4</v>
      </c>
      <c r="H52" s="2">
        <f t="shared" si="4"/>
        <v>5.7355894890412026E-4</v>
      </c>
      <c r="J52" s="3">
        <f t="shared" si="10"/>
        <v>0.25000000000000011</v>
      </c>
      <c r="K52" s="2">
        <f t="shared" si="0"/>
        <v>-6.8776713469279787E-3</v>
      </c>
      <c r="L52" s="2">
        <f t="shared" si="5"/>
        <v>-4.9999999999999229E-3</v>
      </c>
      <c r="M52" s="9">
        <f t="shared" si="6"/>
        <v>5.3906250000000003E-2</v>
      </c>
      <c r="R52" s="3">
        <v>0.21500000000000011</v>
      </c>
      <c r="S52" s="2">
        <v>-8.4995712124348605E-3</v>
      </c>
      <c r="T52" s="3">
        <f t="shared" si="15"/>
        <v>3.7126687179081588E-2</v>
      </c>
      <c r="U52" s="3">
        <f t="shared" si="12"/>
        <v>0.31276646461603341</v>
      </c>
      <c r="V52" s="3">
        <f t="shared" si="13"/>
        <v>0.21550888777893865</v>
      </c>
      <c r="W52" s="3">
        <f t="shared" si="14"/>
        <v>5.088877789385382E-4</v>
      </c>
      <c r="Y52" s="3">
        <v>0.24645342443253951</v>
      </c>
      <c r="Z52" s="2">
        <f t="shared" si="1"/>
        <v>-7.0497327138841189E-3</v>
      </c>
      <c r="AA52" s="2">
        <f t="shared" si="2"/>
        <v>-8.2614158787631207E-3</v>
      </c>
      <c r="AB52" s="2">
        <f t="shared" si="7"/>
        <v>-4.9999999999999229E-3</v>
      </c>
      <c r="AC52" s="9">
        <f t="shared" si="8"/>
        <v>5.3906250000000003E-2</v>
      </c>
      <c r="AD52" s="3">
        <f t="shared" si="3"/>
        <v>24.55837684130961</v>
      </c>
      <c r="AE52" s="3">
        <f t="shared" si="9"/>
        <v>5.4944225936350018E-2</v>
      </c>
    </row>
    <row r="53" spans="1:31" x14ac:dyDescent="0.35">
      <c r="A53" s="1">
        <v>43817</v>
      </c>
      <c r="B53">
        <v>209.44</v>
      </c>
      <c r="C53">
        <v>209.49</v>
      </c>
      <c r="D53">
        <v>210.02</v>
      </c>
      <c r="E53">
        <v>209.22</v>
      </c>
      <c r="F53" t="s">
        <v>1122</v>
      </c>
      <c r="G53" s="2">
        <v>8.0000000000000004E-4</v>
      </c>
      <c r="H53" s="2">
        <f t="shared" si="4"/>
        <v>7.642338927558957E-4</v>
      </c>
      <c r="J53" s="3">
        <f t="shared" si="10"/>
        <v>0.25500000000000012</v>
      </c>
      <c r="K53" s="2">
        <f t="shared" si="0"/>
        <v>-6.7118835049206228E-3</v>
      </c>
      <c r="L53" s="2">
        <f t="shared" si="5"/>
        <v>-2.4999999999999229E-3</v>
      </c>
      <c r="M53" s="9">
        <f t="shared" si="6"/>
        <v>6.3281249999999997E-2</v>
      </c>
      <c r="R53" s="3">
        <v>0.22000000000000011</v>
      </c>
      <c r="S53" s="2">
        <v>-8.1447237423736638E-3</v>
      </c>
      <c r="T53" s="3">
        <f t="shared" si="15"/>
        <v>4.1883619901489068E-2</v>
      </c>
      <c r="U53" s="3">
        <f t="shared" si="12"/>
        <v>0.32001765434962215</v>
      </c>
      <c r="V53" s="3">
        <f t="shared" si="13"/>
        <v>0.22187999628777777</v>
      </c>
      <c r="W53" s="3">
        <f t="shared" si="14"/>
        <v>1.8799962877776577E-3</v>
      </c>
      <c r="Y53" s="3">
        <v>0.24989218699146301</v>
      </c>
      <c r="Z53" s="2">
        <f t="shared" si="1"/>
        <v>-6.8778104578686968E-3</v>
      </c>
      <c r="AA53" s="2">
        <f t="shared" si="2"/>
        <v>-8.1146000709811147E-3</v>
      </c>
      <c r="AB53" s="2">
        <f t="shared" si="7"/>
        <v>-2.4999999999999229E-3</v>
      </c>
      <c r="AC53" s="9">
        <f t="shared" si="8"/>
        <v>6.3281249999999997E-2</v>
      </c>
      <c r="AD53" s="3">
        <f t="shared" si="3"/>
        <v>30.213274035264185</v>
      </c>
      <c r="AE53" s="3">
        <f t="shared" si="9"/>
        <v>6.8464563595717245E-2</v>
      </c>
    </row>
    <row r="54" spans="1:31" x14ac:dyDescent="0.35">
      <c r="A54" s="1">
        <v>43818</v>
      </c>
      <c r="B54">
        <v>210.75</v>
      </c>
      <c r="C54">
        <v>209.53</v>
      </c>
      <c r="D54">
        <v>210.82</v>
      </c>
      <c r="E54">
        <v>209.51</v>
      </c>
      <c r="F54" t="s">
        <v>1121</v>
      </c>
      <c r="G54" s="2">
        <v>6.3E-3</v>
      </c>
      <c r="H54" s="2">
        <f t="shared" si="4"/>
        <v>6.2352947203749964E-3</v>
      </c>
      <c r="J54" s="3">
        <f t="shared" si="10"/>
        <v>0.26000000000000012</v>
      </c>
      <c r="K54" s="2">
        <f t="shared" si="0"/>
        <v>-6.5618843354669082E-3</v>
      </c>
      <c r="L54" s="2">
        <f t="shared" si="5"/>
        <v>7.7195194680967916E-17</v>
      </c>
      <c r="M54" s="9">
        <f t="shared" si="6"/>
        <v>8.1250000000000003E-2</v>
      </c>
      <c r="R54" s="3">
        <v>0.22500000000000012</v>
      </c>
      <c r="S54" s="2">
        <v>-7.9398810098424283E-3</v>
      </c>
      <c r="T54" s="3">
        <f t="shared" si="15"/>
        <v>4.4847048465585203E-2</v>
      </c>
      <c r="U54" s="3">
        <f t="shared" si="12"/>
        <v>0.32423530243922138</v>
      </c>
      <c r="V54" s="3">
        <f t="shared" si="13"/>
        <v>0.22565510174798417</v>
      </c>
      <c r="W54" s="3">
        <f t="shared" si="14"/>
        <v>6.5510174798405485E-4</v>
      </c>
      <c r="Y54" s="3">
        <v>0.25305067435122486</v>
      </c>
      <c r="Z54" s="2">
        <f t="shared" si="1"/>
        <v>-6.780359929002026E-3</v>
      </c>
      <c r="AA54" s="2">
        <f t="shared" si="2"/>
        <v>-7.9806926609134587E-3</v>
      </c>
      <c r="AB54" s="2">
        <f t="shared" si="7"/>
        <v>7.7195194680967916E-17</v>
      </c>
      <c r="AC54" s="9">
        <f t="shared" si="8"/>
        <v>8.1250000000000003E-2</v>
      </c>
      <c r="AD54" s="3">
        <f t="shared" si="3"/>
        <v>34.849963455078537</v>
      </c>
      <c r="AE54" s="3">
        <f t="shared" si="9"/>
        <v>8.1329046862928397E-2</v>
      </c>
    </row>
    <row r="55" spans="1:31" x14ac:dyDescent="0.35">
      <c r="A55" s="1">
        <v>43819</v>
      </c>
      <c r="B55">
        <v>211.6</v>
      </c>
      <c r="C55">
        <v>211.7</v>
      </c>
      <c r="D55">
        <v>212.41</v>
      </c>
      <c r="E55">
        <v>211.16</v>
      </c>
      <c r="F55" t="s">
        <v>1120</v>
      </c>
      <c r="G55" s="2">
        <v>4.0000000000000001E-3</v>
      </c>
      <c r="H55" s="2">
        <f t="shared" si="4"/>
        <v>4.0251031021795326E-3</v>
      </c>
      <c r="J55" s="3">
        <f t="shared" si="10"/>
        <v>0.26500000000000012</v>
      </c>
      <c r="K55" s="2">
        <f t="shared" si="0"/>
        <v>-6.3186556361016985E-3</v>
      </c>
      <c r="L55" s="2">
        <f t="shared" si="5"/>
        <v>2.5000000000000772E-3</v>
      </c>
      <c r="M55" s="9">
        <f t="shared" si="6"/>
        <v>0.11171875000000001</v>
      </c>
      <c r="R55" s="3">
        <v>0.23000000000000012</v>
      </c>
      <c r="S55" s="2">
        <v>-7.7136491008697175E-3</v>
      </c>
      <c r="T55" s="3">
        <f t="shared" si="15"/>
        <v>4.8313674697917891E-2</v>
      </c>
      <c r="U55" s="3">
        <f t="shared" si="12"/>
        <v>0.32891967862192756</v>
      </c>
      <c r="V55" s="3">
        <f t="shared" si="13"/>
        <v>0.22990980333703012</v>
      </c>
      <c r="W55" s="3">
        <f t="shared" si="14"/>
        <v>9.0196662969999064E-5</v>
      </c>
      <c r="Y55" s="3">
        <v>0.25826921363417699</v>
      </c>
      <c r="Z55" s="2">
        <f t="shared" si="1"/>
        <v>-6.5794287933646587E-3</v>
      </c>
      <c r="AA55" s="2">
        <f t="shared" si="2"/>
        <v>-7.7613560665455777E-3</v>
      </c>
      <c r="AB55" s="2">
        <f t="shared" si="7"/>
        <v>2.5000000000000772E-3</v>
      </c>
      <c r="AC55" s="9">
        <f t="shared" si="8"/>
        <v>0.11171875000000001</v>
      </c>
      <c r="AD55" s="3">
        <f t="shared" si="3"/>
        <v>36.779880209197096</v>
      </c>
      <c r="AE55" s="3">
        <f t="shared" si="9"/>
        <v>8.9537304580344534E-2</v>
      </c>
    </row>
    <row r="56" spans="1:31" x14ac:dyDescent="0.35">
      <c r="A56" s="1">
        <v>43822</v>
      </c>
      <c r="B56">
        <v>211.7</v>
      </c>
      <c r="C56">
        <v>211.92</v>
      </c>
      <c r="D56">
        <v>212.04</v>
      </c>
      <c r="E56">
        <v>211.52</v>
      </c>
      <c r="F56" t="s">
        <v>1119</v>
      </c>
      <c r="G56" s="2">
        <v>5.0000000000000001E-4</v>
      </c>
      <c r="H56" s="2">
        <f t="shared" si="4"/>
        <v>4.724781566752158E-4</v>
      </c>
      <c r="J56" s="3">
        <f t="shared" si="10"/>
        <v>0.27000000000000013</v>
      </c>
      <c r="K56" s="2">
        <f t="shared" si="0"/>
        <v>-5.9285953238541363E-3</v>
      </c>
      <c r="L56" s="2">
        <f t="shared" si="5"/>
        <v>5.0000000000000773E-3</v>
      </c>
      <c r="M56" s="9">
        <f t="shared" si="6"/>
        <v>7.5781249999999994E-2</v>
      </c>
      <c r="R56" s="3">
        <v>0.23500000000000013</v>
      </c>
      <c r="S56" s="2">
        <v>-7.593311497010603E-3</v>
      </c>
      <c r="T56" s="3">
        <f t="shared" si="15"/>
        <v>5.0243154487706256E-2</v>
      </c>
      <c r="U56" s="3">
        <f t="shared" si="12"/>
        <v>0.33142245100613887</v>
      </c>
      <c r="V56" s="3">
        <f t="shared" si="13"/>
        <v>0.23221029341978738</v>
      </c>
      <c r="W56" s="3">
        <f t="shared" si="14"/>
        <v>2.7897065802127419E-3</v>
      </c>
      <c r="Y56" s="3">
        <v>0.26689399185277041</v>
      </c>
      <c r="Z56" s="2">
        <f t="shared" si="1"/>
        <v>-6.1192878770038482E-3</v>
      </c>
      <c r="AA56" s="2">
        <f t="shared" si="2"/>
        <v>-7.4038151549224735E-3</v>
      </c>
      <c r="AB56" s="2">
        <f t="shared" si="7"/>
        <v>5.0000000000000773E-3</v>
      </c>
      <c r="AC56" s="9">
        <f t="shared" si="8"/>
        <v>7.5781249999999994E-2</v>
      </c>
      <c r="AD56" s="3">
        <f t="shared" si="3"/>
        <v>35.134965181703926</v>
      </c>
      <c r="AE56" s="3">
        <f t="shared" si="9"/>
        <v>8.9893556738626285E-2</v>
      </c>
    </row>
    <row r="57" spans="1:31" x14ac:dyDescent="0.35">
      <c r="A57" s="1">
        <v>43823</v>
      </c>
      <c r="B57">
        <v>211.81</v>
      </c>
      <c r="C57">
        <v>211.86</v>
      </c>
      <c r="D57">
        <v>211.98</v>
      </c>
      <c r="E57">
        <v>211.33</v>
      </c>
      <c r="F57" t="s">
        <v>1118</v>
      </c>
      <c r="G57" s="2">
        <v>5.0000000000000001E-4</v>
      </c>
      <c r="H57" s="2">
        <f t="shared" si="4"/>
        <v>5.1946826508755589E-4</v>
      </c>
      <c r="J57" s="3">
        <f t="shared" si="10"/>
        <v>0.27500000000000013</v>
      </c>
      <c r="K57" s="2">
        <f t="shared" si="0"/>
        <v>-5.6979629621763915E-3</v>
      </c>
      <c r="L57" s="2">
        <f t="shared" si="5"/>
        <v>7.5000000000000778E-3</v>
      </c>
      <c r="M57" s="9">
        <f t="shared" si="6"/>
        <v>7.421875E-2</v>
      </c>
      <c r="R57" s="3">
        <v>0.24000000000000013</v>
      </c>
      <c r="S57" s="2">
        <v>-7.3648661600289531E-3</v>
      </c>
      <c r="T57" s="3">
        <f t="shared" si="15"/>
        <v>5.407461748197645E-2</v>
      </c>
      <c r="U57" s="3">
        <f t="shared" si="12"/>
        <v>0.33619433261919329</v>
      </c>
      <c r="V57" s="3">
        <f t="shared" si="13"/>
        <v>0.236650354869127</v>
      </c>
      <c r="W57" s="3">
        <f t="shared" si="14"/>
        <v>3.3496451308731301E-3</v>
      </c>
      <c r="Y57" s="3">
        <v>0.27214521629782529</v>
      </c>
      <c r="Z57" s="2">
        <f t="shared" si="1"/>
        <v>-5.7976139130960919E-3</v>
      </c>
      <c r="AA57" s="2">
        <f t="shared" si="2"/>
        <v>-7.1889891454289898E-3</v>
      </c>
      <c r="AB57" s="2">
        <f t="shared" si="7"/>
        <v>7.5000000000000778E-3</v>
      </c>
      <c r="AC57" s="9">
        <f t="shared" si="8"/>
        <v>7.421875E-2</v>
      </c>
      <c r="AD57" s="3">
        <f t="shared" si="3"/>
        <v>30.454005311289357</v>
      </c>
      <c r="AE57" s="3">
        <f t="shared" si="9"/>
        <v>8.1986213116241616E-2</v>
      </c>
    </row>
    <row r="58" spans="1:31" x14ac:dyDescent="0.35">
      <c r="A58" s="1">
        <v>43825</v>
      </c>
      <c r="B58">
        <v>213.68</v>
      </c>
      <c r="C58">
        <v>212.15</v>
      </c>
      <c r="D58">
        <v>213.7</v>
      </c>
      <c r="E58">
        <v>212.12</v>
      </c>
      <c r="F58" t="s">
        <v>921</v>
      </c>
      <c r="G58" s="2">
        <v>8.8000000000000005E-3</v>
      </c>
      <c r="H58" s="2">
        <f t="shared" si="4"/>
        <v>8.7899223957985384E-3</v>
      </c>
      <c r="J58" s="3">
        <f t="shared" si="10"/>
        <v>0.28000000000000014</v>
      </c>
      <c r="K58" s="2">
        <f t="shared" si="0"/>
        <v>-5.3620287883073868E-3</v>
      </c>
      <c r="L58" s="2">
        <f t="shared" si="5"/>
        <v>1.0000000000000078E-2</v>
      </c>
      <c r="M58" s="9">
        <f t="shared" si="6"/>
        <v>7.03125E-2</v>
      </c>
      <c r="R58" s="3">
        <v>0.24500000000000013</v>
      </c>
      <c r="S58" s="2">
        <v>-7.0805249901372738E-3</v>
      </c>
      <c r="T58" s="3">
        <f t="shared" si="15"/>
        <v>5.9162514884150801E-2</v>
      </c>
      <c r="U58" s="3">
        <f t="shared" si="12"/>
        <v>0.34217079422000335</v>
      </c>
      <c r="V58" s="3">
        <f t="shared" si="13"/>
        <v>0.2423132927774313</v>
      </c>
      <c r="W58" s="3">
        <f t="shared" si="14"/>
        <v>2.6867072225688349E-3</v>
      </c>
      <c r="Y58" s="3">
        <v>0.28000002804755753</v>
      </c>
      <c r="Z58" s="2">
        <f t="shared" si="1"/>
        <v>-5.3620279997997518E-3</v>
      </c>
      <c r="AA58" s="2">
        <f t="shared" si="2"/>
        <v>-6.8714514324936379E-3</v>
      </c>
      <c r="AB58" s="2">
        <f t="shared" si="7"/>
        <v>1.0000000000000078E-2</v>
      </c>
      <c r="AC58" s="9">
        <f t="shared" si="8"/>
        <v>7.03125E-2</v>
      </c>
      <c r="AD58" s="3">
        <f t="shared" si="3"/>
        <v>24.332833984800729</v>
      </c>
      <c r="AE58" s="3">
        <f t="shared" si="9"/>
        <v>6.8483549120112619E-2</v>
      </c>
    </row>
    <row r="59" spans="1:31" x14ac:dyDescent="0.35">
      <c r="A59" s="1">
        <v>43826</v>
      </c>
      <c r="B59">
        <v>213.5</v>
      </c>
      <c r="C59">
        <v>214.44</v>
      </c>
      <c r="D59">
        <v>214.45</v>
      </c>
      <c r="E59">
        <v>212.93</v>
      </c>
      <c r="F59" t="s">
        <v>899</v>
      </c>
      <c r="G59" s="2">
        <v>-8.0000000000000004E-4</v>
      </c>
      <c r="H59" s="2">
        <f t="shared" si="4"/>
        <v>-8.4273613302621728E-4</v>
      </c>
      <c r="J59" s="3">
        <f t="shared" si="10"/>
        <v>0.28500000000000014</v>
      </c>
      <c r="K59" s="2">
        <f t="shared" si="0"/>
        <v>-5.1503838220152169E-3</v>
      </c>
      <c r="L59" s="2">
        <f t="shared" si="5"/>
        <v>1.2500000000000079E-2</v>
      </c>
      <c r="M59" s="9">
        <f t="shared" si="6"/>
        <v>5.9374999999999997E-2</v>
      </c>
      <c r="R59" s="3">
        <v>0.25000000000000011</v>
      </c>
      <c r="S59" s="2">
        <v>-6.8776713469279787E-3</v>
      </c>
      <c r="T59" s="3">
        <f t="shared" si="15"/>
        <v>6.3016371551763567E-2</v>
      </c>
      <c r="U59" s="3">
        <f t="shared" si="12"/>
        <v>0.34645890252985412</v>
      </c>
      <c r="V59" s="3">
        <f t="shared" si="13"/>
        <v>0.2464481784179913</v>
      </c>
      <c r="W59" s="3">
        <f t="shared" si="14"/>
        <v>3.5518215820088128E-3</v>
      </c>
      <c r="Y59" s="3">
        <v>0.28507606146401099</v>
      </c>
      <c r="Z59" s="2">
        <f t="shared" si="1"/>
        <v>-5.1486097772753155E-3</v>
      </c>
      <c r="AA59" s="2">
        <f t="shared" si="2"/>
        <v>-6.6685483824049227E-3</v>
      </c>
      <c r="AB59" s="2">
        <f t="shared" si="7"/>
        <v>1.2500000000000079E-2</v>
      </c>
      <c r="AC59" s="9">
        <f t="shared" si="8"/>
        <v>5.9374999999999997E-2</v>
      </c>
      <c r="AD59" s="3">
        <f t="shared" si="3"/>
        <v>18.453118336274535</v>
      </c>
      <c r="AE59" s="3">
        <f t="shared" si="9"/>
        <v>5.3482440401344089E-2</v>
      </c>
    </row>
    <row r="60" spans="1:31" x14ac:dyDescent="0.35">
      <c r="A60" s="1">
        <v>43829</v>
      </c>
      <c r="B60">
        <v>212.1</v>
      </c>
      <c r="C60">
        <v>213.4</v>
      </c>
      <c r="D60">
        <v>213.52</v>
      </c>
      <c r="E60">
        <v>211.05</v>
      </c>
      <c r="F60" t="s">
        <v>1117</v>
      </c>
      <c r="G60" s="2">
        <v>-6.6E-3</v>
      </c>
      <c r="H60" s="2">
        <f t="shared" si="4"/>
        <v>-6.578971098042511E-3</v>
      </c>
      <c r="J60" s="3">
        <f t="shared" si="10"/>
        <v>0.29000000000000015</v>
      </c>
      <c r="K60" s="2">
        <f t="shared" si="0"/>
        <v>-5.0019613094957139E-3</v>
      </c>
      <c r="L60" s="2">
        <f t="shared" si="5"/>
        <v>1.5000000000000079E-2</v>
      </c>
      <c r="M60" s="9">
        <f t="shared" si="6"/>
        <v>3.6718750000000001E-2</v>
      </c>
      <c r="R60" s="3">
        <v>0.25500000000000012</v>
      </c>
      <c r="S60" s="2">
        <v>-6.7118835049206228E-3</v>
      </c>
      <c r="T60" s="3">
        <f t="shared" si="15"/>
        <v>6.6308963814406763E-2</v>
      </c>
      <c r="U60" s="3">
        <f t="shared" si="12"/>
        <v>0.34997818216678733</v>
      </c>
      <c r="V60" s="3">
        <f t="shared" si="13"/>
        <v>0.24988747299279737</v>
      </c>
      <c r="W60" s="3">
        <f t="shared" si="14"/>
        <v>5.112527007202744E-3</v>
      </c>
      <c r="Y60" s="3">
        <v>0.2886952112322258</v>
      </c>
      <c r="Z60" s="2">
        <f t="shared" si="1"/>
        <v>-5.0378302288845997E-3</v>
      </c>
      <c r="AA60" s="2">
        <f t="shared" si="2"/>
        <v>-6.5249327737431509E-3</v>
      </c>
      <c r="AB60" s="2">
        <f t="shared" si="7"/>
        <v>1.5000000000000079E-2</v>
      </c>
      <c r="AC60" s="9">
        <f t="shared" si="8"/>
        <v>3.6718750000000001E-2</v>
      </c>
      <c r="AD60" s="3">
        <f t="shared" si="3"/>
        <v>13.794613289427472</v>
      </c>
      <c r="AE60" s="3">
        <f t="shared" si="9"/>
        <v>4.0309664532127518E-2</v>
      </c>
    </row>
    <row r="61" spans="1:31" x14ac:dyDescent="0.35">
      <c r="A61" s="1">
        <v>43830</v>
      </c>
      <c r="B61">
        <v>212.5</v>
      </c>
      <c r="C61">
        <v>211.51</v>
      </c>
      <c r="D61">
        <v>212.65</v>
      </c>
      <c r="E61">
        <v>211.09</v>
      </c>
      <c r="F61" t="s">
        <v>1116</v>
      </c>
      <c r="G61" s="2">
        <v>1.9E-3</v>
      </c>
      <c r="H61" s="2">
        <f t="shared" si="4"/>
        <v>1.8841267938347478E-3</v>
      </c>
      <c r="J61" s="3">
        <f t="shared" si="10"/>
        <v>0.29500000000000015</v>
      </c>
      <c r="K61" s="2">
        <f t="shared" si="0"/>
        <v>-4.6849616149583686E-3</v>
      </c>
      <c r="L61" s="2">
        <f t="shared" si="5"/>
        <v>1.7500000000000078E-2</v>
      </c>
      <c r="M61" s="9">
        <f t="shared" si="6"/>
        <v>3.515625E-2</v>
      </c>
      <c r="R61" s="3">
        <v>0.26000000000000012</v>
      </c>
      <c r="S61" s="2">
        <v>-6.5618843354669082E-3</v>
      </c>
      <c r="T61" s="3">
        <f t="shared" si="15"/>
        <v>6.9401378316578638E-2</v>
      </c>
      <c r="U61" s="3">
        <f t="shared" si="12"/>
        <v>0.35317345848926796</v>
      </c>
      <c r="V61" s="3">
        <f t="shared" si="13"/>
        <v>0.25304645523796698</v>
      </c>
      <c r="W61" s="3">
        <f t="shared" si="14"/>
        <v>6.953544762033137E-3</v>
      </c>
      <c r="Y61" s="3">
        <v>0.29659060140996008</v>
      </c>
      <c r="Z61" s="2">
        <f t="shared" si="1"/>
        <v>-4.6231802604129683E-3</v>
      </c>
      <c r="AA61" s="2">
        <f t="shared" si="2"/>
        <v>-6.2145257061626486E-3</v>
      </c>
      <c r="AB61" s="2">
        <f t="shared" si="7"/>
        <v>1.7500000000000078E-2</v>
      </c>
      <c r="AC61" s="9">
        <f t="shared" si="8"/>
        <v>3.515625E-2</v>
      </c>
      <c r="AD61" s="3">
        <f t="shared" si="3"/>
        <v>10.503892764402226</v>
      </c>
      <c r="AE61" s="3">
        <f t="shared" si="9"/>
        <v>3.0373132567287107E-2</v>
      </c>
    </row>
    <row r="62" spans="1:31" x14ac:dyDescent="0.35">
      <c r="A62" s="1">
        <v>43832</v>
      </c>
      <c r="B62">
        <v>216.05</v>
      </c>
      <c r="C62">
        <v>214.29</v>
      </c>
      <c r="D62">
        <v>216.05</v>
      </c>
      <c r="E62">
        <v>213.87</v>
      </c>
      <c r="F62" t="s">
        <v>1115</v>
      </c>
      <c r="G62" s="2">
        <v>1.67E-2</v>
      </c>
      <c r="H62" s="2">
        <f t="shared" si="4"/>
        <v>1.6567874013470606E-2</v>
      </c>
      <c r="J62" s="3">
        <f t="shared" si="10"/>
        <v>0.30000000000000016</v>
      </c>
      <c r="K62" s="2">
        <f t="shared" si="0"/>
        <v>-4.4926277650900945E-3</v>
      </c>
      <c r="L62" s="2">
        <f t="shared" si="5"/>
        <v>2.0000000000000077E-2</v>
      </c>
      <c r="M62" s="9">
        <f t="shared" si="6"/>
        <v>2.1874999999999999E-2</v>
      </c>
      <c r="R62" s="3">
        <v>0.26500000000000012</v>
      </c>
      <c r="S62" s="2">
        <v>-6.3186556361016985E-3</v>
      </c>
      <c r="T62" s="3">
        <f t="shared" si="15"/>
        <v>7.4650341842216611E-2</v>
      </c>
      <c r="U62" s="3">
        <f t="shared" si="12"/>
        <v>0.35837668975963566</v>
      </c>
      <c r="V62" s="3">
        <f t="shared" si="13"/>
        <v>0.25826582281628069</v>
      </c>
      <c r="W62" s="3">
        <f t="shared" si="14"/>
        <v>6.7341771837194364E-3</v>
      </c>
      <c r="Y62" s="3">
        <v>0.30149180490222682</v>
      </c>
      <c r="Z62" s="2">
        <f t="shared" si="1"/>
        <v>-4.4073110626957337E-3</v>
      </c>
      <c r="AA62" s="2">
        <f t="shared" si="2"/>
        <v>-6.0237440534143373E-3</v>
      </c>
      <c r="AB62" s="2">
        <f t="shared" si="7"/>
        <v>2.0000000000000077E-2</v>
      </c>
      <c r="AC62" s="9">
        <f t="shared" si="8"/>
        <v>2.1874999999999999E-2</v>
      </c>
      <c r="AD62" s="3">
        <f t="shared" si="3"/>
        <v>8.2486350011223948</v>
      </c>
      <c r="AE62" s="3">
        <f t="shared" si="9"/>
        <v>2.3440659706905762E-2</v>
      </c>
    </row>
    <row r="63" spans="1:31" x14ac:dyDescent="0.35">
      <c r="A63" s="1">
        <v>43833</v>
      </c>
      <c r="B63">
        <v>214.07</v>
      </c>
      <c r="C63">
        <v>213.18</v>
      </c>
      <c r="D63">
        <v>215.36</v>
      </c>
      <c r="E63">
        <v>213.17</v>
      </c>
      <c r="F63" t="s">
        <v>1114</v>
      </c>
      <c r="G63" s="2">
        <v>-9.1999999999999998E-3</v>
      </c>
      <c r="H63" s="2">
        <f t="shared" si="4"/>
        <v>-9.2067980388111925E-3</v>
      </c>
      <c r="J63" s="3">
        <f t="shared" si="10"/>
        <v>0.30500000000000016</v>
      </c>
      <c r="K63" s="2">
        <f t="shared" si="0"/>
        <v>-4.343409162675318E-3</v>
      </c>
      <c r="L63" s="2">
        <f t="shared" si="5"/>
        <v>2.2500000000000075E-2</v>
      </c>
      <c r="M63" s="9">
        <f t="shared" si="6"/>
        <v>2.1874999999999999E-2</v>
      </c>
      <c r="R63" s="3">
        <v>0.27000000000000013</v>
      </c>
      <c r="S63" s="2">
        <v>-5.9285953238541363E-3</v>
      </c>
      <c r="T63" s="3">
        <f t="shared" si="15"/>
        <v>8.3692963503747761E-2</v>
      </c>
      <c r="U63" s="3">
        <f t="shared" si="12"/>
        <v>0.36677579764930335</v>
      </c>
      <c r="V63" s="3">
        <f t="shared" si="13"/>
        <v>0.26689199006107733</v>
      </c>
      <c r="W63" s="3">
        <f t="shared" si="14"/>
        <v>3.1080099389227955E-3</v>
      </c>
      <c r="Y63" s="3">
        <v>0.30535231063893281</v>
      </c>
      <c r="Z63" s="2">
        <f t="shared" si="1"/>
        <v>-4.3411901862673427E-3</v>
      </c>
      <c r="AA63" s="2">
        <f t="shared" si="2"/>
        <v>-5.8744540050418284E-3</v>
      </c>
      <c r="AB63" s="2">
        <f t="shared" si="7"/>
        <v>2.2500000000000075E-2</v>
      </c>
      <c r="AC63" s="9">
        <f t="shared" si="8"/>
        <v>2.1874999999999999E-2</v>
      </c>
      <c r="AD63" s="3">
        <f t="shared" si="3"/>
        <v>6.6214341905616845</v>
      </c>
      <c r="AE63" s="3">
        <f t="shared" si="9"/>
        <v>1.8587586489605089E-2</v>
      </c>
    </row>
    <row r="64" spans="1:31" x14ac:dyDescent="0.35">
      <c r="A64" s="1">
        <v>43836</v>
      </c>
      <c r="B64">
        <v>215.45</v>
      </c>
      <c r="C64">
        <v>212.38</v>
      </c>
      <c r="D64">
        <v>215.48</v>
      </c>
      <c r="E64">
        <v>212.13</v>
      </c>
      <c r="F64" t="s">
        <v>757</v>
      </c>
      <c r="G64" s="2">
        <v>6.4000000000000003E-3</v>
      </c>
      <c r="H64" s="2">
        <f t="shared" si="4"/>
        <v>6.4257997227159386E-3</v>
      </c>
      <c r="J64" s="3">
        <f t="shared" si="10"/>
        <v>0.31000000000000016</v>
      </c>
      <c r="K64" s="2">
        <f t="shared" si="0"/>
        <v>-4.1213856278318637E-3</v>
      </c>
      <c r="L64" s="2">
        <f t="shared" si="5"/>
        <v>2.5000000000000074E-2</v>
      </c>
      <c r="M64" s="9">
        <f t="shared" si="6"/>
        <v>1.6406250000000001E-2</v>
      </c>
      <c r="R64" s="3">
        <v>0.27500000000000013</v>
      </c>
      <c r="S64" s="2">
        <v>-5.6979629621763915E-3</v>
      </c>
      <c r="T64" s="3">
        <f t="shared" si="15"/>
        <v>8.9413526217684614E-2</v>
      </c>
      <c r="U64" s="3">
        <f t="shared" si="12"/>
        <v>0.37177244640260332</v>
      </c>
      <c r="V64" s="3">
        <f t="shared" si="13"/>
        <v>0.27214406681647763</v>
      </c>
      <c r="W64" s="3">
        <f t="shared" si="14"/>
        <v>2.8559331835225077E-3</v>
      </c>
      <c r="Y64" s="3">
        <v>0.31119051643425533</v>
      </c>
      <c r="Z64" s="2">
        <f t="shared" si="1"/>
        <v>-4.0214742592594825E-3</v>
      </c>
      <c r="AA64" s="2">
        <f t="shared" si="2"/>
        <v>-5.6502612836797604E-3</v>
      </c>
      <c r="AB64" s="2">
        <f t="shared" si="7"/>
        <v>2.5000000000000074E-2</v>
      </c>
      <c r="AC64" s="9">
        <f t="shared" si="8"/>
        <v>1.6406250000000001E-2</v>
      </c>
      <c r="AD64" s="3">
        <f t="shared" si="3"/>
        <v>5.3421651494250577</v>
      </c>
      <c r="AE64" s="3">
        <f t="shared" si="9"/>
        <v>1.4954499174983421E-2</v>
      </c>
    </row>
    <row r="65" spans="1:31" x14ac:dyDescent="0.35">
      <c r="A65" s="1">
        <v>43837</v>
      </c>
      <c r="B65">
        <v>215.42</v>
      </c>
      <c r="C65">
        <v>215.53</v>
      </c>
      <c r="D65">
        <v>216.03</v>
      </c>
      <c r="E65">
        <v>214.74</v>
      </c>
      <c r="F65" t="s">
        <v>1113</v>
      </c>
      <c r="G65" s="2">
        <v>-1E-4</v>
      </c>
      <c r="H65" s="2">
        <f t="shared" si="4"/>
        <v>-1.3925313922290522E-4</v>
      </c>
      <c r="J65" s="3">
        <f t="shared" si="10"/>
        <v>0.31500000000000017</v>
      </c>
      <c r="K65" s="2">
        <f t="shared" si="0"/>
        <v>-3.9233972416259418E-3</v>
      </c>
      <c r="L65" s="2">
        <f t="shared" si="5"/>
        <v>2.7500000000000073E-2</v>
      </c>
      <c r="M65" s="9">
        <f t="shared" si="6"/>
        <v>8.5937500000000007E-3</v>
      </c>
      <c r="R65" s="3">
        <v>0.28000000000000014</v>
      </c>
      <c r="S65" s="2">
        <v>-5.3620287883073868E-3</v>
      </c>
      <c r="T65" s="3">
        <f t="shared" si="15"/>
        <v>9.8259081271795154E-2</v>
      </c>
      <c r="U65" s="3">
        <f t="shared" si="12"/>
        <v>0.37908905661249004</v>
      </c>
      <c r="V65" s="3">
        <f t="shared" si="13"/>
        <v>0.28000015457220145</v>
      </c>
      <c r="W65" s="3">
        <f t="shared" si="14"/>
        <v>1.5457220131631644E-7</v>
      </c>
      <c r="Y65" s="3">
        <v>0.31649187309313065</v>
      </c>
      <c r="Z65" s="2">
        <f t="shared" si="1"/>
        <v>-3.7197900924091434E-3</v>
      </c>
      <c r="AA65" s="2">
        <f t="shared" si="2"/>
        <v>-5.4482604517119239E-3</v>
      </c>
      <c r="AB65" s="2">
        <f t="shared" si="7"/>
        <v>2.7500000000000073E-2</v>
      </c>
      <c r="AC65" s="9">
        <f t="shared" si="8"/>
        <v>8.5937500000000007E-3</v>
      </c>
      <c r="AD65" s="3">
        <f t="shared" si="3"/>
        <v>4.2736765213222911</v>
      </c>
      <c r="AE65" s="3">
        <f t="shared" si="9"/>
        <v>1.201980208843418E-2</v>
      </c>
    </row>
    <row r="66" spans="1:31" x14ac:dyDescent="0.35">
      <c r="A66" s="1">
        <v>43838</v>
      </c>
      <c r="B66">
        <v>217.04</v>
      </c>
      <c r="C66">
        <v>215.36</v>
      </c>
      <c r="D66">
        <v>218.03</v>
      </c>
      <c r="E66">
        <v>215.05</v>
      </c>
      <c r="F66" t="s">
        <v>1112</v>
      </c>
      <c r="G66" s="2">
        <v>7.4999999999999997E-3</v>
      </c>
      <c r="H66" s="2">
        <f t="shared" si="4"/>
        <v>7.492057428052144E-3</v>
      </c>
      <c r="J66" s="3">
        <f t="shared" si="10"/>
        <v>0.32000000000000017</v>
      </c>
      <c r="K66" s="2">
        <f t="shared" si="0"/>
        <v>-3.6497894660642727E-3</v>
      </c>
      <c r="L66" s="2">
        <f t="shared" si="5"/>
        <v>3.0000000000000072E-2</v>
      </c>
      <c r="M66" s="9">
        <f t="shared" si="6"/>
        <v>6.2500000000000003E-3</v>
      </c>
      <c r="R66" s="3">
        <v>0.28500000000000014</v>
      </c>
      <c r="S66" s="2">
        <v>-5.1503838220152169E-3</v>
      </c>
      <c r="T66" s="3">
        <f t="shared" si="15"/>
        <v>0.10415160216640537</v>
      </c>
      <c r="U66" s="3">
        <f t="shared" si="12"/>
        <v>0.38372119379607339</v>
      </c>
      <c r="V66" s="3">
        <f t="shared" si="13"/>
        <v>0.28507700937513297</v>
      </c>
      <c r="W66" s="3">
        <f t="shared" si="14"/>
        <v>7.700937513283046E-5</v>
      </c>
      <c r="Y66" s="3">
        <v>0.32396576495228474</v>
      </c>
      <c r="Z66" s="2">
        <f t="shared" si="1"/>
        <v>-3.5185002472140924E-3</v>
      </c>
      <c r="AA66" s="2">
        <f t="shared" si="2"/>
        <v>-5.1658953106118819E-3</v>
      </c>
      <c r="AB66" s="2">
        <f t="shared" si="7"/>
        <v>3.0000000000000072E-2</v>
      </c>
      <c r="AC66" s="9">
        <f t="shared" si="8"/>
        <v>6.2500000000000003E-3</v>
      </c>
      <c r="AD66" s="3">
        <f t="shared" si="3"/>
        <v>3.3649731521297443</v>
      </c>
      <c r="AE66" s="3">
        <f t="shared" si="9"/>
        <v>9.5483120918150397E-3</v>
      </c>
    </row>
    <row r="67" spans="1:31" x14ac:dyDescent="0.35">
      <c r="A67" s="1">
        <v>43839</v>
      </c>
      <c r="B67">
        <v>218.88</v>
      </c>
      <c r="C67">
        <v>218.8</v>
      </c>
      <c r="D67">
        <v>219.29</v>
      </c>
      <c r="E67">
        <v>217.6</v>
      </c>
      <c r="F67" t="s">
        <v>1111</v>
      </c>
      <c r="G67" s="2">
        <v>8.5000000000000006E-3</v>
      </c>
      <c r="H67" s="2">
        <f t="shared" si="4"/>
        <v>8.4419660835093075E-3</v>
      </c>
      <c r="J67" s="3">
        <f t="shared" si="10"/>
        <v>0.32500000000000018</v>
      </c>
      <c r="K67" s="2">
        <f t="shared" ref="K67:K101" si="16">PERCENTILE($H$3:$H$1282,J67)</f>
        <v>-3.4909138143557408E-3</v>
      </c>
      <c r="L67" s="2">
        <f t="shared" si="5"/>
        <v>3.250000000000007E-2</v>
      </c>
      <c r="M67" s="9">
        <f t="shared" si="6"/>
        <v>7.0312500000000002E-3</v>
      </c>
      <c r="R67" s="3">
        <v>0.29000000000000015</v>
      </c>
      <c r="S67" s="2">
        <v>-5.0019613094957139E-3</v>
      </c>
      <c r="T67" s="3">
        <f t="shared" si="15"/>
        <v>0.10843403774426734</v>
      </c>
      <c r="U67" s="3">
        <f t="shared" si="12"/>
        <v>0.38697960690676825</v>
      </c>
      <c r="V67" s="3">
        <f t="shared" si="13"/>
        <v>0.28869674168550757</v>
      </c>
      <c r="W67" s="3">
        <f t="shared" si="14"/>
        <v>1.3032583144925725E-3</v>
      </c>
      <c r="Y67" s="3">
        <v>0.32838418476801917</v>
      </c>
      <c r="Z67" s="2">
        <f t="shared" ref="Z67:Z101" si="17">PERCENTILE($H$3:$H$1282,Y67)</f>
        <v>-3.38088169417761E-3</v>
      </c>
      <c r="AA67" s="2">
        <f t="shared" ref="AA67:AA130" si="18">_xlfn.NORM.INV(Y67,$S$3,$S$4)*$S$2+_xlfn.NORM.INV(Y67,$T$3,$T$4)*$T$2</f>
        <v>-5.0002327331984025E-3</v>
      </c>
      <c r="AB67" s="2">
        <f t="shared" si="7"/>
        <v>3.250000000000007E-2</v>
      </c>
      <c r="AC67" s="9">
        <f t="shared" si="8"/>
        <v>7.0312500000000002E-3</v>
      </c>
      <c r="AD67" s="3">
        <f t="shared" ref="AD67:AD94" si="19">_xlfn.NORM.DIST(AB67,$S$3,$S$4, FALSE)*$S$2 + _xlfn.NORM.DIST(AB67,$T$3,$T$4,FALSE)*$T$2</f>
        <v>2.5994509295238371</v>
      </c>
      <c r="AE67" s="3">
        <f t="shared" si="9"/>
        <v>7.4555301020669722E-3</v>
      </c>
    </row>
    <row r="68" spans="1:31" x14ac:dyDescent="0.35">
      <c r="A68" s="1">
        <v>43840</v>
      </c>
      <c r="B68">
        <v>218.32</v>
      </c>
      <c r="C68">
        <v>219.64</v>
      </c>
      <c r="D68">
        <v>219.75</v>
      </c>
      <c r="E68">
        <v>217.93</v>
      </c>
      <c r="F68" t="s">
        <v>1110</v>
      </c>
      <c r="G68" s="2">
        <v>-2.5999999999999999E-3</v>
      </c>
      <c r="H68" s="2">
        <f t="shared" ref="H68:H131" si="20">LN(B68/B67)</f>
        <v>-2.5617580341025705E-3</v>
      </c>
      <c r="J68" s="3">
        <f t="shared" si="10"/>
        <v>0.33000000000000018</v>
      </c>
      <c r="K68" s="2">
        <f t="shared" si="16"/>
        <v>-3.3333265192535128E-3</v>
      </c>
      <c r="L68" s="2">
        <f t="shared" ref="L68:L94" si="21">L67+0.0025</f>
        <v>3.5000000000000073E-2</v>
      </c>
      <c r="M68" s="9">
        <f t="shared" ref="M68:M94" si="22">COUNTIFS($H$3:$H$1282,"&gt;"&amp;L67, $H$3:$H$1282,"&lt;="&amp;L68)/COUNT($H$3:$H$1282)</f>
        <v>4.6874999999999998E-3</v>
      </c>
      <c r="R68" s="3">
        <v>0.29500000000000015</v>
      </c>
      <c r="S68" s="2">
        <v>-4.6849616149583686E-3</v>
      </c>
      <c r="T68" s="3">
        <f t="shared" si="15"/>
        <v>0.11800137175581221</v>
      </c>
      <c r="U68" s="3">
        <f t="shared" si="12"/>
        <v>0.39396536323218867</v>
      </c>
      <c r="V68" s="3">
        <f t="shared" si="13"/>
        <v>0.29659338972802279</v>
      </c>
      <c r="W68" s="3">
        <f t="shared" si="14"/>
        <v>1.5933897280226428E-3</v>
      </c>
      <c r="Y68" s="3">
        <v>0.33282361604535643</v>
      </c>
      <c r="Z68" s="2">
        <f t="shared" si="17"/>
        <v>-3.2555724279269005E-3</v>
      </c>
      <c r="AA68" s="2">
        <f t="shared" si="18"/>
        <v>-4.8346862851063859E-3</v>
      </c>
      <c r="AB68" s="2">
        <f t="shared" ref="AB68:AB94" si="23">AB67+0.0025</f>
        <v>3.5000000000000073E-2</v>
      </c>
      <c r="AC68" s="9">
        <f t="shared" ref="AC68:AC94" si="24">COUNTIFS($H$3:$H$1282,"&gt;"&amp;AB67, $H$3:$H$1282,"&lt;="&amp;AB68)/COUNT($H$3:$H$1282)</f>
        <v>4.6874999999999998E-3</v>
      </c>
      <c r="AD68" s="3">
        <f t="shared" si="19"/>
        <v>1.9679768280355285</v>
      </c>
      <c r="AE68" s="3">
        <f t="shared" ref="AE68:AE94" si="25">(AD68+AD67)/2*(AB68-AB67)</f>
        <v>5.7092846969492121E-3</v>
      </c>
    </row>
    <row r="69" spans="1:31" x14ac:dyDescent="0.35">
      <c r="A69" s="1">
        <v>43843</v>
      </c>
      <c r="B69">
        <v>220.83</v>
      </c>
      <c r="C69">
        <v>219.19</v>
      </c>
      <c r="D69">
        <v>220.86</v>
      </c>
      <c r="E69">
        <v>218.87</v>
      </c>
      <c r="F69" t="s">
        <v>34</v>
      </c>
      <c r="G69" s="2">
        <v>1.15E-2</v>
      </c>
      <c r="H69" s="2">
        <f t="shared" si="20"/>
        <v>1.143129833864126E-2</v>
      </c>
      <c r="J69" s="3">
        <f t="shared" ref="J69:J132" si="26">J68+0.005</f>
        <v>0.33500000000000019</v>
      </c>
      <c r="K69" s="2">
        <f t="shared" si="16"/>
        <v>-3.1536590837910332E-3</v>
      </c>
      <c r="L69" s="2">
        <f t="shared" si="21"/>
        <v>3.7500000000000075E-2</v>
      </c>
      <c r="M69" s="9">
        <f t="shared" si="22"/>
        <v>3.90625E-3</v>
      </c>
      <c r="R69" s="3">
        <v>0.30000000000000016</v>
      </c>
      <c r="S69" s="2">
        <v>-4.4926277650900945E-3</v>
      </c>
      <c r="T69" s="3">
        <f t="shared" si="15"/>
        <v>0.1240893633395148</v>
      </c>
      <c r="U69" s="3">
        <f t="shared" si="12"/>
        <v>0.3982206947744194</v>
      </c>
      <c r="V69" s="3">
        <f t="shared" si="13"/>
        <v>0.30149536260938498</v>
      </c>
      <c r="W69" s="3">
        <f t="shared" si="14"/>
        <v>1.4953626093848205E-3</v>
      </c>
      <c r="Y69" s="3">
        <v>0.33795385238527076</v>
      </c>
      <c r="Z69" s="2">
        <f t="shared" si="17"/>
        <v>-3.022988024540743E-3</v>
      </c>
      <c r="AA69" s="2">
        <f t="shared" si="18"/>
        <v>-4.6444633005404308E-3</v>
      </c>
      <c r="AB69" s="2">
        <f t="shared" si="23"/>
        <v>3.7500000000000075E-2</v>
      </c>
      <c r="AC69" s="9">
        <f t="shared" si="24"/>
        <v>3.90625E-3</v>
      </c>
      <c r="AD69" s="3">
        <f t="shared" si="19"/>
        <v>1.4596702178240115</v>
      </c>
      <c r="AE69" s="3">
        <f t="shared" si="25"/>
        <v>4.2845588073244286E-3</v>
      </c>
    </row>
    <row r="70" spans="1:31" x14ac:dyDescent="0.35">
      <c r="A70" s="1">
        <v>43844</v>
      </c>
      <c r="B70">
        <v>219.96</v>
      </c>
      <c r="C70">
        <v>220.63</v>
      </c>
      <c r="D70">
        <v>221.09</v>
      </c>
      <c r="E70">
        <v>219.62</v>
      </c>
      <c r="F70" t="s">
        <v>1109</v>
      </c>
      <c r="G70" s="2">
        <v>-3.8999999999999998E-3</v>
      </c>
      <c r="H70" s="2">
        <f t="shared" si="20"/>
        <v>-3.9474630991103363E-3</v>
      </c>
      <c r="J70" s="3">
        <f t="shared" si="26"/>
        <v>0.34000000000000019</v>
      </c>
      <c r="K70" s="2">
        <f t="shared" si="16"/>
        <v>-2.9885938524424702E-3</v>
      </c>
      <c r="L70" s="2">
        <f t="shared" si="21"/>
        <v>4.0000000000000077E-2</v>
      </c>
      <c r="M70" s="9">
        <f t="shared" si="22"/>
        <v>7.8125000000000004E-4</v>
      </c>
      <c r="R70" s="3">
        <v>0.30500000000000016</v>
      </c>
      <c r="S70" s="2">
        <v>-4.343409162675318E-3</v>
      </c>
      <c r="T70" s="3">
        <f t="shared" si="15"/>
        <v>0.12896161500836942</v>
      </c>
      <c r="U70" s="3">
        <f t="shared" si="12"/>
        <v>0.4015305011843911</v>
      </c>
      <c r="V70" s="3">
        <f t="shared" si="13"/>
        <v>0.30535646695332164</v>
      </c>
      <c r="W70" s="3">
        <f t="shared" si="14"/>
        <v>3.5646695332147704E-4</v>
      </c>
      <c r="Y70" s="3">
        <v>0.34273137201415205</v>
      </c>
      <c r="Z70" s="2">
        <f t="shared" si="17"/>
        <v>-2.9379149419420307E-3</v>
      </c>
      <c r="AA70" s="2">
        <f t="shared" si="18"/>
        <v>-4.4683203764155606E-3</v>
      </c>
      <c r="AB70" s="2">
        <f t="shared" si="23"/>
        <v>4.0000000000000077E-2</v>
      </c>
      <c r="AC70" s="9">
        <f t="shared" si="24"/>
        <v>7.8125000000000004E-4</v>
      </c>
      <c r="AD70" s="3">
        <f t="shared" si="19"/>
        <v>1.0605967982392437</v>
      </c>
      <c r="AE70" s="3">
        <f t="shared" si="25"/>
        <v>3.1503337700790716E-3</v>
      </c>
    </row>
    <row r="71" spans="1:31" x14ac:dyDescent="0.35">
      <c r="A71" s="1">
        <v>43845</v>
      </c>
      <c r="B71">
        <v>220.05</v>
      </c>
      <c r="C71">
        <v>220.06</v>
      </c>
      <c r="D71">
        <v>221.08</v>
      </c>
      <c r="E71">
        <v>219.33</v>
      </c>
      <c r="F71" t="s">
        <v>1108</v>
      </c>
      <c r="G71" s="2">
        <v>4.0000000000000002E-4</v>
      </c>
      <c r="H71" s="2">
        <f t="shared" si="20"/>
        <v>4.0908161748636716E-4</v>
      </c>
      <c r="J71" s="3">
        <f t="shared" si="26"/>
        <v>0.3450000000000002</v>
      </c>
      <c r="K71" s="2">
        <f t="shared" si="16"/>
        <v>-2.857312361105758E-3</v>
      </c>
      <c r="L71" s="2">
        <f t="shared" si="21"/>
        <v>4.2500000000000079E-2</v>
      </c>
      <c r="M71" s="9">
        <f t="shared" si="22"/>
        <v>1.5625000000000001E-3</v>
      </c>
      <c r="R71" s="3">
        <v>0.31000000000000016</v>
      </c>
      <c r="S71" s="2">
        <v>-4.1213856278318637E-3</v>
      </c>
      <c r="T71" s="3">
        <f t="shared" si="15"/>
        <v>0.13645394383598494</v>
      </c>
      <c r="U71" s="3">
        <f t="shared" si="12"/>
        <v>0.40646822286795153</v>
      </c>
      <c r="V71" s="3">
        <f t="shared" si="13"/>
        <v>0.31119556398594023</v>
      </c>
      <c r="W71" s="3">
        <f t="shared" si="14"/>
        <v>1.1955639859400624E-3</v>
      </c>
      <c r="Y71" s="3">
        <v>0.34657471466425832</v>
      </c>
      <c r="Z71" s="2">
        <f t="shared" si="17"/>
        <v>-2.7792624757100185E-3</v>
      </c>
      <c r="AA71" s="2">
        <f t="shared" si="18"/>
        <v>-4.3272929687592516E-3</v>
      </c>
      <c r="AB71" s="2">
        <f t="shared" si="23"/>
        <v>4.2500000000000079E-2</v>
      </c>
      <c r="AC71" s="9">
        <f t="shared" si="24"/>
        <v>1.5625000000000001E-3</v>
      </c>
      <c r="AD71" s="3">
        <f t="shared" si="19"/>
        <v>0.75491666600604135</v>
      </c>
      <c r="AE71" s="3">
        <f t="shared" si="25"/>
        <v>2.2693918303066081E-3</v>
      </c>
    </row>
    <row r="72" spans="1:31" x14ac:dyDescent="0.35">
      <c r="A72" s="1">
        <v>43846</v>
      </c>
      <c r="B72">
        <v>222.16</v>
      </c>
      <c r="C72">
        <v>221.12</v>
      </c>
      <c r="D72">
        <v>222.2</v>
      </c>
      <c r="E72">
        <v>220.68</v>
      </c>
      <c r="F72" t="s">
        <v>1107</v>
      </c>
      <c r="G72" s="2">
        <v>9.5999999999999992E-3</v>
      </c>
      <c r="H72" s="2">
        <f t="shared" si="20"/>
        <v>9.5430497414437047E-3</v>
      </c>
      <c r="J72" s="3">
        <f t="shared" si="26"/>
        <v>0.3500000000000002</v>
      </c>
      <c r="K72" s="2">
        <f t="shared" si="16"/>
        <v>-2.6214225577483427E-3</v>
      </c>
      <c r="L72" s="2">
        <f t="shared" si="21"/>
        <v>4.5000000000000082E-2</v>
      </c>
      <c r="M72" s="9">
        <f t="shared" si="22"/>
        <v>2.3437499999999999E-3</v>
      </c>
      <c r="R72" s="3">
        <v>0.31500000000000017</v>
      </c>
      <c r="S72" s="2">
        <v>-3.9233972416259418E-3</v>
      </c>
      <c r="T72" s="3">
        <f t="shared" si="15"/>
        <v>0.14338177607109523</v>
      </c>
      <c r="U72" s="3">
        <f t="shared" si="12"/>
        <v>0.41088401770029259</v>
      </c>
      <c r="V72" s="3">
        <f t="shared" si="13"/>
        <v>0.31649771373043967</v>
      </c>
      <c r="W72" s="3">
        <f t="shared" si="14"/>
        <v>1.4977137304394983E-3</v>
      </c>
      <c r="Y72" s="3">
        <v>0.35357680236457523</v>
      </c>
      <c r="Z72" s="2">
        <f t="shared" si="17"/>
        <v>-2.5048933561300779E-3</v>
      </c>
      <c r="AA72" s="2">
        <f t="shared" si="18"/>
        <v>-4.0718314477107701E-3</v>
      </c>
      <c r="AB72" s="2">
        <f t="shared" si="23"/>
        <v>4.5000000000000082E-2</v>
      </c>
      <c r="AC72" s="9">
        <f t="shared" si="24"/>
        <v>2.3437499999999999E-3</v>
      </c>
      <c r="AD72" s="3">
        <f t="shared" si="19"/>
        <v>0.52638006370115964</v>
      </c>
      <c r="AE72" s="3">
        <f t="shared" si="25"/>
        <v>1.6016209121340029E-3</v>
      </c>
    </row>
    <row r="73" spans="1:31" x14ac:dyDescent="0.35">
      <c r="A73" s="1">
        <v>43847</v>
      </c>
      <c r="B73">
        <v>223.26</v>
      </c>
      <c r="C73">
        <v>223.12</v>
      </c>
      <c r="D73">
        <v>223.44</v>
      </c>
      <c r="E73">
        <v>222.01</v>
      </c>
      <c r="F73" t="s">
        <v>1106</v>
      </c>
      <c r="G73" s="2">
        <v>5.0000000000000001E-3</v>
      </c>
      <c r="H73" s="2">
        <f t="shared" si="20"/>
        <v>4.9391685880420342E-3</v>
      </c>
      <c r="J73" s="3">
        <f t="shared" si="26"/>
        <v>0.3550000000000002</v>
      </c>
      <c r="K73" s="2">
        <f t="shared" si="16"/>
        <v>-2.4325893872057772E-3</v>
      </c>
      <c r="L73" s="2">
        <f t="shared" si="21"/>
        <v>4.7500000000000084E-2</v>
      </c>
      <c r="M73" s="9">
        <f t="shared" si="22"/>
        <v>0</v>
      </c>
      <c r="R73" s="3">
        <v>0.32000000000000017</v>
      </c>
      <c r="S73" s="2">
        <v>-3.6497894660642727E-3</v>
      </c>
      <c r="T73" s="3">
        <f t="shared" si="15"/>
        <v>0.15334034551781911</v>
      </c>
      <c r="U73" s="3">
        <f t="shared" si="12"/>
        <v>0.4170048961196553</v>
      </c>
      <c r="V73" s="3">
        <f t="shared" si="13"/>
        <v>0.32397269471598944</v>
      </c>
      <c r="W73" s="3">
        <f t="shared" si="14"/>
        <v>3.9726947159892667E-3</v>
      </c>
      <c r="Y73" s="3">
        <v>0.35927023443297978</v>
      </c>
      <c r="Z73" s="2">
        <f t="shared" si="17"/>
        <v>-2.2548165361646268E-3</v>
      </c>
      <c r="AA73" s="2">
        <f t="shared" si="18"/>
        <v>-3.8654476521938247E-3</v>
      </c>
      <c r="AB73" s="2">
        <f t="shared" si="23"/>
        <v>4.7500000000000084E-2</v>
      </c>
      <c r="AC73" s="9">
        <f t="shared" si="24"/>
        <v>0</v>
      </c>
      <c r="AD73" s="3">
        <f t="shared" si="19"/>
        <v>0.35954341727497052</v>
      </c>
      <c r="AE73" s="3">
        <f t="shared" si="25"/>
        <v>1.1074043512201636E-3</v>
      </c>
    </row>
    <row r="74" spans="1:31" x14ac:dyDescent="0.35">
      <c r="A74" s="1">
        <v>43851</v>
      </c>
      <c r="B74">
        <v>223.16</v>
      </c>
      <c r="C74">
        <v>222.61</v>
      </c>
      <c r="D74">
        <v>223.72</v>
      </c>
      <c r="E74">
        <v>222.54</v>
      </c>
      <c r="F74" t="s">
        <v>1105</v>
      </c>
      <c r="G74" s="2">
        <v>-4.0000000000000002E-4</v>
      </c>
      <c r="H74" s="2">
        <f t="shared" si="20"/>
        <v>-4.4800860925848823E-4</v>
      </c>
      <c r="J74" s="3">
        <f t="shared" si="26"/>
        <v>0.36000000000000021</v>
      </c>
      <c r="K74" s="2">
        <f t="shared" si="16"/>
        <v>-2.2425292136934592E-3</v>
      </c>
      <c r="L74" s="2">
        <f t="shared" si="21"/>
        <v>5.0000000000000086E-2</v>
      </c>
      <c r="M74" s="9">
        <f t="shared" si="22"/>
        <v>0</v>
      </c>
      <c r="R74" s="3">
        <v>0.32500000000000018</v>
      </c>
      <c r="S74" s="2">
        <v>-3.4909138143557408E-3</v>
      </c>
      <c r="T74" s="3">
        <f t="shared" si="15"/>
        <v>0.15932845383021019</v>
      </c>
      <c r="U74" s="3">
        <f t="shared" ref="U74:U137" si="27">_xlfn.NORM.DIST(S74,$T$3,$T$4,TRUE)</f>
        <v>0.4205684584457498</v>
      </c>
      <c r="V74" s="3">
        <f t="shared" ref="V74:V137" si="28">$S$2*T74+$T$2*U74</f>
        <v>0.32839174121693687</v>
      </c>
      <c r="W74" s="3">
        <f t="shared" ref="W74:W137" si="29">ABS(V74-R74)</f>
        <v>3.3917412169366945E-3</v>
      </c>
      <c r="Y74" s="3">
        <v>0.36507867665238708</v>
      </c>
      <c r="Z74" s="2">
        <f t="shared" si="17"/>
        <v>-2.1348123255479504E-3</v>
      </c>
      <c r="AA74" s="2">
        <f t="shared" si="18"/>
        <v>-3.6560586396577467E-3</v>
      </c>
      <c r="AB74" s="2">
        <f t="shared" si="23"/>
        <v>5.0000000000000086E-2</v>
      </c>
      <c r="AC74" s="9">
        <f t="shared" si="24"/>
        <v>0</v>
      </c>
      <c r="AD74" s="3">
        <f t="shared" si="19"/>
        <v>0.24057733542555465</v>
      </c>
      <c r="AE74" s="3">
        <f t="shared" si="25"/>
        <v>7.5015094087565722E-4</v>
      </c>
    </row>
    <row r="75" spans="1:31" x14ac:dyDescent="0.35">
      <c r="A75" s="1">
        <v>43852</v>
      </c>
      <c r="B75">
        <v>223.75</v>
      </c>
      <c r="C75">
        <v>224.26</v>
      </c>
      <c r="D75">
        <v>225.03</v>
      </c>
      <c r="E75">
        <v>223.47</v>
      </c>
      <c r="F75" t="s">
        <v>1104</v>
      </c>
      <c r="G75" s="2">
        <v>2.5999999999999999E-3</v>
      </c>
      <c r="H75" s="2">
        <f t="shared" si="20"/>
        <v>2.6403541776372275E-3</v>
      </c>
      <c r="J75" s="3">
        <f t="shared" si="26"/>
        <v>0.36500000000000021</v>
      </c>
      <c r="K75" s="2">
        <f t="shared" si="16"/>
        <v>-2.1349828550191094E-3</v>
      </c>
      <c r="L75" s="2">
        <f t="shared" si="21"/>
        <v>5.2500000000000088E-2</v>
      </c>
      <c r="M75" s="9">
        <f t="shared" si="22"/>
        <v>1.5625000000000001E-3</v>
      </c>
      <c r="R75" s="3">
        <v>0.33000000000000018</v>
      </c>
      <c r="S75" s="2">
        <v>-3.3333265192535128E-3</v>
      </c>
      <c r="T75" s="3">
        <f t="shared" si="15"/>
        <v>0.16541726489732908</v>
      </c>
      <c r="U75" s="3">
        <f t="shared" si="27"/>
        <v>0.42410956646374398</v>
      </c>
      <c r="V75" s="3">
        <f t="shared" si="28"/>
        <v>0.33283178852214995</v>
      </c>
      <c r="W75" s="3">
        <f t="shared" si="29"/>
        <v>2.8317885221497696E-3</v>
      </c>
      <c r="Y75" s="3">
        <v>0.3683996255007938</v>
      </c>
      <c r="Z75" s="2">
        <f t="shared" si="17"/>
        <v>-2.0428426459080853E-3</v>
      </c>
      <c r="AA75" s="2">
        <f t="shared" si="18"/>
        <v>-3.5368455649416792E-3</v>
      </c>
      <c r="AB75" s="2">
        <f t="shared" si="23"/>
        <v>5.2500000000000088E-2</v>
      </c>
      <c r="AC75" s="9">
        <f t="shared" si="24"/>
        <v>1.5625000000000001E-3</v>
      </c>
      <c r="AD75" s="3">
        <f t="shared" si="19"/>
        <v>0.1576919538633742</v>
      </c>
      <c r="AE75" s="3">
        <f t="shared" si="25"/>
        <v>4.9783661161116155E-4</v>
      </c>
    </row>
    <row r="76" spans="1:31" x14ac:dyDescent="0.35">
      <c r="A76" s="1">
        <v>43853</v>
      </c>
      <c r="B76">
        <v>224.47</v>
      </c>
      <c r="C76">
        <v>223.59</v>
      </c>
      <c r="D76">
        <v>224.57</v>
      </c>
      <c r="E76">
        <v>222.58</v>
      </c>
      <c r="F76" t="s">
        <v>1103</v>
      </c>
      <c r="G76" s="2">
        <v>3.2000000000000002E-3</v>
      </c>
      <c r="H76" s="2">
        <f t="shared" si="20"/>
        <v>3.212710808489247E-3</v>
      </c>
      <c r="J76" s="3">
        <f t="shared" si="26"/>
        <v>0.37000000000000022</v>
      </c>
      <c r="K76" s="2">
        <f t="shared" si="16"/>
        <v>-2.0084073864482933E-3</v>
      </c>
      <c r="L76" s="2">
        <f t="shared" si="21"/>
        <v>5.500000000000009E-2</v>
      </c>
      <c r="M76" s="9">
        <f t="shared" si="22"/>
        <v>7.8125000000000004E-4</v>
      </c>
      <c r="R76" s="3">
        <v>0.33500000000000019</v>
      </c>
      <c r="S76" s="2">
        <v>-3.1536590837910332E-3</v>
      </c>
      <c r="T76" s="3">
        <f t="shared" si="15"/>
        <v>0.17254040484875122</v>
      </c>
      <c r="U76" s="3">
        <f t="shared" si="27"/>
        <v>0.42815430411185285</v>
      </c>
      <c r="V76" s="3">
        <f t="shared" si="28"/>
        <v>0.33796271899530728</v>
      </c>
      <c r="W76" s="3">
        <f t="shared" si="29"/>
        <v>2.9627189953070898E-3</v>
      </c>
      <c r="Y76" s="3">
        <v>0.37233945194552964</v>
      </c>
      <c r="Z76" s="2">
        <f t="shared" si="17"/>
        <v>-1.9001565435355261E-3</v>
      </c>
      <c r="AA76" s="2">
        <f t="shared" si="18"/>
        <v>-3.3958725827790215E-3</v>
      </c>
      <c r="AB76" s="2">
        <f t="shared" si="23"/>
        <v>5.500000000000009E-2</v>
      </c>
      <c r="AC76" s="9">
        <f t="shared" si="24"/>
        <v>7.8125000000000004E-4</v>
      </c>
      <c r="AD76" s="3">
        <f t="shared" si="19"/>
        <v>0.10125484495358746</v>
      </c>
      <c r="AE76" s="3">
        <f t="shared" si="25"/>
        <v>3.2368349852120236E-4</v>
      </c>
    </row>
    <row r="77" spans="1:31" x14ac:dyDescent="0.35">
      <c r="A77" s="1">
        <v>43854</v>
      </c>
      <c r="B77">
        <v>222.58</v>
      </c>
      <c r="C77">
        <v>225.5</v>
      </c>
      <c r="D77">
        <v>225.76</v>
      </c>
      <c r="E77">
        <v>221.55</v>
      </c>
      <c r="F77" t="s">
        <v>1102</v>
      </c>
      <c r="G77" s="2">
        <v>-8.3999999999999995E-3</v>
      </c>
      <c r="H77" s="2">
        <f t="shared" si="20"/>
        <v>-8.455480418174989E-3</v>
      </c>
      <c r="J77" s="3">
        <f t="shared" si="26"/>
        <v>0.37500000000000022</v>
      </c>
      <c r="K77" s="2">
        <f t="shared" si="16"/>
        <v>-1.775589351415768E-3</v>
      </c>
      <c r="L77" s="2">
        <f t="shared" si="21"/>
        <v>5.7500000000000093E-2</v>
      </c>
      <c r="M77" s="9">
        <f t="shared" si="22"/>
        <v>0</v>
      </c>
      <c r="R77" s="3">
        <v>0.34000000000000019</v>
      </c>
      <c r="S77" s="2">
        <v>-2.9885938524424702E-3</v>
      </c>
      <c r="T77" s="3">
        <f t="shared" si="15"/>
        <v>0.17925440443406981</v>
      </c>
      <c r="U77" s="3">
        <f t="shared" si="27"/>
        <v>0.43187698719031725</v>
      </c>
      <c r="V77" s="3">
        <f t="shared" si="28"/>
        <v>0.34274086728171321</v>
      </c>
      <c r="W77" s="3">
        <f t="shared" si="29"/>
        <v>2.740867281713022E-3</v>
      </c>
      <c r="Y77" s="3">
        <v>0.37967312407692672</v>
      </c>
      <c r="Z77" s="2">
        <f t="shared" si="17"/>
        <v>-1.5629836329262357E-3</v>
      </c>
      <c r="AA77" s="2">
        <f t="shared" si="18"/>
        <v>-3.1347197408410112E-3</v>
      </c>
      <c r="AB77" s="2">
        <f t="shared" si="23"/>
        <v>5.7500000000000093E-2</v>
      </c>
      <c r="AC77" s="9">
        <f t="shared" si="24"/>
        <v>0</v>
      </c>
      <c r="AD77" s="3">
        <f t="shared" si="19"/>
        <v>6.3690336952324192E-2</v>
      </c>
      <c r="AE77" s="3">
        <f t="shared" si="25"/>
        <v>2.0618147738238975E-4</v>
      </c>
    </row>
    <row r="78" spans="1:31" x14ac:dyDescent="0.35">
      <c r="A78" s="1">
        <v>43857</v>
      </c>
      <c r="B78">
        <v>217.99</v>
      </c>
      <c r="C78">
        <v>217.61</v>
      </c>
      <c r="D78">
        <v>219.17</v>
      </c>
      <c r="E78">
        <v>217.07</v>
      </c>
      <c r="F78" t="s">
        <v>1101</v>
      </c>
      <c r="G78" s="2">
        <v>-2.06E-2</v>
      </c>
      <c r="H78" s="2">
        <f t="shared" si="20"/>
        <v>-2.0837397367955226E-2</v>
      </c>
      <c r="J78" s="3">
        <f t="shared" si="26"/>
        <v>0.38000000000000023</v>
      </c>
      <c r="K78" s="2">
        <f t="shared" si="16"/>
        <v>-1.5585743791411424E-3</v>
      </c>
      <c r="L78" s="2">
        <f t="shared" si="21"/>
        <v>6.0000000000000095E-2</v>
      </c>
      <c r="M78" s="9">
        <f t="shared" si="22"/>
        <v>0</v>
      </c>
      <c r="R78" s="3">
        <v>0.3450000000000002</v>
      </c>
      <c r="S78" s="2">
        <v>-2.857312361105758E-3</v>
      </c>
      <c r="T78" s="3">
        <f t="shared" si="15"/>
        <v>0.18470993502554836</v>
      </c>
      <c r="U78" s="3">
        <f t="shared" si="27"/>
        <v>0.43484209411333213</v>
      </c>
      <c r="V78" s="3">
        <f t="shared" si="28"/>
        <v>0.34658470286118237</v>
      </c>
      <c r="W78" s="3">
        <f t="shared" si="29"/>
        <v>1.5847028611821745E-3</v>
      </c>
      <c r="Y78" s="3">
        <v>0.38660819944867852</v>
      </c>
      <c r="Z78" s="2">
        <f t="shared" si="17"/>
        <v>-1.326102891931814E-3</v>
      </c>
      <c r="AA78" s="2">
        <f t="shared" si="18"/>
        <v>-2.8891768404515237E-3</v>
      </c>
      <c r="AB78" s="2">
        <f t="shared" si="23"/>
        <v>6.0000000000000095E-2</v>
      </c>
      <c r="AC78" s="9">
        <f t="shared" si="24"/>
        <v>0</v>
      </c>
      <c r="AD78" s="3">
        <f t="shared" si="19"/>
        <v>3.9244855547654917E-2</v>
      </c>
      <c r="AE78" s="3">
        <f t="shared" si="25"/>
        <v>1.28668990624974E-4</v>
      </c>
    </row>
    <row r="79" spans="1:31" x14ac:dyDescent="0.35">
      <c r="A79" s="1">
        <v>43858</v>
      </c>
      <c r="B79">
        <v>221.33</v>
      </c>
      <c r="C79">
        <v>219.48</v>
      </c>
      <c r="D79">
        <v>221.84</v>
      </c>
      <c r="E79">
        <v>218.94</v>
      </c>
      <c r="F79" t="s">
        <v>1100</v>
      </c>
      <c r="G79" s="2">
        <v>1.5299999999999999E-2</v>
      </c>
      <c r="H79" s="2">
        <f t="shared" si="20"/>
        <v>1.5205610276630045E-2</v>
      </c>
      <c r="J79" s="3">
        <f t="shared" si="26"/>
        <v>0.38500000000000023</v>
      </c>
      <c r="K79" s="2">
        <f t="shared" si="16"/>
        <v>-1.3719871528369927E-3</v>
      </c>
      <c r="L79" s="2">
        <f t="shared" si="21"/>
        <v>6.2500000000000097E-2</v>
      </c>
      <c r="M79" s="9">
        <f t="shared" si="22"/>
        <v>0</v>
      </c>
      <c r="R79" s="3">
        <v>0.3500000000000002</v>
      </c>
      <c r="S79" s="2">
        <v>-2.6214225577483427E-3</v>
      </c>
      <c r="T79" s="3">
        <f t="shared" si="15"/>
        <v>0.19476866355811753</v>
      </c>
      <c r="U79" s="3">
        <f t="shared" si="27"/>
        <v>0.44017898057101351</v>
      </c>
      <c r="V79" s="3">
        <f t="shared" si="28"/>
        <v>0.35358765842790613</v>
      </c>
      <c r="W79" s="3">
        <f t="shared" si="29"/>
        <v>3.5876584279059265E-3</v>
      </c>
      <c r="Y79" s="3">
        <v>0.39264536914090098</v>
      </c>
      <c r="Z79" s="2">
        <f t="shared" si="17"/>
        <v>-1.224393889777729E-3</v>
      </c>
      <c r="AA79" s="2">
        <f t="shared" si="18"/>
        <v>-2.6764697570413089E-3</v>
      </c>
      <c r="AB79" s="2">
        <f t="shared" si="23"/>
        <v>6.2500000000000097E-2</v>
      </c>
      <c r="AC79" s="9">
        <f t="shared" si="24"/>
        <v>0</v>
      </c>
      <c r="AD79" s="3">
        <f t="shared" si="19"/>
        <v>2.3688817277945824E-2</v>
      </c>
      <c r="AE79" s="3">
        <f t="shared" si="25"/>
        <v>7.8667091032000986E-5</v>
      </c>
    </row>
    <row r="80" spans="1:31" x14ac:dyDescent="0.35">
      <c r="A80" s="1">
        <v>43859</v>
      </c>
      <c r="B80">
        <v>221.69</v>
      </c>
      <c r="C80">
        <v>222.54</v>
      </c>
      <c r="D80">
        <v>222.81</v>
      </c>
      <c r="E80">
        <v>220.71</v>
      </c>
      <c r="F80" t="s">
        <v>1099</v>
      </c>
      <c r="G80" s="2">
        <v>1.6000000000000001E-3</v>
      </c>
      <c r="H80" s="2">
        <f t="shared" si="20"/>
        <v>1.625209151907849E-3</v>
      </c>
      <c r="J80" s="3">
        <f t="shared" si="26"/>
        <v>0.39000000000000024</v>
      </c>
      <c r="K80" s="2">
        <f t="shared" si="16"/>
        <v>-1.2961698428263304E-3</v>
      </c>
      <c r="L80" s="2">
        <f t="shared" si="21"/>
        <v>6.5000000000000099E-2</v>
      </c>
      <c r="M80" s="9">
        <f t="shared" si="22"/>
        <v>0</v>
      </c>
      <c r="R80" s="3">
        <v>0.3550000000000002</v>
      </c>
      <c r="S80" s="2">
        <v>-2.4325893872057772E-3</v>
      </c>
      <c r="T80" s="3">
        <f t="shared" si="15"/>
        <v>0.20305614525814761</v>
      </c>
      <c r="U80" s="3">
        <f t="shared" si="27"/>
        <v>0.44445912930839526</v>
      </c>
      <c r="V80" s="3">
        <f t="shared" si="28"/>
        <v>0.35928176670752315</v>
      </c>
      <c r="W80" s="3">
        <f t="shared" si="29"/>
        <v>4.2817667075229493E-3</v>
      </c>
      <c r="Y80" s="3">
        <v>0.39511772406681261</v>
      </c>
      <c r="Z80" s="2">
        <f t="shared" si="17"/>
        <v>-1.1440225345733933E-3</v>
      </c>
      <c r="AA80" s="2">
        <f t="shared" si="18"/>
        <v>-2.5896270223983759E-3</v>
      </c>
      <c r="AB80" s="2">
        <f t="shared" si="23"/>
        <v>6.5000000000000099E-2</v>
      </c>
      <c r="AC80" s="9">
        <f t="shared" si="24"/>
        <v>0</v>
      </c>
      <c r="AD80" s="3">
        <f t="shared" si="19"/>
        <v>1.4007333731636599E-2</v>
      </c>
      <c r="AE80" s="3">
        <f t="shared" si="25"/>
        <v>4.712018876197807E-5</v>
      </c>
    </row>
    <row r="81" spans="1:31" x14ac:dyDescent="0.35">
      <c r="A81" s="1">
        <v>43860</v>
      </c>
      <c r="B81">
        <v>222.48</v>
      </c>
      <c r="C81">
        <v>220.25</v>
      </c>
      <c r="D81">
        <v>222.58</v>
      </c>
      <c r="E81">
        <v>219.57</v>
      </c>
      <c r="F81" t="s">
        <v>1098</v>
      </c>
      <c r="G81" s="2">
        <v>3.5999999999999999E-3</v>
      </c>
      <c r="H81" s="2">
        <f t="shared" si="20"/>
        <v>3.5572003198475802E-3</v>
      </c>
      <c r="J81" s="3">
        <f t="shared" si="26"/>
        <v>0.39500000000000024</v>
      </c>
      <c r="K81" s="2">
        <f t="shared" si="16"/>
        <v>-1.145849690177083E-3</v>
      </c>
      <c r="L81" s="2">
        <f t="shared" si="21"/>
        <v>6.7500000000000102E-2</v>
      </c>
      <c r="M81" s="9">
        <f t="shared" si="22"/>
        <v>0</v>
      </c>
      <c r="R81" s="3">
        <v>0.36000000000000021</v>
      </c>
      <c r="S81" s="2">
        <v>-2.2425292136934592E-3</v>
      </c>
      <c r="T81" s="3">
        <f t="shared" si="15"/>
        <v>0.21160651813463319</v>
      </c>
      <c r="U81" s="3">
        <f t="shared" si="27"/>
        <v>0.44877363856224645</v>
      </c>
      <c r="V81" s="3">
        <f t="shared" si="28"/>
        <v>0.36509087095626425</v>
      </c>
      <c r="W81" s="3">
        <f t="shared" si="29"/>
        <v>5.0908709562640375E-3</v>
      </c>
      <c r="Y81" s="3">
        <v>0.40005173002820116</v>
      </c>
      <c r="Z81" s="2">
        <f t="shared" si="17"/>
        <v>-8.5107735936898509E-4</v>
      </c>
      <c r="AA81" s="2">
        <f t="shared" si="18"/>
        <v>-2.4167564787464253E-3</v>
      </c>
      <c r="AB81" s="2">
        <f t="shared" si="23"/>
        <v>6.7500000000000102E-2</v>
      </c>
      <c r="AC81" s="9">
        <f t="shared" si="24"/>
        <v>0</v>
      </c>
      <c r="AD81" s="3">
        <f t="shared" si="19"/>
        <v>8.1137015513259945E-3</v>
      </c>
      <c r="AE81" s="3">
        <f t="shared" si="25"/>
        <v>2.7651294103703268E-5</v>
      </c>
    </row>
    <row r="82" spans="1:31" x14ac:dyDescent="0.35">
      <c r="A82" s="1">
        <v>43861</v>
      </c>
      <c r="B82">
        <v>218.95</v>
      </c>
      <c r="C82">
        <v>223.38</v>
      </c>
      <c r="D82">
        <v>223.44</v>
      </c>
      <c r="E82">
        <v>218.17</v>
      </c>
      <c r="F82" t="s">
        <v>1097</v>
      </c>
      <c r="G82" s="2">
        <v>-1.5900000000000001E-2</v>
      </c>
      <c r="H82" s="2">
        <f t="shared" si="20"/>
        <v>-1.5993816678302037E-2</v>
      </c>
      <c r="J82" s="3">
        <f t="shared" si="26"/>
        <v>0.40000000000000024</v>
      </c>
      <c r="K82" s="2">
        <f t="shared" si="16"/>
        <v>-8.527304943446273E-4</v>
      </c>
      <c r="L82" s="2">
        <f t="shared" si="21"/>
        <v>7.0000000000000104E-2</v>
      </c>
      <c r="M82" s="9">
        <f t="shared" si="22"/>
        <v>7.8125000000000004E-4</v>
      </c>
      <c r="R82" s="3">
        <v>0.36500000000000021</v>
      </c>
      <c r="S82" s="2">
        <v>-2.1349828550191094E-3</v>
      </c>
      <c r="T82" s="3">
        <f t="shared" si="15"/>
        <v>0.21653674412616558</v>
      </c>
      <c r="U82" s="3">
        <f t="shared" si="27"/>
        <v>0.45121774210444032</v>
      </c>
      <c r="V82" s="3">
        <f t="shared" si="28"/>
        <v>0.3684121854996833</v>
      </c>
      <c r="W82" s="3">
        <f t="shared" si="29"/>
        <v>3.4121854996830847E-3</v>
      </c>
      <c r="Y82" s="3">
        <v>0.40979226850626488</v>
      </c>
      <c r="Z82" s="2">
        <f t="shared" si="17"/>
        <v>-6.0257835017168764E-4</v>
      </c>
      <c r="AA82" s="2">
        <f t="shared" si="18"/>
        <v>-2.0770902296254352E-3</v>
      </c>
      <c r="AB82" s="2">
        <f t="shared" si="23"/>
        <v>7.0000000000000104E-2</v>
      </c>
      <c r="AC82" s="9">
        <f t="shared" si="24"/>
        <v>7.8125000000000004E-4</v>
      </c>
      <c r="AD82" s="3">
        <f t="shared" si="19"/>
        <v>4.603986447278499E-3</v>
      </c>
      <c r="AE82" s="3">
        <f t="shared" si="25"/>
        <v>1.5897109998255628E-5</v>
      </c>
    </row>
    <row r="83" spans="1:31" x14ac:dyDescent="0.35">
      <c r="A83" s="1">
        <v>43864</v>
      </c>
      <c r="B83">
        <v>222.26</v>
      </c>
      <c r="C83">
        <v>220.02</v>
      </c>
      <c r="D83">
        <v>222.77</v>
      </c>
      <c r="E83">
        <v>219.87</v>
      </c>
      <c r="F83" t="s">
        <v>722</v>
      </c>
      <c r="G83" s="2">
        <v>1.5100000000000001E-2</v>
      </c>
      <c r="H83" s="2">
        <f t="shared" si="20"/>
        <v>1.5004474510093152E-2</v>
      </c>
      <c r="J83" s="3">
        <f t="shared" si="26"/>
        <v>0.40500000000000025</v>
      </c>
      <c r="K83" s="2">
        <f t="shared" si="16"/>
        <v>-7.7928252516413664E-4</v>
      </c>
      <c r="L83" s="2">
        <f t="shared" si="21"/>
        <v>7.2500000000000106E-2</v>
      </c>
      <c r="M83" s="9">
        <f t="shared" si="22"/>
        <v>7.8125000000000004E-4</v>
      </c>
      <c r="R83" s="3">
        <v>0.37000000000000022</v>
      </c>
      <c r="S83" s="2">
        <v>-2.0084073864482933E-3</v>
      </c>
      <c r="T83" s="3">
        <f t="shared" si="15"/>
        <v>0.22242358930821007</v>
      </c>
      <c r="U83" s="3">
        <f t="shared" si="27"/>
        <v>0.4540966661350373</v>
      </c>
      <c r="V83" s="3">
        <f t="shared" si="28"/>
        <v>0.37235243357148745</v>
      </c>
      <c r="W83" s="3">
        <f t="shared" si="29"/>
        <v>2.3524335714872335E-3</v>
      </c>
      <c r="Y83" s="3">
        <v>0.41225694489118592</v>
      </c>
      <c r="Z83" s="2">
        <f t="shared" si="17"/>
        <v>-5.5691842175990965E-4</v>
      </c>
      <c r="AA83" s="2">
        <f t="shared" si="18"/>
        <v>-1.9914597207377916E-3</v>
      </c>
      <c r="AB83" s="2">
        <f t="shared" si="23"/>
        <v>7.2500000000000106E-2</v>
      </c>
      <c r="AC83" s="9">
        <f t="shared" si="24"/>
        <v>7.8125000000000004E-4</v>
      </c>
      <c r="AD83" s="3">
        <f t="shared" si="19"/>
        <v>2.5591780313993823E-3</v>
      </c>
      <c r="AE83" s="3">
        <f t="shared" si="25"/>
        <v>8.95395559834736E-6</v>
      </c>
    </row>
    <row r="84" spans="1:31" x14ac:dyDescent="0.35">
      <c r="A84" s="1">
        <v>43865</v>
      </c>
      <c r="B84">
        <v>227.35</v>
      </c>
      <c r="C84">
        <v>225.27</v>
      </c>
      <c r="D84">
        <v>227.74</v>
      </c>
      <c r="E84">
        <v>224.53</v>
      </c>
      <c r="F84" t="s">
        <v>1096</v>
      </c>
      <c r="G84" s="2">
        <v>2.29E-2</v>
      </c>
      <c r="H84" s="2">
        <f t="shared" si="20"/>
        <v>2.2642812513519239E-2</v>
      </c>
      <c r="J84" s="3">
        <f t="shared" si="26"/>
        <v>0.41000000000000025</v>
      </c>
      <c r="K84" s="2">
        <f t="shared" si="16"/>
        <v>-6.0210150443843358E-4</v>
      </c>
      <c r="L84" s="2">
        <f t="shared" si="21"/>
        <v>7.5000000000000108E-2</v>
      </c>
      <c r="M84" s="9">
        <f t="shared" si="22"/>
        <v>1.5625000000000001E-3</v>
      </c>
      <c r="R84" s="3">
        <v>0.37500000000000022</v>
      </c>
      <c r="S84" s="2">
        <v>-1.775589351415768E-3</v>
      </c>
      <c r="T84" s="3">
        <f t="shared" si="15"/>
        <v>0.23348649722521719</v>
      </c>
      <c r="U84" s="3">
        <f t="shared" si="27"/>
        <v>0.45939824131771489</v>
      </c>
      <c r="V84" s="3">
        <f t="shared" si="28"/>
        <v>0.3796868549068626</v>
      </c>
      <c r="W84" s="3">
        <f t="shared" si="29"/>
        <v>4.686854906862381E-3</v>
      </c>
      <c r="Y84" s="3">
        <v>0.4182406461546101</v>
      </c>
      <c r="Z84" s="2">
        <f t="shared" si="17"/>
        <v>-4.1383093195530575E-4</v>
      </c>
      <c r="AA84" s="2">
        <f t="shared" si="18"/>
        <v>-1.7840598639944332E-3</v>
      </c>
      <c r="AB84" s="2">
        <f t="shared" si="23"/>
        <v>7.5000000000000108E-2</v>
      </c>
      <c r="AC84" s="9">
        <f t="shared" si="24"/>
        <v>1.5625000000000001E-3</v>
      </c>
      <c r="AD84" s="3">
        <f t="shared" si="19"/>
        <v>1.39353671789904E-3</v>
      </c>
      <c r="AE84" s="3">
        <f t="shared" si="25"/>
        <v>4.9408934366230324E-6</v>
      </c>
    </row>
    <row r="85" spans="1:31" x14ac:dyDescent="0.35">
      <c r="A85" s="1">
        <v>43866</v>
      </c>
      <c r="B85">
        <v>228.1</v>
      </c>
      <c r="C85">
        <v>230.1</v>
      </c>
      <c r="D85">
        <v>230.13</v>
      </c>
      <c r="E85">
        <v>226.73</v>
      </c>
      <c r="F85" t="s">
        <v>968</v>
      </c>
      <c r="G85" s="2">
        <v>3.3E-3</v>
      </c>
      <c r="H85" s="2">
        <f t="shared" si="20"/>
        <v>3.2934490193227846E-3</v>
      </c>
      <c r="J85" s="3">
        <f t="shared" si="26"/>
        <v>0.41500000000000026</v>
      </c>
      <c r="K85" s="2">
        <f t="shared" si="16"/>
        <v>-4.8629985711729363E-4</v>
      </c>
      <c r="L85" s="2">
        <f t="shared" si="21"/>
        <v>7.750000000000011E-2</v>
      </c>
      <c r="M85" s="9">
        <f t="shared" si="22"/>
        <v>0</v>
      </c>
      <c r="R85" s="3">
        <v>0.38000000000000023</v>
      </c>
      <c r="S85" s="2">
        <v>-1.5585743791411424E-3</v>
      </c>
      <c r="T85" s="3">
        <f t="shared" si="15"/>
        <v>0.24406754090159999</v>
      </c>
      <c r="U85" s="3">
        <f t="shared" si="27"/>
        <v>0.46434648952891439</v>
      </c>
      <c r="V85" s="3">
        <f t="shared" si="28"/>
        <v>0.38662259579004421</v>
      </c>
      <c r="W85" s="3">
        <f t="shared" si="29"/>
        <v>6.6225957900439836E-3</v>
      </c>
      <c r="Y85" s="3">
        <v>0.42217978219250812</v>
      </c>
      <c r="Z85" s="2">
        <f t="shared" si="17"/>
        <v>-2.8685600665863522E-4</v>
      </c>
      <c r="AA85" s="2">
        <f t="shared" si="18"/>
        <v>-1.6478870109694816E-3</v>
      </c>
      <c r="AB85" s="2">
        <f t="shared" si="23"/>
        <v>7.750000000000011E-2</v>
      </c>
      <c r="AC85" s="9">
        <f t="shared" si="24"/>
        <v>0</v>
      </c>
      <c r="AD85" s="3">
        <f t="shared" si="19"/>
        <v>7.4334048796584665E-4</v>
      </c>
      <c r="AE85" s="3">
        <f t="shared" si="25"/>
        <v>2.6710965073311105E-6</v>
      </c>
    </row>
    <row r="86" spans="1:31" x14ac:dyDescent="0.35">
      <c r="A86" s="1">
        <v>43867</v>
      </c>
      <c r="B86">
        <v>230.07</v>
      </c>
      <c r="C86">
        <v>228.65</v>
      </c>
      <c r="D86">
        <v>230.13</v>
      </c>
      <c r="E86">
        <v>227.86</v>
      </c>
      <c r="F86" t="s">
        <v>1095</v>
      </c>
      <c r="G86" s="2">
        <v>8.6E-3</v>
      </c>
      <c r="H86" s="2">
        <f t="shared" si="20"/>
        <v>8.5994811545351737E-3</v>
      </c>
      <c r="J86" s="3">
        <f t="shared" si="26"/>
        <v>0.42000000000000026</v>
      </c>
      <c r="K86" s="2">
        <f t="shared" si="16"/>
        <v>-3.9408611975268572E-4</v>
      </c>
      <c r="L86" s="2">
        <f t="shared" si="21"/>
        <v>8.0000000000000113E-2</v>
      </c>
      <c r="M86" s="9">
        <f t="shared" si="22"/>
        <v>0</v>
      </c>
      <c r="R86" s="3">
        <v>0.38500000000000023</v>
      </c>
      <c r="S86" s="2">
        <v>-1.3719871528369927E-3</v>
      </c>
      <c r="T86" s="3">
        <f t="shared" ref="T86:T149" si="30">_xlfn.NORM.DIST(S86,$S$3,$S$4,TRUE)</f>
        <v>0.25336782731925978</v>
      </c>
      <c r="U86" s="3">
        <f t="shared" si="27"/>
        <v>0.46860538449210382</v>
      </c>
      <c r="V86" s="3">
        <f t="shared" si="28"/>
        <v>0.39266031063659085</v>
      </c>
      <c r="W86" s="3">
        <f t="shared" si="29"/>
        <v>7.6603106365906171E-3</v>
      </c>
      <c r="Y86" s="3">
        <v>0.42533208196543765</v>
      </c>
      <c r="Z86" s="2">
        <f t="shared" si="17"/>
        <v>-2.1113648349670058E-4</v>
      </c>
      <c r="AA86" s="2">
        <f t="shared" si="18"/>
        <v>-1.5391088404707455E-3</v>
      </c>
      <c r="AB86" s="2">
        <f t="shared" si="23"/>
        <v>8.0000000000000113E-2</v>
      </c>
      <c r="AC86" s="9">
        <f t="shared" si="24"/>
        <v>0</v>
      </c>
      <c r="AD86" s="3">
        <f t="shared" si="19"/>
        <v>3.8842628876695857E-4</v>
      </c>
      <c r="AE86" s="3">
        <f t="shared" si="25"/>
        <v>1.4147084709160077E-6</v>
      </c>
    </row>
    <row r="87" spans="1:31" x14ac:dyDescent="0.35">
      <c r="A87" s="1">
        <v>43868</v>
      </c>
      <c r="B87">
        <v>229.08</v>
      </c>
      <c r="C87">
        <v>229.04</v>
      </c>
      <c r="D87">
        <v>230.32</v>
      </c>
      <c r="E87">
        <v>228.42</v>
      </c>
      <c r="F87" t="s">
        <v>1094</v>
      </c>
      <c r="G87" s="2">
        <v>-4.3E-3</v>
      </c>
      <c r="H87" s="2">
        <f t="shared" si="20"/>
        <v>-4.312322919220935E-3</v>
      </c>
      <c r="J87" s="3">
        <f t="shared" si="26"/>
        <v>0.42500000000000027</v>
      </c>
      <c r="K87" s="2">
        <f t="shared" si="16"/>
        <v>-2.1837255564037737E-4</v>
      </c>
      <c r="L87" s="2">
        <f t="shared" si="21"/>
        <v>8.2500000000000115E-2</v>
      </c>
      <c r="M87" s="9">
        <f t="shared" si="22"/>
        <v>7.8125000000000004E-4</v>
      </c>
      <c r="R87" s="3">
        <v>0.39000000000000024</v>
      </c>
      <c r="S87" s="2">
        <v>-1.2961698428263304E-3</v>
      </c>
      <c r="T87" s="3">
        <f t="shared" si="30"/>
        <v>0.2571994199149038</v>
      </c>
      <c r="U87" s="3">
        <f t="shared" si="27"/>
        <v>0.47033698635671783</v>
      </c>
      <c r="V87" s="3">
        <f t="shared" si="28"/>
        <v>0.39513287961335203</v>
      </c>
      <c r="W87" s="3">
        <f t="shared" si="29"/>
        <v>5.1328796133517929E-3</v>
      </c>
      <c r="Y87" s="3">
        <v>0.43137572043836619</v>
      </c>
      <c r="Z87" s="2">
        <f t="shared" si="17"/>
        <v>-9.9574951886206514E-5</v>
      </c>
      <c r="AA87" s="2">
        <f t="shared" si="18"/>
        <v>-1.3310115128954731E-3</v>
      </c>
      <c r="AB87" s="2">
        <f t="shared" si="23"/>
        <v>8.2500000000000115E-2</v>
      </c>
      <c r="AC87" s="9">
        <f t="shared" si="24"/>
        <v>7.8125000000000004E-4</v>
      </c>
      <c r="AD87" s="3">
        <f t="shared" si="19"/>
        <v>1.9882953513642915E-4</v>
      </c>
      <c r="AE87" s="3">
        <f t="shared" si="25"/>
        <v>7.3406977987923529E-7</v>
      </c>
    </row>
    <row r="88" spans="1:31" x14ac:dyDescent="0.35">
      <c r="A88" s="1">
        <v>43871</v>
      </c>
      <c r="B88">
        <v>231.85</v>
      </c>
      <c r="C88">
        <v>228.31</v>
      </c>
      <c r="D88">
        <v>231.86</v>
      </c>
      <c r="E88">
        <v>228.26</v>
      </c>
      <c r="F88" t="s">
        <v>1093</v>
      </c>
      <c r="G88" s="2">
        <v>1.21E-2</v>
      </c>
      <c r="H88" s="2">
        <f t="shared" si="20"/>
        <v>1.2019323311813285E-2</v>
      </c>
      <c r="J88" s="3">
        <f t="shared" si="26"/>
        <v>0.43000000000000027</v>
      </c>
      <c r="K88" s="2">
        <f t="shared" si="16"/>
        <v>-1.3956018516219862E-4</v>
      </c>
      <c r="L88" s="2">
        <f t="shared" si="21"/>
        <v>8.5000000000000117E-2</v>
      </c>
      <c r="M88" s="9">
        <f t="shared" si="22"/>
        <v>0</v>
      </c>
      <c r="R88" s="3">
        <v>0.39500000000000024</v>
      </c>
      <c r="S88" s="2">
        <v>-1.145849690177083E-3</v>
      </c>
      <c r="T88" s="3">
        <f t="shared" si="30"/>
        <v>0.26488429887103038</v>
      </c>
      <c r="U88" s="3">
        <f t="shared" si="27"/>
        <v>0.47377179620933296</v>
      </c>
      <c r="V88" s="3">
        <f t="shared" si="28"/>
        <v>0.40006729676590508</v>
      </c>
      <c r="W88" s="3">
        <f t="shared" si="29"/>
        <v>5.0672967659048385E-3</v>
      </c>
      <c r="Y88" s="3">
        <v>0.43410171138117137</v>
      </c>
      <c r="Z88" s="2">
        <f t="shared" si="17"/>
        <v>-2.1181349208494487E-5</v>
      </c>
      <c r="AA88" s="2">
        <f t="shared" si="18"/>
        <v>-1.2373328641038424E-3</v>
      </c>
      <c r="AB88" s="2">
        <f t="shared" si="23"/>
        <v>8.5000000000000117E-2</v>
      </c>
      <c r="AC88" s="9">
        <f t="shared" si="24"/>
        <v>0</v>
      </c>
      <c r="AD88" s="3">
        <f t="shared" si="19"/>
        <v>9.9702175273028257E-5</v>
      </c>
      <c r="AE88" s="3">
        <f t="shared" si="25"/>
        <v>3.7316463801182207E-7</v>
      </c>
    </row>
    <row r="89" spans="1:31" x14ac:dyDescent="0.35">
      <c r="A89" s="1">
        <v>43872</v>
      </c>
      <c r="B89">
        <v>231.89</v>
      </c>
      <c r="C89">
        <v>233.09</v>
      </c>
      <c r="D89">
        <v>233.9</v>
      </c>
      <c r="E89">
        <v>231.28</v>
      </c>
      <c r="F89" t="s">
        <v>951</v>
      </c>
      <c r="G89" s="2">
        <v>2.0000000000000001E-4</v>
      </c>
      <c r="H89" s="2">
        <f t="shared" si="20"/>
        <v>1.7251045887427339E-4</v>
      </c>
      <c r="J89" s="3">
        <f t="shared" si="26"/>
        <v>0.43500000000000028</v>
      </c>
      <c r="K89" s="2">
        <f t="shared" si="16"/>
        <v>1.166861143620538E-5</v>
      </c>
      <c r="L89" s="2">
        <f t="shared" si="21"/>
        <v>8.7500000000000119E-2</v>
      </c>
      <c r="M89" s="9">
        <f t="shared" si="22"/>
        <v>0</v>
      </c>
      <c r="R89" s="3">
        <v>0.40000000000000024</v>
      </c>
      <c r="S89" s="2">
        <v>-8.527304943446273E-4</v>
      </c>
      <c r="T89" s="3">
        <f t="shared" si="30"/>
        <v>0.28019791541064409</v>
      </c>
      <c r="U89" s="3">
        <f t="shared" si="27"/>
        <v>0.48047493795537244</v>
      </c>
      <c r="V89" s="3">
        <f t="shared" si="28"/>
        <v>0.409808584608371</v>
      </c>
      <c r="W89" s="3">
        <f t="shared" si="29"/>
        <v>9.8085846083707517E-3</v>
      </c>
      <c r="Y89" s="3">
        <v>0.43935791739563179</v>
      </c>
      <c r="Z89" s="2">
        <f t="shared" si="17"/>
        <v>9.2149682114973854E-5</v>
      </c>
      <c r="AA89" s="2">
        <f t="shared" si="18"/>
        <v>-1.0570031293594569E-3</v>
      </c>
      <c r="AB89" s="2">
        <f t="shared" si="23"/>
        <v>8.7500000000000119E-2</v>
      </c>
      <c r="AC89" s="9">
        <f t="shared" si="24"/>
        <v>0</v>
      </c>
      <c r="AD89" s="3">
        <f t="shared" si="19"/>
        <v>4.897560675500448E-5</v>
      </c>
      <c r="AE89" s="3">
        <f t="shared" si="25"/>
        <v>1.8584722753504111E-7</v>
      </c>
    </row>
    <row r="90" spans="1:31" x14ac:dyDescent="0.35">
      <c r="A90" s="1">
        <v>43873</v>
      </c>
      <c r="B90">
        <v>234.15</v>
      </c>
      <c r="C90">
        <v>233.22</v>
      </c>
      <c r="D90">
        <v>234.26</v>
      </c>
      <c r="E90">
        <v>232.68</v>
      </c>
      <c r="F90" t="s">
        <v>121</v>
      </c>
      <c r="G90" s="2">
        <v>9.7000000000000003E-3</v>
      </c>
      <c r="H90" s="2">
        <f t="shared" si="20"/>
        <v>9.6988143332066897E-3</v>
      </c>
      <c r="J90" s="3">
        <f t="shared" si="26"/>
        <v>0.44000000000000028</v>
      </c>
      <c r="K90" s="2">
        <f t="shared" si="16"/>
        <v>1.1516404219864493E-4</v>
      </c>
      <c r="L90" s="2">
        <f t="shared" si="21"/>
        <v>9.0000000000000122E-2</v>
      </c>
      <c r="M90" s="9">
        <f t="shared" si="22"/>
        <v>0</v>
      </c>
      <c r="R90" s="3">
        <v>0.40500000000000025</v>
      </c>
      <c r="S90" s="2">
        <v>-7.7928252516413664E-4</v>
      </c>
      <c r="T90" s="3">
        <f t="shared" si="30"/>
        <v>0.28410123625289274</v>
      </c>
      <c r="U90" s="3">
        <f t="shared" si="27"/>
        <v>0.48215550911763488</v>
      </c>
      <c r="V90" s="3">
        <f t="shared" si="28"/>
        <v>0.41227343752343787</v>
      </c>
      <c r="W90" s="3">
        <f t="shared" si="29"/>
        <v>7.2734375234376203E-3</v>
      </c>
      <c r="Y90" s="3">
        <v>0.4429737136081689</v>
      </c>
      <c r="Z90" s="2">
        <f t="shared" si="17"/>
        <v>1.677025051151777E-4</v>
      </c>
      <c r="AA90" s="2">
        <f t="shared" si="18"/>
        <v>-9.3316728866017903E-4</v>
      </c>
      <c r="AB90" s="2">
        <f t="shared" si="23"/>
        <v>9.0000000000000122E-2</v>
      </c>
      <c r="AC90" s="9">
        <f t="shared" si="24"/>
        <v>0</v>
      </c>
      <c r="AD90" s="3">
        <f t="shared" si="19"/>
        <v>2.3567117731890514E-5</v>
      </c>
      <c r="AE90" s="3">
        <f t="shared" si="25"/>
        <v>9.0678405608618822E-8</v>
      </c>
    </row>
    <row r="91" spans="1:31" x14ac:dyDescent="0.35">
      <c r="A91" s="1">
        <v>43874</v>
      </c>
      <c r="B91">
        <v>233.85</v>
      </c>
      <c r="C91">
        <v>232.5</v>
      </c>
      <c r="D91">
        <v>234.81</v>
      </c>
      <c r="E91">
        <v>232.24</v>
      </c>
      <c r="F91" t="s">
        <v>1092</v>
      </c>
      <c r="G91" s="2">
        <v>-1.2999999999999999E-3</v>
      </c>
      <c r="H91" s="2">
        <f t="shared" si="20"/>
        <v>-1.2820514576556115E-3</v>
      </c>
      <c r="J91" s="3">
        <f t="shared" si="26"/>
        <v>0.44500000000000028</v>
      </c>
      <c r="K91" s="2">
        <f t="shared" si="16"/>
        <v>2.3929004658031287E-4</v>
      </c>
      <c r="L91" s="2">
        <f t="shared" si="21"/>
        <v>9.2500000000000124E-2</v>
      </c>
      <c r="M91" s="9">
        <f t="shared" si="22"/>
        <v>0</v>
      </c>
      <c r="R91" s="3">
        <v>0.41000000000000025</v>
      </c>
      <c r="S91" s="2">
        <v>-6.0210150443843358E-4</v>
      </c>
      <c r="T91" s="3">
        <f t="shared" si="30"/>
        <v>0.29362292749109092</v>
      </c>
      <c r="U91" s="3">
        <f t="shared" si="27"/>
        <v>0.48621085528857266</v>
      </c>
      <c r="V91" s="3">
        <f t="shared" si="28"/>
        <v>0.4182575455020533</v>
      </c>
      <c r="W91" s="3">
        <f t="shared" si="29"/>
        <v>8.2575455020530431E-3</v>
      </c>
      <c r="Y91" s="3">
        <v>0.44732945137500152</v>
      </c>
      <c r="Z91" s="2">
        <f t="shared" si="17"/>
        <v>3.1121095556965842E-4</v>
      </c>
      <c r="AA91" s="2">
        <f t="shared" si="18"/>
        <v>-7.8420438542552834E-4</v>
      </c>
      <c r="AB91" s="2">
        <f t="shared" si="23"/>
        <v>9.2500000000000124E-2</v>
      </c>
      <c r="AC91" s="9">
        <f t="shared" si="24"/>
        <v>0</v>
      </c>
      <c r="AD91" s="3">
        <f t="shared" si="19"/>
        <v>1.1109245710245554E-5</v>
      </c>
      <c r="AE91" s="3">
        <f t="shared" si="25"/>
        <v>4.3345454302670119E-8</v>
      </c>
    </row>
    <row r="92" spans="1:31" x14ac:dyDescent="0.35">
      <c r="A92" s="1">
        <v>43875</v>
      </c>
      <c r="B92">
        <v>234.52</v>
      </c>
      <c r="C92">
        <v>234.16</v>
      </c>
      <c r="D92">
        <v>234.74</v>
      </c>
      <c r="E92">
        <v>233.43</v>
      </c>
      <c r="F92" t="s">
        <v>1091</v>
      </c>
      <c r="G92" s="2">
        <v>2.8999999999999998E-3</v>
      </c>
      <c r="H92" s="2">
        <f t="shared" si="20"/>
        <v>2.8609879241191178E-3</v>
      </c>
      <c r="J92" s="3">
        <f t="shared" si="26"/>
        <v>0.45000000000000029</v>
      </c>
      <c r="K92" s="2">
        <f t="shared" si="16"/>
        <v>3.8332285797245785E-4</v>
      </c>
      <c r="L92" s="2">
        <f t="shared" si="21"/>
        <v>9.5000000000000126E-2</v>
      </c>
      <c r="M92" s="9">
        <f t="shared" si="22"/>
        <v>0</v>
      </c>
      <c r="R92" s="3">
        <v>0.41500000000000026</v>
      </c>
      <c r="S92" s="2">
        <v>-4.8629985711729363E-4</v>
      </c>
      <c r="T92" s="3">
        <f t="shared" si="30"/>
        <v>0.29992485393952872</v>
      </c>
      <c r="U92" s="3">
        <f t="shared" si="27"/>
        <v>0.4888621380320845</v>
      </c>
      <c r="V92" s="3">
        <f t="shared" si="28"/>
        <v>0.42219693246600154</v>
      </c>
      <c r="W92" s="3">
        <f t="shared" si="29"/>
        <v>7.1969324660012823E-3</v>
      </c>
      <c r="Y92" s="3">
        <v>0.45240885124128122</v>
      </c>
      <c r="Z92" s="2">
        <f t="shared" si="17"/>
        <v>4.0611462581166275E-4</v>
      </c>
      <c r="AA92" s="2">
        <f t="shared" si="18"/>
        <v>-6.1076569247354789E-4</v>
      </c>
      <c r="AB92" s="2">
        <f t="shared" si="23"/>
        <v>9.5000000000000126E-2</v>
      </c>
      <c r="AC92" s="9">
        <f t="shared" si="24"/>
        <v>0</v>
      </c>
      <c r="AD92" s="3">
        <f t="shared" si="19"/>
        <v>5.1299617664113806E-6</v>
      </c>
      <c r="AE92" s="3">
        <f t="shared" si="25"/>
        <v>2.0299009345821184E-8</v>
      </c>
    </row>
    <row r="93" spans="1:31" x14ac:dyDescent="0.35">
      <c r="A93" s="1">
        <v>43879</v>
      </c>
      <c r="B93">
        <v>234.61</v>
      </c>
      <c r="C93">
        <v>233.35</v>
      </c>
      <c r="D93">
        <v>235.05</v>
      </c>
      <c r="E93">
        <v>233.13</v>
      </c>
      <c r="F93" t="s">
        <v>923</v>
      </c>
      <c r="G93" s="2">
        <v>4.0000000000000002E-4</v>
      </c>
      <c r="H93" s="2">
        <f t="shared" si="20"/>
        <v>3.8368896085998931E-4</v>
      </c>
      <c r="J93" s="3">
        <f t="shared" si="26"/>
        <v>0.45500000000000029</v>
      </c>
      <c r="K93" s="2">
        <f t="shared" si="16"/>
        <v>4.5576744659798119E-4</v>
      </c>
      <c r="L93" s="2">
        <f t="shared" si="21"/>
        <v>9.7500000000000128E-2</v>
      </c>
      <c r="M93" s="9">
        <f t="shared" si="22"/>
        <v>0</v>
      </c>
      <c r="R93" s="3">
        <v>0.42000000000000026</v>
      </c>
      <c r="S93" s="2">
        <v>-3.9408611975268572E-4</v>
      </c>
      <c r="T93" s="3">
        <f t="shared" si="30"/>
        <v>0.3049864755305296</v>
      </c>
      <c r="U93" s="3">
        <f t="shared" si="27"/>
        <v>0.49097373251878462</v>
      </c>
      <c r="V93" s="3">
        <f t="shared" si="28"/>
        <v>0.42534942348235322</v>
      </c>
      <c r="W93" s="3">
        <f t="shared" si="29"/>
        <v>5.3494234823529552E-3</v>
      </c>
      <c r="Y93" s="3">
        <v>0.45497342475704439</v>
      </c>
      <c r="Z93" s="2">
        <f t="shared" si="17"/>
        <v>4.5500351726506942E-4</v>
      </c>
      <c r="AA93" s="2">
        <f t="shared" si="18"/>
        <v>-5.2329982754443247E-4</v>
      </c>
      <c r="AB93" s="2">
        <f t="shared" si="23"/>
        <v>9.7500000000000128E-2</v>
      </c>
      <c r="AC93" s="9">
        <f t="shared" si="24"/>
        <v>0</v>
      </c>
      <c r="AD93" s="3">
        <f t="shared" si="19"/>
        <v>2.3205724878010218E-6</v>
      </c>
      <c r="AE93" s="3">
        <f t="shared" si="25"/>
        <v>9.3131678177655112E-9</v>
      </c>
    </row>
    <row r="94" spans="1:31" x14ac:dyDescent="0.35">
      <c r="A94" s="1">
        <v>43880</v>
      </c>
      <c r="B94">
        <v>236.86</v>
      </c>
      <c r="C94">
        <v>235.95</v>
      </c>
      <c r="D94">
        <v>237.35</v>
      </c>
      <c r="E94">
        <v>235.73</v>
      </c>
      <c r="F94" t="s">
        <v>1090</v>
      </c>
      <c r="G94" s="2">
        <v>9.5999999999999992E-3</v>
      </c>
      <c r="H94" s="2">
        <f t="shared" si="20"/>
        <v>9.544688236474648E-3</v>
      </c>
      <c r="J94" s="3">
        <f t="shared" si="26"/>
        <v>0.4600000000000003</v>
      </c>
      <c r="K94" s="2">
        <f t="shared" si="16"/>
        <v>5.2387137417419681E-4</v>
      </c>
      <c r="L94" s="2">
        <f t="shared" si="21"/>
        <v>0.10000000000000013</v>
      </c>
      <c r="M94" s="9">
        <f t="shared" si="22"/>
        <v>0</v>
      </c>
      <c r="R94" s="3">
        <v>0.42500000000000027</v>
      </c>
      <c r="S94" s="2">
        <v>-2.1837255564037737E-4</v>
      </c>
      <c r="T94" s="3">
        <f t="shared" si="30"/>
        <v>0.31473479668684223</v>
      </c>
      <c r="U94" s="3">
        <f t="shared" si="27"/>
        <v>0.49499803329608527</v>
      </c>
      <c r="V94" s="3">
        <f t="shared" si="28"/>
        <v>0.43139340500749579</v>
      </c>
      <c r="W94" s="3">
        <f t="shared" si="29"/>
        <v>6.3934050074955229E-3</v>
      </c>
      <c r="Y94" s="3">
        <v>0.45739008320019064</v>
      </c>
      <c r="Z94" s="2">
        <f t="shared" si="17"/>
        <v>4.8928913092385288E-4</v>
      </c>
      <c r="AA94" s="2">
        <f t="shared" si="18"/>
        <v>-4.4093728730894581E-4</v>
      </c>
      <c r="AB94" s="2">
        <f t="shared" si="23"/>
        <v>0.10000000000000013</v>
      </c>
      <c r="AC94" s="9">
        <f t="shared" si="24"/>
        <v>0</v>
      </c>
      <c r="AD94" s="3">
        <f t="shared" si="19"/>
        <v>1.0283183946495548E-6</v>
      </c>
      <c r="AE94" s="3">
        <f t="shared" si="25"/>
        <v>4.1861136030632244E-9</v>
      </c>
    </row>
    <row r="95" spans="1:31" x14ac:dyDescent="0.35">
      <c r="A95" s="1">
        <v>43881</v>
      </c>
      <c r="B95">
        <v>234.66</v>
      </c>
      <c r="C95">
        <v>236.34</v>
      </c>
      <c r="D95">
        <v>236.83</v>
      </c>
      <c r="E95">
        <v>231.76</v>
      </c>
      <c r="F95" t="s">
        <v>1037</v>
      </c>
      <c r="G95" s="2">
        <v>-9.2999999999999992E-3</v>
      </c>
      <c r="H95" s="2">
        <f t="shared" si="20"/>
        <v>-9.331591297871351E-3</v>
      </c>
      <c r="J95" s="3">
        <f t="shared" si="26"/>
        <v>0.4650000000000003</v>
      </c>
      <c r="K95" s="2">
        <f t="shared" si="16"/>
        <v>6.5466272821098389E-4</v>
      </c>
      <c r="R95" s="3">
        <v>0.43000000000000027</v>
      </c>
      <c r="S95" s="2">
        <v>-1.3956018516219862E-4</v>
      </c>
      <c r="T95" s="3">
        <f t="shared" si="30"/>
        <v>0.31915004082253484</v>
      </c>
      <c r="U95" s="3">
        <f t="shared" si="27"/>
        <v>0.49680323281722172</v>
      </c>
      <c r="V95" s="3">
        <f t="shared" si="28"/>
        <v>0.4341195406032759</v>
      </c>
      <c r="W95" s="3">
        <f t="shared" si="29"/>
        <v>4.1195406032756288E-3</v>
      </c>
      <c r="Y95" s="3">
        <v>0.46204623593189331</v>
      </c>
      <c r="Z95" s="2">
        <f t="shared" si="17"/>
        <v>5.4896206589452839E-4</v>
      </c>
      <c r="AA95" s="2">
        <f t="shared" si="18"/>
        <v>-2.8239879837568002E-4</v>
      </c>
      <c r="AE95" s="3"/>
    </row>
    <row r="96" spans="1:31" x14ac:dyDescent="0.35">
      <c r="A96" s="1">
        <v>43882</v>
      </c>
      <c r="B96">
        <v>230.15</v>
      </c>
      <c r="C96">
        <v>233.52</v>
      </c>
      <c r="D96">
        <v>233.89</v>
      </c>
      <c r="E96">
        <v>229.2</v>
      </c>
      <c r="F96" t="s">
        <v>1089</v>
      </c>
      <c r="G96" s="2">
        <v>-1.9199999999999998E-2</v>
      </c>
      <c r="H96" s="2">
        <f t="shared" si="20"/>
        <v>-1.9406387732227273E-2</v>
      </c>
      <c r="J96" s="3">
        <f t="shared" si="26"/>
        <v>0.47000000000000031</v>
      </c>
      <c r="K96" s="2">
        <f t="shared" si="16"/>
        <v>7.4889477097455292E-4</v>
      </c>
      <c r="R96" s="3">
        <v>0.43500000000000028</v>
      </c>
      <c r="S96" s="2">
        <v>1.166861143620538E-5</v>
      </c>
      <c r="T96" s="3">
        <f t="shared" si="30"/>
        <v>0.3276940167761635</v>
      </c>
      <c r="U96" s="3">
        <f t="shared" si="27"/>
        <v>0.50026728418620148</v>
      </c>
      <c r="V96" s="3">
        <f t="shared" si="28"/>
        <v>0.43937600800238086</v>
      </c>
      <c r="W96" s="3">
        <f t="shared" si="29"/>
        <v>4.3760080023805825E-3</v>
      </c>
      <c r="Y96" s="3">
        <v>0.46541262527852445</v>
      </c>
      <c r="Z96" s="2">
        <f t="shared" si="17"/>
        <v>6.6604451012976023E-4</v>
      </c>
      <c r="AA96" s="2">
        <f t="shared" si="18"/>
        <v>-1.6788730883630866E-4</v>
      </c>
      <c r="AE96" s="3"/>
    </row>
    <row r="97" spans="1:31" x14ac:dyDescent="0.35">
      <c r="A97" s="1">
        <v>43885</v>
      </c>
      <c r="B97">
        <v>221.27</v>
      </c>
      <c r="C97">
        <v>221.72</v>
      </c>
      <c r="D97">
        <v>224.13</v>
      </c>
      <c r="E97">
        <v>220.14</v>
      </c>
      <c r="F97" t="s">
        <v>1088</v>
      </c>
      <c r="G97" s="2">
        <v>-3.8600000000000002E-2</v>
      </c>
      <c r="H97" s="2">
        <f t="shared" si="20"/>
        <v>-3.9347594980410801E-2</v>
      </c>
      <c r="J97" s="3">
        <f t="shared" si="26"/>
        <v>0.47500000000000031</v>
      </c>
      <c r="K97" s="2">
        <f t="shared" si="16"/>
        <v>8.1961176758518534E-4</v>
      </c>
      <c r="R97" s="3">
        <v>0.44000000000000028</v>
      </c>
      <c r="S97" s="2">
        <v>1.1516404219864493E-4</v>
      </c>
      <c r="T97" s="3">
        <f t="shared" si="30"/>
        <v>0.33359399076523311</v>
      </c>
      <c r="U97" s="3">
        <f t="shared" si="27"/>
        <v>0.50263795786285659</v>
      </c>
      <c r="V97" s="3">
        <f t="shared" si="28"/>
        <v>0.44299197072805341</v>
      </c>
      <c r="W97" s="3">
        <f t="shared" si="29"/>
        <v>2.9919707280531282E-3</v>
      </c>
      <c r="Y97" s="3">
        <v>0.46794512100203423</v>
      </c>
      <c r="Z97" s="2">
        <f t="shared" si="17"/>
        <v>7.1574259200780747E-4</v>
      </c>
      <c r="AA97" s="2">
        <f t="shared" si="18"/>
        <v>-8.1797570599168924E-5</v>
      </c>
      <c r="AE97" s="3"/>
    </row>
    <row r="98" spans="1:31" x14ac:dyDescent="0.35">
      <c r="A98" s="1">
        <v>43886</v>
      </c>
      <c r="B98">
        <v>215.26</v>
      </c>
      <c r="C98">
        <v>223.07</v>
      </c>
      <c r="D98">
        <v>223.87</v>
      </c>
      <c r="E98">
        <v>214.63</v>
      </c>
      <c r="F98" t="s">
        <v>1087</v>
      </c>
      <c r="G98" s="2">
        <v>-2.7199999999999998E-2</v>
      </c>
      <c r="H98" s="2">
        <f t="shared" si="20"/>
        <v>-2.7537075446687608E-2</v>
      </c>
      <c r="J98" s="3">
        <f t="shared" si="26"/>
        <v>0.48000000000000032</v>
      </c>
      <c r="K98" s="2">
        <f t="shared" si="16"/>
        <v>9.3259629153439759E-4</v>
      </c>
      <c r="R98" s="3">
        <v>0.44500000000000028</v>
      </c>
      <c r="S98" s="2">
        <v>2.3929004658031287E-4</v>
      </c>
      <c r="T98" s="3">
        <f t="shared" si="30"/>
        <v>0.34072460163902457</v>
      </c>
      <c r="U98" s="3">
        <f t="shared" si="27"/>
        <v>0.50548106673172499</v>
      </c>
      <c r="V98" s="3">
        <f t="shared" si="28"/>
        <v>0.44734789483556558</v>
      </c>
      <c r="W98" s="3">
        <f t="shared" si="29"/>
        <v>2.3478948355653007E-3</v>
      </c>
      <c r="Y98" s="3">
        <v>0.47200177097826834</v>
      </c>
      <c r="Z98" s="2">
        <f t="shared" si="17"/>
        <v>7.6708680652122203E-4</v>
      </c>
      <c r="AA98" s="2">
        <f t="shared" si="18"/>
        <v>5.6013912588672647E-5</v>
      </c>
      <c r="AE98" s="3"/>
    </row>
    <row r="99" spans="1:31" x14ac:dyDescent="0.35">
      <c r="A99" s="1">
        <v>43887</v>
      </c>
      <c r="B99">
        <v>216.37</v>
      </c>
      <c r="C99">
        <v>216.56</v>
      </c>
      <c r="D99">
        <v>220.16</v>
      </c>
      <c r="E99">
        <v>214.79</v>
      </c>
      <c r="F99" t="s">
        <v>1086</v>
      </c>
      <c r="G99" s="2">
        <v>5.1999999999999998E-3</v>
      </c>
      <c r="H99" s="2">
        <f t="shared" si="20"/>
        <v>5.1433053631862007E-3</v>
      </c>
      <c r="J99" s="3">
        <f t="shared" si="26"/>
        <v>0.48500000000000032</v>
      </c>
      <c r="K99" s="2">
        <f t="shared" si="16"/>
        <v>1.1329083327065385E-3</v>
      </c>
      <c r="R99" s="3">
        <v>0.45000000000000029</v>
      </c>
      <c r="S99" s="2">
        <v>3.8332285797245785E-4</v>
      </c>
      <c r="T99" s="3">
        <f t="shared" si="30"/>
        <v>0.34907055234187789</v>
      </c>
      <c r="U99" s="3">
        <f t="shared" si="27"/>
        <v>0.50877978284650582</v>
      </c>
      <c r="V99" s="3">
        <f t="shared" si="28"/>
        <v>0.45242749254272319</v>
      </c>
      <c r="W99" s="3">
        <f t="shared" si="29"/>
        <v>2.4274925427228977E-3</v>
      </c>
      <c r="Y99" s="3">
        <v>0.47922346462642956</v>
      </c>
      <c r="Z99" s="2">
        <f t="shared" si="17"/>
        <v>9.2599158240123111E-4</v>
      </c>
      <c r="AA99" s="2">
        <f t="shared" si="18"/>
        <v>3.0111263671046232E-4</v>
      </c>
      <c r="AE99" s="3"/>
    </row>
    <row r="100" spans="1:31" x14ac:dyDescent="0.35">
      <c r="A100" s="1">
        <v>43888</v>
      </c>
      <c r="B100">
        <v>205.53</v>
      </c>
      <c r="C100">
        <v>210.94</v>
      </c>
      <c r="D100">
        <v>216.31</v>
      </c>
      <c r="E100">
        <v>205.39</v>
      </c>
      <c r="F100" t="s">
        <v>1085</v>
      </c>
      <c r="G100" s="2">
        <v>-5.0099999999999999E-2</v>
      </c>
      <c r="H100" s="2">
        <f t="shared" si="20"/>
        <v>-5.1397896516420821E-2</v>
      </c>
      <c r="J100" s="3">
        <f t="shared" si="26"/>
        <v>0.49000000000000032</v>
      </c>
      <c r="K100" s="2">
        <f t="shared" si="16"/>
        <v>1.1811310574776548E-3</v>
      </c>
      <c r="R100" s="3">
        <v>0.45500000000000029</v>
      </c>
      <c r="S100" s="2">
        <v>4.5576744659798119E-4</v>
      </c>
      <c r="T100" s="3">
        <f t="shared" si="30"/>
        <v>0.35329640691482767</v>
      </c>
      <c r="U100" s="3">
        <f t="shared" si="27"/>
        <v>0.51043873457087763</v>
      </c>
      <c r="V100" s="3">
        <f t="shared" si="28"/>
        <v>0.45499215806990795</v>
      </c>
      <c r="W100" s="3">
        <f t="shared" si="29"/>
        <v>7.8419300923449065E-6</v>
      </c>
      <c r="Y100" s="3">
        <v>0.48096726973725024</v>
      </c>
      <c r="Z100" s="2">
        <f t="shared" si="17"/>
        <v>9.4094067414070813E-4</v>
      </c>
      <c r="AA100" s="2">
        <f t="shared" si="18"/>
        <v>3.6025828914878707E-4</v>
      </c>
      <c r="AE100" s="3"/>
    </row>
    <row r="101" spans="1:31" x14ac:dyDescent="0.35">
      <c r="A101" s="1">
        <v>43889</v>
      </c>
      <c r="B101">
        <v>205.69</v>
      </c>
      <c r="C101">
        <v>198.82</v>
      </c>
      <c r="D101">
        <v>207.06</v>
      </c>
      <c r="E101">
        <v>198.07</v>
      </c>
      <c r="F101" t="s">
        <v>1084</v>
      </c>
      <c r="G101" s="2">
        <v>8.0000000000000004E-4</v>
      </c>
      <c r="H101" s="2">
        <f t="shared" si="20"/>
        <v>7.7817230715434952E-4</v>
      </c>
      <c r="J101" s="3">
        <f t="shared" si="26"/>
        <v>0.49500000000000033</v>
      </c>
      <c r="K101" s="2">
        <f t="shared" si="16"/>
        <v>1.2458641835614492E-3</v>
      </c>
      <c r="R101" s="3">
        <v>0.4600000000000003</v>
      </c>
      <c r="S101" s="2">
        <v>5.2387137417419681E-4</v>
      </c>
      <c r="T101" s="3">
        <f t="shared" si="30"/>
        <v>0.35728563517689998</v>
      </c>
      <c r="U101" s="3">
        <f t="shared" si="27"/>
        <v>0.51199812277265888</v>
      </c>
      <c r="V101" s="3">
        <f t="shared" si="28"/>
        <v>0.45740889842370092</v>
      </c>
      <c r="W101" s="3">
        <f t="shared" si="29"/>
        <v>2.5911015762993816E-3</v>
      </c>
      <c r="Y101" s="3">
        <v>0.48331112464286552</v>
      </c>
      <c r="Z101" s="2">
        <f t="shared" si="17"/>
        <v>1.0709515381498742E-3</v>
      </c>
      <c r="AA101" s="2">
        <f t="shared" si="18"/>
        <v>4.3973692701102028E-4</v>
      </c>
      <c r="AE101" s="3"/>
    </row>
    <row r="102" spans="1:31" x14ac:dyDescent="0.35">
      <c r="A102" s="1">
        <v>43892</v>
      </c>
      <c r="B102">
        <v>216.31</v>
      </c>
      <c r="C102">
        <v>208.77</v>
      </c>
      <c r="D102">
        <v>216.46</v>
      </c>
      <c r="E102">
        <v>205.83</v>
      </c>
      <c r="F102" t="s">
        <v>1083</v>
      </c>
      <c r="G102" s="2">
        <v>5.16E-2</v>
      </c>
      <c r="H102" s="2">
        <f t="shared" si="20"/>
        <v>5.0342382985338323E-2</v>
      </c>
      <c r="J102" s="3">
        <f t="shared" si="26"/>
        <v>0.50000000000000033</v>
      </c>
      <c r="K102" s="2">
        <f>PERCENTILE($H$3:$H$1282,J102)</f>
        <v>1.404664982971179E-3</v>
      </c>
      <c r="R102" s="3">
        <v>0.4650000000000003</v>
      </c>
      <c r="S102" s="2">
        <v>6.5466272821098389E-4</v>
      </c>
      <c r="T102" s="3">
        <f t="shared" si="30"/>
        <v>0.3649903866131699</v>
      </c>
      <c r="U102" s="3">
        <f t="shared" si="27"/>
        <v>0.51499234172670327</v>
      </c>
      <c r="V102" s="3">
        <f t="shared" si="28"/>
        <v>0.46206519597573897</v>
      </c>
      <c r="W102" s="3">
        <f t="shared" si="29"/>
        <v>2.9348040242613282E-3</v>
      </c>
      <c r="Y102" s="3">
        <v>0.48907471123046808</v>
      </c>
      <c r="Z102" s="2">
        <f>PERCENTILE($H$3:$H$1282,Y102)</f>
        <v>1.1646377130911782E-3</v>
      </c>
      <c r="AA102" s="2">
        <f t="shared" si="18"/>
        <v>6.350990383411178E-4</v>
      </c>
      <c r="AE102" s="3"/>
    </row>
    <row r="103" spans="1:31" x14ac:dyDescent="0.35">
      <c r="A103" s="1">
        <v>43893</v>
      </c>
      <c r="B103">
        <v>209.37</v>
      </c>
      <c r="C103">
        <v>217</v>
      </c>
      <c r="D103">
        <v>219.49</v>
      </c>
      <c r="E103">
        <v>207.51</v>
      </c>
      <c r="F103" t="s">
        <v>1082</v>
      </c>
      <c r="G103" s="2">
        <v>-3.2099999999999997E-2</v>
      </c>
      <c r="H103" s="2">
        <f t="shared" si="20"/>
        <v>-3.26095422782402E-2</v>
      </c>
      <c r="J103" s="3">
        <f t="shared" si="26"/>
        <v>0.50500000000000034</v>
      </c>
      <c r="K103" s="2">
        <f t="shared" ref="K103:K166" si="31">PERCENTILE($H$3:$H$1282,J103)</f>
        <v>1.4755183000483374E-3</v>
      </c>
      <c r="R103" s="3">
        <v>0.47000000000000031</v>
      </c>
      <c r="S103" s="2">
        <v>7.4889477097455292E-4</v>
      </c>
      <c r="T103" s="3">
        <f t="shared" si="30"/>
        <v>0.37057566981728418</v>
      </c>
      <c r="U103" s="3">
        <f t="shared" si="27"/>
        <v>0.51714909083920824</v>
      </c>
      <c r="V103" s="3">
        <f t="shared" si="28"/>
        <v>0.46543167947764841</v>
      </c>
      <c r="W103" s="3">
        <f t="shared" si="29"/>
        <v>4.5683205223518986E-3</v>
      </c>
      <c r="Y103" s="3">
        <v>0.49165214846970307</v>
      </c>
      <c r="Z103" s="2">
        <f t="shared" ref="Z103:Z166" si="32">PERCENTILE($H$3:$H$1282,Y103)</f>
        <v>1.2203815838073779E-3</v>
      </c>
      <c r="AA103" s="2">
        <f t="shared" si="18"/>
        <v>7.2243620648524255E-4</v>
      </c>
      <c r="AE103" s="3"/>
    </row>
    <row r="104" spans="1:31" x14ac:dyDescent="0.35">
      <c r="A104" s="1">
        <v>43894</v>
      </c>
      <c r="B104">
        <v>218.11</v>
      </c>
      <c r="C104">
        <v>213.21</v>
      </c>
      <c r="D104">
        <v>218.22</v>
      </c>
      <c r="E104">
        <v>211.26</v>
      </c>
      <c r="F104" t="s">
        <v>1081</v>
      </c>
      <c r="G104" s="2">
        <v>4.1700000000000001E-2</v>
      </c>
      <c r="H104" s="2">
        <f t="shared" si="20"/>
        <v>4.0896500986591158E-2</v>
      </c>
      <c r="J104" s="3">
        <f t="shared" si="26"/>
        <v>0.51000000000000034</v>
      </c>
      <c r="K104" s="2">
        <f t="shared" si="31"/>
        <v>1.780971140110606E-3</v>
      </c>
      <c r="R104" s="3">
        <v>0.47500000000000031</v>
      </c>
      <c r="S104" s="2">
        <v>8.1961176758518534E-4</v>
      </c>
      <c r="T104" s="3">
        <f t="shared" si="30"/>
        <v>0.37478524422647014</v>
      </c>
      <c r="U104" s="3">
        <f t="shared" si="27"/>
        <v>0.51876730993744968</v>
      </c>
      <c r="V104" s="3">
        <f t="shared" si="28"/>
        <v>0.46796424025984384</v>
      </c>
      <c r="W104" s="3">
        <f t="shared" si="29"/>
        <v>7.0357597401564664E-3</v>
      </c>
      <c r="Y104" s="3">
        <v>0.50279927076519271</v>
      </c>
      <c r="Z104" s="2">
        <f t="shared" si="32"/>
        <v>1.4446774923299549E-3</v>
      </c>
      <c r="AA104" s="2">
        <f t="shared" si="18"/>
        <v>1.1000700622810417E-3</v>
      </c>
      <c r="AE104" s="3"/>
    </row>
    <row r="105" spans="1:31" x14ac:dyDescent="0.35">
      <c r="A105" s="1">
        <v>43895</v>
      </c>
      <c r="B105">
        <v>211.48</v>
      </c>
      <c r="C105">
        <v>212.58</v>
      </c>
      <c r="D105">
        <v>216.25</v>
      </c>
      <c r="E105">
        <v>209.99</v>
      </c>
      <c r="F105" t="s">
        <v>1080</v>
      </c>
      <c r="G105" s="2">
        <v>-3.04E-2</v>
      </c>
      <c r="H105" s="2">
        <f t="shared" si="20"/>
        <v>-3.0869091316511835E-2</v>
      </c>
      <c r="J105" s="3">
        <f t="shared" si="26"/>
        <v>0.51500000000000035</v>
      </c>
      <c r="K105" s="2">
        <f t="shared" si="31"/>
        <v>1.9011041647379648E-3</v>
      </c>
      <c r="R105" s="3">
        <v>0.48000000000000032</v>
      </c>
      <c r="S105" s="2">
        <v>9.3259629153439759E-4</v>
      </c>
      <c r="T105" s="3">
        <f t="shared" si="30"/>
        <v>0.3815417569320998</v>
      </c>
      <c r="U105" s="3">
        <f t="shared" si="27"/>
        <v>0.52135208548813816</v>
      </c>
      <c r="V105" s="3">
        <f t="shared" si="28"/>
        <v>0.47202098422765837</v>
      </c>
      <c r="W105" s="3">
        <f t="shared" si="29"/>
        <v>7.9790157723419464E-3</v>
      </c>
      <c r="Y105" s="3">
        <v>0.50719683079898026</v>
      </c>
      <c r="Z105" s="2">
        <f t="shared" si="32"/>
        <v>1.5865737764777898E-3</v>
      </c>
      <c r="AA105" s="2">
        <f t="shared" si="18"/>
        <v>1.2490513028926657E-3</v>
      </c>
      <c r="AE105" s="3"/>
    </row>
    <row r="106" spans="1:31" x14ac:dyDescent="0.35">
      <c r="A106" s="1">
        <v>43896</v>
      </c>
      <c r="B106">
        <v>207.91</v>
      </c>
      <c r="C106">
        <v>204.56</v>
      </c>
      <c r="D106">
        <v>209.04</v>
      </c>
      <c r="E106">
        <v>202.8</v>
      </c>
      <c r="F106" t="s">
        <v>1079</v>
      </c>
      <c r="G106" s="2">
        <v>-1.6899999999999998E-2</v>
      </c>
      <c r="H106" s="2">
        <f t="shared" si="20"/>
        <v>-1.7025137611952394E-2</v>
      </c>
      <c r="J106" s="3">
        <f t="shared" si="26"/>
        <v>0.52000000000000035</v>
      </c>
      <c r="K106" s="2">
        <f t="shared" si="31"/>
        <v>1.9699953853016088E-3</v>
      </c>
      <c r="R106" s="3">
        <v>0.48500000000000032</v>
      </c>
      <c r="S106" s="2">
        <v>1.1329083327065385E-3</v>
      </c>
      <c r="T106" s="3">
        <f t="shared" si="30"/>
        <v>0.39360844886365398</v>
      </c>
      <c r="U106" s="3">
        <f t="shared" si="27"/>
        <v>0.52593239941526404</v>
      </c>
      <c r="V106" s="3">
        <f t="shared" si="28"/>
        <v>0.47924281452360284</v>
      </c>
      <c r="W106" s="3">
        <f t="shared" si="29"/>
        <v>5.757185476397475E-3</v>
      </c>
      <c r="Y106" s="3">
        <v>0.50972145784476242</v>
      </c>
      <c r="Z106" s="2">
        <f t="shared" si="32"/>
        <v>1.768274337077149E-3</v>
      </c>
      <c r="AA106" s="2">
        <f t="shared" si="18"/>
        <v>1.3345932490450144E-3</v>
      </c>
      <c r="AE106" s="3"/>
    </row>
    <row r="107" spans="1:31" x14ac:dyDescent="0.35">
      <c r="A107" s="1">
        <v>43899</v>
      </c>
      <c r="B107">
        <v>193.47</v>
      </c>
      <c r="C107">
        <v>193.38</v>
      </c>
      <c r="D107">
        <v>201.05</v>
      </c>
      <c r="E107">
        <v>192.01</v>
      </c>
      <c r="F107" t="s">
        <v>1078</v>
      </c>
      <c r="G107" s="2">
        <v>-6.9500000000000006E-2</v>
      </c>
      <c r="H107" s="2">
        <f t="shared" si="20"/>
        <v>-7.1982832064901386E-2</v>
      </c>
      <c r="J107" s="3">
        <f t="shared" si="26"/>
        <v>0.52500000000000036</v>
      </c>
      <c r="K107" s="2">
        <f t="shared" si="31"/>
        <v>2.0367208500104892E-3</v>
      </c>
      <c r="R107" s="3">
        <v>0.49000000000000032</v>
      </c>
      <c r="S107" s="2">
        <v>1.1811310574776548E-3</v>
      </c>
      <c r="T107" s="3">
        <f t="shared" si="30"/>
        <v>0.39652917334445609</v>
      </c>
      <c r="U107" s="3">
        <f t="shared" si="27"/>
        <v>0.52703456634862644</v>
      </c>
      <c r="V107" s="3">
        <f t="shared" si="28"/>
        <v>0.48098664682923997</v>
      </c>
      <c r="W107" s="3">
        <f t="shared" si="29"/>
        <v>9.013353170760352E-3</v>
      </c>
      <c r="Y107" s="3">
        <v>0.51216844821392671</v>
      </c>
      <c r="Z107" s="2">
        <f t="shared" si="32"/>
        <v>1.8468674731909171E-3</v>
      </c>
      <c r="AA107" s="2">
        <f t="shared" si="18"/>
        <v>1.417517193076683E-3</v>
      </c>
      <c r="AE107" s="3"/>
    </row>
    <row r="108" spans="1:31" x14ac:dyDescent="0.35">
      <c r="A108" s="1">
        <v>43900</v>
      </c>
      <c r="B108">
        <v>204</v>
      </c>
      <c r="C108">
        <v>201</v>
      </c>
      <c r="D108">
        <v>204.19</v>
      </c>
      <c r="E108">
        <v>193.58</v>
      </c>
      <c r="F108" t="s">
        <v>1077</v>
      </c>
      <c r="G108" s="2">
        <v>5.4399999999999997E-2</v>
      </c>
      <c r="H108" s="2">
        <f t="shared" si="20"/>
        <v>5.2997532153820616E-2</v>
      </c>
      <c r="J108" s="3">
        <f t="shared" si="26"/>
        <v>0.53000000000000036</v>
      </c>
      <c r="K108" s="2">
        <f t="shared" si="31"/>
        <v>2.1438869365397631E-3</v>
      </c>
      <c r="R108" s="3">
        <v>0.49500000000000033</v>
      </c>
      <c r="S108" s="2">
        <v>1.2458641835614492E-3</v>
      </c>
      <c r="T108" s="3">
        <f t="shared" si="30"/>
        <v>0.40045900795228812</v>
      </c>
      <c r="U108" s="3">
        <f t="shared" si="27"/>
        <v>0.52851376416573959</v>
      </c>
      <c r="V108" s="3">
        <f t="shared" si="28"/>
        <v>0.48333053477993759</v>
      </c>
      <c r="W108" s="3">
        <f t="shared" si="29"/>
        <v>1.1669465220062736E-2</v>
      </c>
      <c r="Y108" s="3">
        <v>0.51610162356394751</v>
      </c>
      <c r="Z108" s="2">
        <f t="shared" si="32"/>
        <v>1.9196585631720867E-3</v>
      </c>
      <c r="AA108" s="2">
        <f t="shared" si="18"/>
        <v>1.5508390379779932E-3</v>
      </c>
      <c r="AE108" s="3"/>
    </row>
    <row r="109" spans="1:31" x14ac:dyDescent="0.35">
      <c r="A109" s="1">
        <v>43901</v>
      </c>
      <c r="B109">
        <v>195.12</v>
      </c>
      <c r="C109">
        <v>199.25</v>
      </c>
      <c r="D109">
        <v>200.64</v>
      </c>
      <c r="E109">
        <v>192.63</v>
      </c>
      <c r="F109" t="s">
        <v>1076</v>
      </c>
      <c r="G109" s="2">
        <v>-4.3499999999999997E-2</v>
      </c>
      <c r="H109" s="2">
        <f t="shared" si="20"/>
        <v>-4.4505239936551477E-2</v>
      </c>
      <c r="J109" s="3">
        <f t="shared" si="26"/>
        <v>0.53500000000000036</v>
      </c>
      <c r="K109" s="2">
        <f t="shared" si="31"/>
        <v>2.2859347214165878E-3</v>
      </c>
      <c r="R109" s="3">
        <v>0.50000000000000033</v>
      </c>
      <c r="S109" s="2">
        <v>1.404664982971179E-3</v>
      </c>
      <c r="T109" s="3">
        <f t="shared" si="30"/>
        <v>0.41014152953026378</v>
      </c>
      <c r="U109" s="3">
        <f t="shared" si="27"/>
        <v>0.5321407677309139</v>
      </c>
      <c r="V109" s="3">
        <f t="shared" si="28"/>
        <v>0.48909418572559804</v>
      </c>
      <c r="W109" s="3">
        <f t="shared" si="29"/>
        <v>1.0905814274402292E-2</v>
      </c>
      <c r="Y109" s="3">
        <v>0.52131986398356045</v>
      </c>
      <c r="Z109" s="2">
        <f t="shared" si="32"/>
        <v>1.974763932637378E-3</v>
      </c>
      <c r="AA109" s="2">
        <f t="shared" si="18"/>
        <v>1.7278045894215423E-3</v>
      </c>
      <c r="AE109" s="3"/>
    </row>
    <row r="110" spans="1:31" x14ac:dyDescent="0.35">
      <c r="A110" s="1">
        <v>43902</v>
      </c>
      <c r="B110">
        <v>177.23</v>
      </c>
      <c r="C110">
        <v>181.99</v>
      </c>
      <c r="D110">
        <v>190.68</v>
      </c>
      <c r="E110">
        <v>176.85</v>
      </c>
      <c r="F110" t="s">
        <v>1075</v>
      </c>
      <c r="G110" s="2">
        <v>-9.1700000000000004E-2</v>
      </c>
      <c r="H110" s="2">
        <f t="shared" si="20"/>
        <v>-9.6166429840616602E-2</v>
      </c>
      <c r="J110" s="3">
        <f t="shared" si="26"/>
        <v>0.54000000000000037</v>
      </c>
      <c r="K110" s="2">
        <f t="shared" si="31"/>
        <v>2.3760120393383562E-3</v>
      </c>
      <c r="R110" s="3">
        <v>0.50500000000000034</v>
      </c>
      <c r="S110" s="2">
        <v>1.4755183000483374E-3</v>
      </c>
      <c r="T110" s="3">
        <f t="shared" si="30"/>
        <v>0.41447976996514901</v>
      </c>
      <c r="U110" s="3">
        <f t="shared" si="27"/>
        <v>0.53375821214109731</v>
      </c>
      <c r="V110" s="3">
        <f t="shared" si="28"/>
        <v>0.49167164407459341</v>
      </c>
      <c r="W110" s="3">
        <f t="shared" si="29"/>
        <v>1.3328355925406932E-2</v>
      </c>
      <c r="Y110" s="3">
        <v>0.52463109633828608</v>
      </c>
      <c r="Z110" s="2">
        <f t="shared" si="32"/>
        <v>2.0346029370481309E-3</v>
      </c>
      <c r="AA110" s="2">
        <f t="shared" si="18"/>
        <v>1.8401603788587399E-3</v>
      </c>
      <c r="AE110" s="3"/>
    </row>
    <row r="111" spans="1:31" x14ac:dyDescent="0.35">
      <c r="A111" s="1">
        <v>43903</v>
      </c>
      <c r="B111">
        <v>192.24</v>
      </c>
      <c r="C111">
        <v>186.97</v>
      </c>
      <c r="D111">
        <v>194.38</v>
      </c>
      <c r="E111">
        <v>178.04</v>
      </c>
      <c r="F111" t="s">
        <v>1074</v>
      </c>
      <c r="G111" s="2">
        <v>8.4699999999999998E-2</v>
      </c>
      <c r="H111" s="2">
        <f t="shared" si="20"/>
        <v>8.1296267361165325E-2</v>
      </c>
      <c r="J111" s="3">
        <f t="shared" si="26"/>
        <v>0.54500000000000037</v>
      </c>
      <c r="K111" s="2">
        <f t="shared" si="31"/>
        <v>2.475880750499657E-3</v>
      </c>
      <c r="R111" s="3">
        <v>0.51000000000000034</v>
      </c>
      <c r="S111" s="2">
        <v>1.780971140110606E-3</v>
      </c>
      <c r="T111" s="3">
        <f t="shared" si="30"/>
        <v>0.43329535176987488</v>
      </c>
      <c r="U111" s="3">
        <f t="shared" si="27"/>
        <v>0.54072439438795461</v>
      </c>
      <c r="V111" s="3">
        <f t="shared" si="28"/>
        <v>0.50281880447594229</v>
      </c>
      <c r="W111" s="3">
        <f t="shared" si="29"/>
        <v>7.1811955240580483E-3</v>
      </c>
      <c r="Y111" s="3">
        <v>0.52830360807616228</v>
      </c>
      <c r="Z111" s="2">
        <f t="shared" si="32"/>
        <v>2.0998160749393507E-3</v>
      </c>
      <c r="AA111" s="2">
        <f t="shared" si="18"/>
        <v>1.964842864107131E-3</v>
      </c>
      <c r="AE111" s="3"/>
    </row>
    <row r="112" spans="1:31" x14ac:dyDescent="0.35">
      <c r="A112" s="1">
        <v>43906</v>
      </c>
      <c r="B112">
        <v>169.21</v>
      </c>
      <c r="C112">
        <v>174.06</v>
      </c>
      <c r="D112">
        <v>184.58</v>
      </c>
      <c r="E112">
        <v>169.07</v>
      </c>
      <c r="F112" t="s">
        <v>1073</v>
      </c>
      <c r="G112" s="2">
        <v>-0.1198</v>
      </c>
      <c r="H112" s="2">
        <f t="shared" si="20"/>
        <v>-0.12760404434767825</v>
      </c>
      <c r="J112" s="3">
        <f t="shared" si="26"/>
        <v>0.55000000000000038</v>
      </c>
      <c r="K112" s="2">
        <f t="shared" si="31"/>
        <v>2.6283025029511021E-3</v>
      </c>
      <c r="R112" s="3">
        <v>0.51500000000000035</v>
      </c>
      <c r="S112" s="2">
        <v>1.9011041647379648E-3</v>
      </c>
      <c r="T112" s="3">
        <f t="shared" si="30"/>
        <v>0.44073954613986527</v>
      </c>
      <c r="U112" s="3">
        <f t="shared" si="27"/>
        <v>0.54346085530143462</v>
      </c>
      <c r="V112" s="3">
        <f t="shared" si="28"/>
        <v>0.50721635637067541</v>
      </c>
      <c r="W112" s="3">
        <f t="shared" si="29"/>
        <v>7.7836436293249323E-3</v>
      </c>
      <c r="Y112" s="3">
        <v>0.5339101090318692</v>
      </c>
      <c r="Z112" s="2">
        <f t="shared" si="32"/>
        <v>2.2470862231477378E-3</v>
      </c>
      <c r="AA112" s="2">
        <f t="shared" si="18"/>
        <v>2.1553459295085182E-3</v>
      </c>
      <c r="AE112" s="3"/>
    </row>
    <row r="113" spans="1:31" x14ac:dyDescent="0.35">
      <c r="A113" s="1">
        <v>43907</v>
      </c>
      <c r="B113">
        <v>182.04</v>
      </c>
      <c r="C113">
        <v>175.38</v>
      </c>
      <c r="D113">
        <v>184.29</v>
      </c>
      <c r="E113">
        <v>169.69</v>
      </c>
      <c r="F113" t="s">
        <v>1072</v>
      </c>
      <c r="G113" s="2">
        <v>7.5800000000000006E-2</v>
      </c>
      <c r="H113" s="2">
        <f t="shared" si="20"/>
        <v>7.3085896067905859E-2</v>
      </c>
      <c r="J113" s="3">
        <f t="shared" si="26"/>
        <v>0.55500000000000038</v>
      </c>
      <c r="K113" s="2">
        <f t="shared" si="31"/>
        <v>2.7303167122994668E-3</v>
      </c>
      <c r="R113" s="3">
        <v>0.52000000000000035</v>
      </c>
      <c r="S113" s="2">
        <v>1.9699953853016088E-3</v>
      </c>
      <c r="T113" s="3">
        <f t="shared" si="30"/>
        <v>0.44501811959941689</v>
      </c>
      <c r="U113" s="3">
        <f t="shared" si="27"/>
        <v>0.54502917922016059</v>
      </c>
      <c r="V113" s="3">
        <f t="shared" si="28"/>
        <v>0.50974097297478793</v>
      </c>
      <c r="W113" s="3">
        <f t="shared" si="29"/>
        <v>1.0259027025212419E-2</v>
      </c>
      <c r="Y113" s="3">
        <v>0.53766253801758057</v>
      </c>
      <c r="Z113" s="2">
        <f t="shared" si="32"/>
        <v>2.3496178996521119E-3</v>
      </c>
      <c r="AA113" s="2">
        <f t="shared" si="18"/>
        <v>2.282975013893903E-3</v>
      </c>
      <c r="AE113" s="3"/>
    </row>
    <row r="114" spans="1:31" x14ac:dyDescent="0.35">
      <c r="A114" s="1">
        <v>43908</v>
      </c>
      <c r="B114">
        <v>176.51</v>
      </c>
      <c r="C114">
        <v>171.51</v>
      </c>
      <c r="D114">
        <v>179.13</v>
      </c>
      <c r="E114">
        <v>166.71</v>
      </c>
      <c r="F114" t="s">
        <v>1071</v>
      </c>
      <c r="G114" s="2">
        <v>-3.04E-2</v>
      </c>
      <c r="H114" s="2">
        <f t="shared" si="20"/>
        <v>-3.0848911156253642E-2</v>
      </c>
      <c r="J114" s="3">
        <f t="shared" si="26"/>
        <v>0.56000000000000039</v>
      </c>
      <c r="K114" s="2">
        <f t="shared" si="31"/>
        <v>2.9739253853332541E-3</v>
      </c>
      <c r="R114" s="3">
        <v>0.52500000000000036</v>
      </c>
      <c r="S114" s="2">
        <v>2.0367208500104892E-3</v>
      </c>
      <c r="T114" s="3">
        <f t="shared" si="30"/>
        <v>0.44916830657721774</v>
      </c>
      <c r="U114" s="3">
        <f t="shared" si="27"/>
        <v>0.54654753065911288</v>
      </c>
      <c r="V114" s="3">
        <f t="shared" si="28"/>
        <v>0.51218794926434152</v>
      </c>
      <c r="W114" s="3">
        <f t="shared" si="29"/>
        <v>1.2812050735658831E-2</v>
      </c>
      <c r="Y114" s="3">
        <v>0.54661932938563118</v>
      </c>
      <c r="Z114" s="2">
        <f t="shared" si="32"/>
        <v>2.4910391228080658E-3</v>
      </c>
      <c r="AA114" s="2">
        <f t="shared" si="18"/>
        <v>2.5880997444619413E-3</v>
      </c>
      <c r="AE114" s="3"/>
    </row>
    <row r="115" spans="1:31" x14ac:dyDescent="0.35">
      <c r="A115" s="1">
        <v>43909</v>
      </c>
      <c r="B115">
        <v>177.57</v>
      </c>
      <c r="C115">
        <v>175.6</v>
      </c>
      <c r="D115">
        <v>183.39</v>
      </c>
      <c r="E115">
        <v>171.54</v>
      </c>
      <c r="F115" t="s">
        <v>1070</v>
      </c>
      <c r="G115" s="2">
        <v>6.0000000000000001E-3</v>
      </c>
      <c r="H115" s="2">
        <f t="shared" si="20"/>
        <v>5.9873653785557151E-3</v>
      </c>
      <c r="J115" s="3">
        <f t="shared" si="26"/>
        <v>0.56500000000000039</v>
      </c>
      <c r="K115" s="2">
        <f t="shared" si="31"/>
        <v>3.0379474855170663E-3</v>
      </c>
      <c r="R115" s="3">
        <v>0.53000000000000036</v>
      </c>
      <c r="S115" s="2">
        <v>2.1438869365397631E-3</v>
      </c>
      <c r="T115" s="3">
        <f t="shared" si="30"/>
        <v>0.45584528091329302</v>
      </c>
      <c r="U115" s="3">
        <f t="shared" si="27"/>
        <v>0.54898468399766087</v>
      </c>
      <c r="V115" s="3">
        <f t="shared" si="28"/>
        <v>0.51612109392996453</v>
      </c>
      <c r="W115" s="3">
        <f t="shared" si="29"/>
        <v>1.3878906070035835E-2</v>
      </c>
      <c r="Y115" s="3">
        <v>0.54897151138664624</v>
      </c>
      <c r="Z115" s="2">
        <f t="shared" si="32"/>
        <v>2.6137236521044465E-3</v>
      </c>
      <c r="AA115" s="2">
        <f t="shared" si="18"/>
        <v>2.6683574785030034E-3</v>
      </c>
      <c r="AE115" s="3"/>
    </row>
    <row r="116" spans="1:31" x14ac:dyDescent="0.35">
      <c r="A116" s="1">
        <v>43910</v>
      </c>
      <c r="B116">
        <v>170.61</v>
      </c>
      <c r="C116">
        <v>181.64</v>
      </c>
      <c r="D116">
        <v>182.77</v>
      </c>
      <c r="E116">
        <v>170.01</v>
      </c>
      <c r="F116" t="s">
        <v>1069</v>
      </c>
      <c r="G116" s="2">
        <v>-3.9199999999999999E-2</v>
      </c>
      <c r="H116" s="2">
        <f t="shared" si="20"/>
        <v>-3.9984647383925244E-2</v>
      </c>
      <c r="J116" s="3">
        <f t="shared" si="26"/>
        <v>0.5700000000000004</v>
      </c>
      <c r="K116" s="2">
        <f t="shared" si="31"/>
        <v>3.2180022158190152E-3</v>
      </c>
      <c r="R116" s="3">
        <v>0.53500000000000036</v>
      </c>
      <c r="S116" s="2">
        <v>2.2859347214165878E-3</v>
      </c>
      <c r="T116" s="3">
        <f t="shared" si="30"/>
        <v>0.46471449821419908</v>
      </c>
      <c r="U116" s="3">
        <f t="shared" si="27"/>
        <v>0.5522122519685454</v>
      </c>
      <c r="V116" s="3">
        <f t="shared" si="28"/>
        <v>0.52133927859741058</v>
      </c>
      <c r="W116" s="3">
        <f t="shared" si="29"/>
        <v>1.3660721402589782E-2</v>
      </c>
      <c r="Y116" s="3">
        <v>0.55558077480887402</v>
      </c>
      <c r="Z116" s="2">
        <f t="shared" si="32"/>
        <v>2.7397779809050066E-3</v>
      </c>
      <c r="AA116" s="2">
        <f t="shared" si="18"/>
        <v>2.8941928042061724E-3</v>
      </c>
      <c r="AE116" s="3"/>
    </row>
    <row r="117" spans="1:31" x14ac:dyDescent="0.35">
      <c r="A117" s="1">
        <v>43913</v>
      </c>
      <c r="B117">
        <v>170.37</v>
      </c>
      <c r="C117">
        <v>170.83</v>
      </c>
      <c r="D117">
        <v>174.12</v>
      </c>
      <c r="E117">
        <v>164.84</v>
      </c>
      <c r="F117" t="s">
        <v>1068</v>
      </c>
      <c r="G117" s="2">
        <v>-1.4E-3</v>
      </c>
      <c r="H117" s="2">
        <f t="shared" si="20"/>
        <v>-1.4077074293671562E-3</v>
      </c>
      <c r="J117" s="3">
        <f t="shared" si="26"/>
        <v>0.5750000000000004</v>
      </c>
      <c r="K117" s="2">
        <f t="shared" si="31"/>
        <v>3.3655299987977094E-3</v>
      </c>
      <c r="R117" s="3">
        <v>0.54000000000000037</v>
      </c>
      <c r="S117" s="2">
        <v>2.3760120393383562E-3</v>
      </c>
      <c r="T117" s="3">
        <f t="shared" si="30"/>
        <v>0.47034814974625239</v>
      </c>
      <c r="U117" s="3">
        <f t="shared" si="27"/>
        <v>0.55425718637272758</v>
      </c>
      <c r="V117" s="3">
        <f t="shared" si="28"/>
        <v>0.52465046686036454</v>
      </c>
      <c r="W117" s="3">
        <f t="shared" si="29"/>
        <v>1.5349533139635829E-2</v>
      </c>
      <c r="Y117" s="3">
        <v>0.56098763222679104</v>
      </c>
      <c r="Z117" s="2">
        <f t="shared" si="32"/>
        <v>2.9764425167168812E-3</v>
      </c>
      <c r="AA117" s="2">
        <f t="shared" si="18"/>
        <v>3.0793327451505447E-3</v>
      </c>
      <c r="AE117" s="3"/>
    </row>
    <row r="118" spans="1:31" x14ac:dyDescent="0.35">
      <c r="A118" s="1">
        <v>43914</v>
      </c>
      <c r="B118">
        <v>183.56</v>
      </c>
      <c r="C118">
        <v>179.82</v>
      </c>
      <c r="D118">
        <v>183.73</v>
      </c>
      <c r="E118">
        <v>177.86</v>
      </c>
      <c r="F118" t="s">
        <v>1067</v>
      </c>
      <c r="G118" s="2">
        <v>7.7399999999999997E-2</v>
      </c>
      <c r="H118" s="2">
        <f t="shared" si="20"/>
        <v>7.456904696918179E-2</v>
      </c>
      <c r="J118" s="3">
        <f t="shared" si="26"/>
        <v>0.5800000000000004</v>
      </c>
      <c r="K118" s="2">
        <f t="shared" si="31"/>
        <v>3.4492176016053836E-3</v>
      </c>
      <c r="R118" s="3">
        <v>0.54500000000000037</v>
      </c>
      <c r="S118" s="2">
        <v>2.475880750499657E-3</v>
      </c>
      <c r="T118" s="3">
        <f t="shared" si="30"/>
        <v>0.47660107588394751</v>
      </c>
      <c r="U118" s="3">
        <f t="shared" si="27"/>
        <v>0.55652271654814367</v>
      </c>
      <c r="V118" s="3">
        <f t="shared" si="28"/>
        <v>0.52832292194621</v>
      </c>
      <c r="W118" s="3">
        <f t="shared" si="29"/>
        <v>1.6677078053790373E-2</v>
      </c>
      <c r="Y118" s="3">
        <v>0.56405059967239057</v>
      </c>
      <c r="Z118" s="2">
        <f t="shared" si="32"/>
        <v>3.0042148103627568E-3</v>
      </c>
      <c r="AA118" s="2">
        <f t="shared" si="18"/>
        <v>3.1843846751517003E-3</v>
      </c>
      <c r="AE118" s="3"/>
    </row>
    <row r="119" spans="1:31" x14ac:dyDescent="0.35">
      <c r="A119" s="1">
        <v>43915</v>
      </c>
      <c r="B119">
        <v>182.2</v>
      </c>
      <c r="C119">
        <v>184.32</v>
      </c>
      <c r="D119">
        <v>189.41</v>
      </c>
      <c r="E119">
        <v>179.89</v>
      </c>
      <c r="F119" t="s">
        <v>1066</v>
      </c>
      <c r="G119" s="2">
        <v>-7.4000000000000003E-3</v>
      </c>
      <c r="H119" s="2">
        <f t="shared" si="20"/>
        <v>-7.4366047007748534E-3</v>
      </c>
      <c r="J119" s="3">
        <f t="shared" si="26"/>
        <v>0.58500000000000041</v>
      </c>
      <c r="K119" s="2">
        <f t="shared" si="31"/>
        <v>3.5954705879402507E-3</v>
      </c>
      <c r="R119" s="3">
        <v>0.55000000000000038</v>
      </c>
      <c r="S119" s="2">
        <v>2.6283025029511021E-3</v>
      </c>
      <c r="T119" s="3">
        <f t="shared" si="30"/>
        <v>0.48615502164084295</v>
      </c>
      <c r="U119" s="3">
        <f t="shared" si="27"/>
        <v>0.55997683351859673</v>
      </c>
      <c r="V119" s="3">
        <f t="shared" si="28"/>
        <v>0.53392932104519675</v>
      </c>
      <c r="W119" s="3">
        <f t="shared" si="29"/>
        <v>1.607067895480363E-2</v>
      </c>
      <c r="Y119" s="3">
        <v>0.56939498262395716</v>
      </c>
      <c r="Z119" s="2">
        <f t="shared" si="32"/>
        <v>3.2137611031248115E-3</v>
      </c>
      <c r="AA119" s="2">
        <f t="shared" si="18"/>
        <v>3.3680030185652492E-3</v>
      </c>
      <c r="AE119" s="3"/>
    </row>
    <row r="120" spans="1:31" x14ac:dyDescent="0.35">
      <c r="A120" s="1">
        <v>43916</v>
      </c>
      <c r="B120">
        <v>191.8</v>
      </c>
      <c r="C120">
        <v>183.77</v>
      </c>
      <c r="D120">
        <v>192.62</v>
      </c>
      <c r="E120">
        <v>183.51</v>
      </c>
      <c r="F120" t="s">
        <v>1065</v>
      </c>
      <c r="G120" s="2">
        <v>5.2699999999999997E-2</v>
      </c>
      <c r="H120" s="2">
        <f t="shared" si="20"/>
        <v>5.1348177623480006E-2</v>
      </c>
      <c r="J120" s="3">
        <f t="shared" si="26"/>
        <v>0.59000000000000041</v>
      </c>
      <c r="K120" s="2">
        <f t="shared" si="31"/>
        <v>3.7909176256551661E-3</v>
      </c>
      <c r="R120" s="3">
        <v>0.55500000000000038</v>
      </c>
      <c r="S120" s="2">
        <v>2.7303167122994668E-3</v>
      </c>
      <c r="T120" s="3">
        <f t="shared" si="30"/>
        <v>0.49255415400177344</v>
      </c>
      <c r="U120" s="3">
        <f t="shared" si="27"/>
        <v>0.56228610539812474</v>
      </c>
      <c r="V120" s="3">
        <f t="shared" si="28"/>
        <v>0.53768167172750736</v>
      </c>
      <c r="W120" s="3">
        <f t="shared" si="29"/>
        <v>1.7318328272493022E-2</v>
      </c>
      <c r="Y120" s="3">
        <v>0.57651741516093225</v>
      </c>
      <c r="Z120" s="2">
        <f t="shared" si="32"/>
        <v>3.3839724493368549E-3</v>
      </c>
      <c r="AA120" s="2">
        <f t="shared" si="18"/>
        <v>3.6133961629175133E-3</v>
      </c>
      <c r="AE120" s="3"/>
    </row>
    <row r="121" spans="1:31" x14ac:dyDescent="0.35">
      <c r="A121" s="1">
        <v>43917</v>
      </c>
      <c r="B121">
        <v>185.2</v>
      </c>
      <c r="C121">
        <v>186.83</v>
      </c>
      <c r="D121">
        <v>190.41</v>
      </c>
      <c r="E121">
        <v>184.56</v>
      </c>
      <c r="F121" t="s">
        <v>1064</v>
      </c>
      <c r="G121" s="2">
        <v>-3.44E-2</v>
      </c>
      <c r="H121" s="2">
        <f t="shared" si="20"/>
        <v>-3.5016840237258907E-2</v>
      </c>
      <c r="J121" s="3">
        <f t="shared" si="26"/>
        <v>0.59500000000000042</v>
      </c>
      <c r="K121" s="2">
        <f t="shared" si="31"/>
        <v>4.0099570450856329E-3</v>
      </c>
      <c r="R121" s="3">
        <v>0.56000000000000039</v>
      </c>
      <c r="S121" s="2">
        <v>2.9739253853332541E-3</v>
      </c>
      <c r="T121" s="3">
        <f t="shared" si="30"/>
        <v>0.50783987295244626</v>
      </c>
      <c r="U121" s="3">
        <f t="shared" si="27"/>
        <v>0.56779189988791612</v>
      </c>
      <c r="V121" s="3">
        <f t="shared" si="28"/>
        <v>0.54663824448870679</v>
      </c>
      <c r="W121" s="3">
        <f t="shared" si="29"/>
        <v>1.3361755511293594E-2</v>
      </c>
      <c r="Y121" s="3">
        <v>0.58446804032593969</v>
      </c>
      <c r="Z121" s="2">
        <f t="shared" si="32"/>
        <v>3.5812565479385245E-3</v>
      </c>
      <c r="AA121" s="2">
        <f t="shared" si="18"/>
        <v>3.88834692572865E-3</v>
      </c>
      <c r="AE121" s="3"/>
    </row>
    <row r="122" spans="1:31" x14ac:dyDescent="0.35">
      <c r="A122" s="1">
        <v>43920</v>
      </c>
      <c r="B122">
        <v>191.94</v>
      </c>
      <c r="C122">
        <v>187</v>
      </c>
      <c r="D122">
        <v>192.39</v>
      </c>
      <c r="E122">
        <v>186.24</v>
      </c>
      <c r="F122" t="s">
        <v>1063</v>
      </c>
      <c r="G122" s="2">
        <v>3.6400000000000002E-2</v>
      </c>
      <c r="H122" s="2">
        <f t="shared" si="20"/>
        <v>3.5746500977402645E-2</v>
      </c>
      <c r="J122" s="3">
        <f t="shared" si="26"/>
        <v>0.60000000000000042</v>
      </c>
      <c r="K122" s="2">
        <f t="shared" si="31"/>
        <v>4.0965393648789332E-3</v>
      </c>
      <c r="R122" s="3">
        <v>0.56500000000000039</v>
      </c>
      <c r="S122" s="2">
        <v>3.0379474855170663E-3</v>
      </c>
      <c r="T122" s="3">
        <f t="shared" si="30"/>
        <v>0.51185607429784952</v>
      </c>
      <c r="U122" s="3">
        <f t="shared" si="27"/>
        <v>0.56923672513465728</v>
      </c>
      <c r="V122" s="3">
        <f t="shared" si="28"/>
        <v>0.54899036189341632</v>
      </c>
      <c r="W122" s="3">
        <f t="shared" si="29"/>
        <v>1.6009638106584068E-2</v>
      </c>
      <c r="Y122" s="3">
        <v>0.58760031727362749</v>
      </c>
      <c r="Z122" s="2">
        <f t="shared" si="32"/>
        <v>3.684800138064655E-3</v>
      </c>
      <c r="AA122" s="2">
        <f t="shared" si="18"/>
        <v>3.9969904125951982E-3</v>
      </c>
      <c r="AE122" s="3"/>
    </row>
    <row r="123" spans="1:31" x14ac:dyDescent="0.35">
      <c r="A123" s="1">
        <v>43921</v>
      </c>
      <c r="B123">
        <v>190.3</v>
      </c>
      <c r="C123">
        <v>191.43</v>
      </c>
      <c r="D123">
        <v>195.15</v>
      </c>
      <c r="E123">
        <v>189.1</v>
      </c>
      <c r="F123" t="s">
        <v>1062</v>
      </c>
      <c r="G123" s="2">
        <v>-8.5000000000000006E-3</v>
      </c>
      <c r="H123" s="2">
        <f t="shared" si="20"/>
        <v>-8.5810488873777433E-3</v>
      </c>
      <c r="J123" s="3">
        <f t="shared" si="26"/>
        <v>0.60500000000000043</v>
      </c>
      <c r="K123" s="2">
        <f t="shared" si="31"/>
        <v>4.3867527930046895E-3</v>
      </c>
      <c r="R123" s="3">
        <v>0.5700000000000004</v>
      </c>
      <c r="S123" s="2">
        <v>3.2180022158190152E-3</v>
      </c>
      <c r="T123" s="3">
        <f t="shared" si="30"/>
        <v>0.52314341448927348</v>
      </c>
      <c r="U123" s="3">
        <f t="shared" si="27"/>
        <v>0.57329510238811787</v>
      </c>
      <c r="V123" s="3">
        <f t="shared" si="28"/>
        <v>0.55559942840126908</v>
      </c>
      <c r="W123" s="3">
        <f t="shared" si="29"/>
        <v>1.4400571598731315E-2</v>
      </c>
      <c r="Y123" s="3">
        <v>0.59804998537134968</v>
      </c>
      <c r="Z123" s="2">
        <f t="shared" si="32"/>
        <v>4.0674541648352026E-3</v>
      </c>
      <c r="AA123" s="2">
        <f t="shared" si="18"/>
        <v>4.3608836766488059E-3</v>
      </c>
      <c r="AE123" s="3"/>
    </row>
    <row r="124" spans="1:31" x14ac:dyDescent="0.35">
      <c r="A124" s="1">
        <v>43922</v>
      </c>
      <c r="B124">
        <v>182.21</v>
      </c>
      <c r="C124">
        <v>184.71</v>
      </c>
      <c r="D124">
        <v>187.56</v>
      </c>
      <c r="E124">
        <v>180.77</v>
      </c>
      <c r="F124" t="s">
        <v>182</v>
      </c>
      <c r="G124" s="2">
        <v>-4.2500000000000003E-2</v>
      </c>
      <c r="H124" s="2">
        <f t="shared" si="20"/>
        <v>-4.3441906240316484E-2</v>
      </c>
      <c r="J124" s="3">
        <f t="shared" si="26"/>
        <v>0.61000000000000043</v>
      </c>
      <c r="K124" s="2">
        <f t="shared" si="31"/>
        <v>4.5616895789949924E-3</v>
      </c>
      <c r="R124" s="3">
        <v>0.5750000000000004</v>
      </c>
      <c r="S124" s="2">
        <v>3.3655299987977094E-3</v>
      </c>
      <c r="T124" s="3">
        <f t="shared" si="30"/>
        <v>0.53237827937511417</v>
      </c>
      <c r="U124" s="3">
        <f t="shared" si="27"/>
        <v>0.57661457863704024</v>
      </c>
      <c r="V124" s="3">
        <f t="shared" si="28"/>
        <v>0.56100610835578857</v>
      </c>
      <c r="W124" s="3">
        <f t="shared" si="29"/>
        <v>1.3993891644211831E-2</v>
      </c>
      <c r="Y124" s="3">
        <v>0.60430805266487264</v>
      </c>
      <c r="Z124" s="2">
        <f t="shared" si="32"/>
        <v>4.3122294050638756E-3</v>
      </c>
      <c r="AA124" s="2">
        <f t="shared" si="18"/>
        <v>4.5799646220889903E-3</v>
      </c>
      <c r="AE124" s="3"/>
    </row>
    <row r="125" spans="1:31" x14ac:dyDescent="0.35">
      <c r="A125" s="1">
        <v>43923</v>
      </c>
      <c r="B125">
        <v>185.91</v>
      </c>
      <c r="C125">
        <v>181.49</v>
      </c>
      <c r="D125">
        <v>190</v>
      </c>
      <c r="E125">
        <v>180.87</v>
      </c>
      <c r="F125" t="s">
        <v>1061</v>
      </c>
      <c r="G125" s="2">
        <v>2.0299999999999999E-2</v>
      </c>
      <c r="H125" s="2">
        <f t="shared" si="20"/>
        <v>2.0102817580338366E-2</v>
      </c>
      <c r="J125" s="3">
        <f t="shared" si="26"/>
        <v>0.61500000000000044</v>
      </c>
      <c r="K125" s="2">
        <f t="shared" si="31"/>
        <v>4.7658825587555626E-3</v>
      </c>
      <c r="R125" s="3">
        <v>0.5800000000000004</v>
      </c>
      <c r="S125" s="2">
        <v>3.4492176016053836E-3</v>
      </c>
      <c r="T125" s="3">
        <f t="shared" si="30"/>
        <v>0.53760949489490384</v>
      </c>
      <c r="U125" s="3">
        <f t="shared" si="27"/>
        <v>0.57849520836017887</v>
      </c>
      <c r="V125" s="3">
        <f t="shared" si="28"/>
        <v>0.56406896895502634</v>
      </c>
      <c r="W125" s="3">
        <f t="shared" si="29"/>
        <v>1.5931031044974064E-2</v>
      </c>
      <c r="Y125" s="3">
        <v>0.61156917046967274</v>
      </c>
      <c r="Z125" s="2">
        <f t="shared" si="32"/>
        <v>4.6562059787088076E-3</v>
      </c>
      <c r="AA125" s="2">
        <f t="shared" si="18"/>
        <v>4.8353470894251255E-3</v>
      </c>
      <c r="AE125" s="3"/>
    </row>
    <row r="126" spans="1:31" x14ac:dyDescent="0.35">
      <c r="A126" s="1">
        <v>43924</v>
      </c>
      <c r="B126">
        <v>183.27</v>
      </c>
      <c r="C126">
        <v>185.4</v>
      </c>
      <c r="D126">
        <v>186.97</v>
      </c>
      <c r="E126">
        <v>181.19</v>
      </c>
      <c r="F126" t="s">
        <v>360</v>
      </c>
      <c r="G126" s="2">
        <v>-1.4200000000000001E-2</v>
      </c>
      <c r="H126" s="2">
        <f t="shared" si="20"/>
        <v>-1.4302210312340417E-2</v>
      </c>
      <c r="J126" s="3">
        <f t="shared" si="26"/>
        <v>0.62000000000000044</v>
      </c>
      <c r="K126" s="2">
        <f t="shared" si="31"/>
        <v>4.9080902950374124E-3</v>
      </c>
      <c r="R126" s="3">
        <v>0.58500000000000041</v>
      </c>
      <c r="S126" s="2">
        <v>3.5954705879402507E-3</v>
      </c>
      <c r="T126" s="3">
        <f t="shared" si="30"/>
        <v>0.54673546509589155</v>
      </c>
      <c r="U126" s="3">
        <f t="shared" si="27"/>
        <v>0.58177748918590266</v>
      </c>
      <c r="V126" s="3">
        <f t="shared" si="28"/>
        <v>0.56941315490094579</v>
      </c>
      <c r="W126" s="3">
        <f t="shared" si="29"/>
        <v>1.5586845099054614E-2</v>
      </c>
      <c r="Y126" s="3">
        <v>0.61659612495879768</v>
      </c>
      <c r="Z126" s="2">
        <f t="shared" si="32"/>
        <v>4.804643410248677E-3</v>
      </c>
      <c r="AA126" s="2">
        <f t="shared" si="18"/>
        <v>5.0129504471752469E-3</v>
      </c>
      <c r="AE126" s="3"/>
    </row>
    <row r="127" spans="1:31" x14ac:dyDescent="0.35">
      <c r="A127" s="1">
        <v>43927</v>
      </c>
      <c r="B127">
        <v>196.38</v>
      </c>
      <c r="C127">
        <v>190.28</v>
      </c>
      <c r="D127">
        <v>197.55</v>
      </c>
      <c r="E127">
        <v>189.09</v>
      </c>
      <c r="F127" t="s">
        <v>1060</v>
      </c>
      <c r="G127" s="2">
        <v>7.1499999999999994E-2</v>
      </c>
      <c r="H127" s="2">
        <f t="shared" si="20"/>
        <v>6.9091082411358765E-2</v>
      </c>
      <c r="J127" s="3">
        <f t="shared" si="26"/>
        <v>0.62500000000000044</v>
      </c>
      <c r="K127" s="2">
        <f t="shared" si="31"/>
        <v>5.0803875404158714E-3</v>
      </c>
      <c r="R127" s="3">
        <v>0.59000000000000041</v>
      </c>
      <c r="S127" s="2">
        <v>3.7909176256551661E-3</v>
      </c>
      <c r="T127" s="3">
        <f t="shared" si="30"/>
        <v>0.55889181249373365</v>
      </c>
      <c r="U127" s="3">
        <f t="shared" si="27"/>
        <v>0.5861548929767626</v>
      </c>
      <c r="V127" s="3">
        <f t="shared" si="28"/>
        <v>0.57653530479703918</v>
      </c>
      <c r="W127" s="3">
        <f t="shared" si="29"/>
        <v>1.346469520296123E-2</v>
      </c>
      <c r="Y127" s="3">
        <v>0.62265135269332905</v>
      </c>
      <c r="Z127" s="2">
        <f t="shared" si="32"/>
        <v>5.0047777029736343E-3</v>
      </c>
      <c r="AA127" s="2">
        <f t="shared" si="18"/>
        <v>5.2278088856413663E-3</v>
      </c>
      <c r="AE127" s="3"/>
    </row>
    <row r="128" spans="1:31" x14ac:dyDescent="0.35">
      <c r="A128" s="1">
        <v>43928</v>
      </c>
      <c r="B128">
        <v>196.3</v>
      </c>
      <c r="C128">
        <v>202.03</v>
      </c>
      <c r="D128">
        <v>202.55</v>
      </c>
      <c r="E128">
        <v>195.9</v>
      </c>
      <c r="F128" t="s">
        <v>1059</v>
      </c>
      <c r="G128" s="2">
        <v>-4.0000000000000002E-4</v>
      </c>
      <c r="H128" s="2">
        <f t="shared" si="20"/>
        <v>-4.0745645872870969E-4</v>
      </c>
      <c r="J128" s="3">
        <f t="shared" si="26"/>
        <v>0.63000000000000045</v>
      </c>
      <c r="K128" s="2">
        <f t="shared" si="31"/>
        <v>5.220930965820411E-3</v>
      </c>
      <c r="R128" s="3">
        <v>0.59500000000000042</v>
      </c>
      <c r="S128" s="2">
        <v>4.0099570450856329E-3</v>
      </c>
      <c r="T128" s="3">
        <f t="shared" si="30"/>
        <v>0.57244937282357977</v>
      </c>
      <c r="U128" s="3">
        <f t="shared" si="27"/>
        <v>0.59104797671365228</v>
      </c>
      <c r="V128" s="3">
        <f t="shared" si="28"/>
        <v>0.58448558878937973</v>
      </c>
      <c r="W128" s="3">
        <f t="shared" si="29"/>
        <v>1.0514411210620689E-2</v>
      </c>
      <c r="Y128" s="3">
        <v>0.62756024804688459</v>
      </c>
      <c r="Z128" s="2">
        <f t="shared" si="32"/>
        <v>5.1592563250121293E-3</v>
      </c>
      <c r="AA128" s="2">
        <f t="shared" si="18"/>
        <v>5.4027761351571205E-3</v>
      </c>
      <c r="AE128" s="3"/>
    </row>
    <row r="129" spans="1:31" x14ac:dyDescent="0.35">
      <c r="A129" s="1">
        <v>43929</v>
      </c>
      <c r="B129">
        <v>200.46</v>
      </c>
      <c r="C129">
        <v>197.98</v>
      </c>
      <c r="D129">
        <v>201.06</v>
      </c>
      <c r="E129">
        <v>196.07</v>
      </c>
      <c r="F129" t="s">
        <v>833</v>
      </c>
      <c r="G129" s="2">
        <v>2.12E-2</v>
      </c>
      <c r="H129" s="2">
        <f t="shared" si="20"/>
        <v>2.0970624314304718E-2</v>
      </c>
      <c r="J129" s="3">
        <f t="shared" si="26"/>
        <v>0.63500000000000045</v>
      </c>
      <c r="K129" s="2">
        <f t="shared" si="31"/>
        <v>5.4035068263679278E-3</v>
      </c>
      <c r="R129" s="3">
        <v>0.60000000000000042</v>
      </c>
      <c r="S129" s="2">
        <v>4.0965393648789332E-3</v>
      </c>
      <c r="T129" s="3">
        <f t="shared" si="30"/>
        <v>0.57778584507784658</v>
      </c>
      <c r="U129" s="3">
        <f t="shared" si="27"/>
        <v>0.59297826328718328</v>
      </c>
      <c r="V129" s="3">
        <f t="shared" si="28"/>
        <v>0.58761772427109804</v>
      </c>
      <c r="W129" s="3">
        <f t="shared" si="29"/>
        <v>1.2382275728902381E-2</v>
      </c>
      <c r="Y129" s="3">
        <v>0.63389411764508452</v>
      </c>
      <c r="Z129" s="2">
        <f t="shared" si="32"/>
        <v>5.3833475984097906E-3</v>
      </c>
      <c r="AA129" s="2">
        <f t="shared" si="18"/>
        <v>5.6296325389239548E-3</v>
      </c>
      <c r="AE129" s="3"/>
    </row>
    <row r="130" spans="1:31" x14ac:dyDescent="0.35">
      <c r="A130" s="1">
        <v>43930</v>
      </c>
      <c r="B130">
        <v>200.75</v>
      </c>
      <c r="C130">
        <v>202.16</v>
      </c>
      <c r="D130">
        <v>203.11</v>
      </c>
      <c r="E130">
        <v>198.92</v>
      </c>
      <c r="F130" t="s">
        <v>1058</v>
      </c>
      <c r="G130" s="2">
        <v>1.4E-3</v>
      </c>
      <c r="H130" s="2">
        <f t="shared" si="20"/>
        <v>1.445627230150882E-3</v>
      </c>
      <c r="J130" s="3">
        <f t="shared" si="26"/>
        <v>0.64000000000000046</v>
      </c>
      <c r="K130" s="2">
        <f t="shared" si="31"/>
        <v>5.5302373161021431E-3</v>
      </c>
      <c r="R130" s="3">
        <v>0.60500000000000043</v>
      </c>
      <c r="S130" s="2">
        <v>4.3867527930046895E-3</v>
      </c>
      <c r="T130" s="3">
        <f t="shared" si="30"/>
        <v>0.5955637822075438</v>
      </c>
      <c r="U130" s="3">
        <f t="shared" si="27"/>
        <v>0.59943164021038486</v>
      </c>
      <c r="V130" s="3">
        <f t="shared" si="28"/>
        <v>0.59806689343688135</v>
      </c>
      <c r="W130" s="3">
        <f t="shared" si="29"/>
        <v>6.9331065631190736E-3</v>
      </c>
      <c r="Y130" s="3">
        <v>0.63826056074236726</v>
      </c>
      <c r="Z130" s="2">
        <f t="shared" si="32"/>
        <v>5.4803260916245853E-3</v>
      </c>
      <c r="AA130" s="2">
        <f t="shared" si="18"/>
        <v>5.7867812180009319E-3</v>
      </c>
      <c r="AE130" s="3"/>
    </row>
    <row r="131" spans="1:31" x14ac:dyDescent="0.35">
      <c r="A131" s="1">
        <v>43934</v>
      </c>
      <c r="B131">
        <v>202.92</v>
      </c>
      <c r="C131">
        <v>199.82</v>
      </c>
      <c r="D131">
        <v>203.31</v>
      </c>
      <c r="E131">
        <v>198.65</v>
      </c>
      <c r="F131" t="s">
        <v>1057</v>
      </c>
      <c r="G131" s="2">
        <v>1.0800000000000001E-2</v>
      </c>
      <c r="H131" s="2">
        <f t="shared" si="20"/>
        <v>1.0751459871618045E-2</v>
      </c>
      <c r="J131" s="3">
        <f t="shared" si="26"/>
        <v>0.64500000000000046</v>
      </c>
      <c r="K131" s="2">
        <f t="shared" si="31"/>
        <v>5.8571926767499267E-3</v>
      </c>
      <c r="R131" s="3">
        <v>0.61000000000000043</v>
      </c>
      <c r="S131" s="2">
        <v>4.5616895789949924E-3</v>
      </c>
      <c r="T131" s="3">
        <f t="shared" si="30"/>
        <v>0.60618800620651603</v>
      </c>
      <c r="U131" s="3">
        <f t="shared" si="27"/>
        <v>0.60330870027934869</v>
      </c>
      <c r="V131" s="3">
        <f t="shared" si="28"/>
        <v>0.60432464333391389</v>
      </c>
      <c r="W131" s="3">
        <f t="shared" si="29"/>
        <v>5.6753566660865395E-3</v>
      </c>
      <c r="Y131" s="3">
        <v>0.64940474873927889</v>
      </c>
      <c r="Z131" s="2">
        <f t="shared" si="32"/>
        <v>6.0481812751189351E-3</v>
      </c>
      <c r="AA131" s="2">
        <f t="shared" ref="AA131:AA194" si="33">_xlfn.NORM.INV(Y131,$S$3,$S$4)*$S$2+_xlfn.NORM.INV(Y131,$T$3,$T$4)*$T$2</f>
        <v>6.190868367358042E-3</v>
      </c>
      <c r="AE131" s="3"/>
    </row>
    <row r="132" spans="1:31" x14ac:dyDescent="0.35">
      <c r="A132" s="1">
        <v>43935</v>
      </c>
      <c r="B132">
        <v>211.75</v>
      </c>
      <c r="C132">
        <v>207.06</v>
      </c>
      <c r="D132">
        <v>212.39</v>
      </c>
      <c r="E132">
        <v>206.31</v>
      </c>
      <c r="F132" t="s">
        <v>491</v>
      </c>
      <c r="G132" s="2">
        <v>4.3499999999999997E-2</v>
      </c>
      <c r="H132" s="2">
        <f t="shared" ref="H132:H195" si="34">LN(B132/B131)</f>
        <v>4.2594520833674605E-2</v>
      </c>
      <c r="J132" s="3">
        <f t="shared" si="26"/>
        <v>0.65000000000000047</v>
      </c>
      <c r="K132" s="2">
        <f t="shared" si="31"/>
        <v>6.0584678473163686E-3</v>
      </c>
      <c r="R132" s="3">
        <v>0.61500000000000044</v>
      </c>
      <c r="S132" s="2">
        <v>4.7658825587555626E-3</v>
      </c>
      <c r="T132" s="3">
        <f t="shared" si="30"/>
        <v>0.61848925192175486</v>
      </c>
      <c r="U132" s="3">
        <f t="shared" si="27"/>
        <v>0.60782124483962685</v>
      </c>
      <c r="V132" s="3">
        <f t="shared" si="28"/>
        <v>0.61158537688231096</v>
      </c>
      <c r="W132" s="3">
        <f t="shared" si="29"/>
        <v>3.4146231176894748E-3</v>
      </c>
      <c r="Y132" s="3">
        <v>0.65617343464019107</v>
      </c>
      <c r="Z132" s="2">
        <f t="shared" si="32"/>
        <v>6.1909937848230439E-3</v>
      </c>
      <c r="AA132" s="2">
        <f t="shared" si="33"/>
        <v>6.4385594503419616E-3</v>
      </c>
      <c r="AE132" s="3"/>
    </row>
    <row r="133" spans="1:31" x14ac:dyDescent="0.35">
      <c r="A133" s="1">
        <v>43936</v>
      </c>
      <c r="B133">
        <v>209.32</v>
      </c>
      <c r="C133">
        <v>208.37</v>
      </c>
      <c r="D133">
        <v>211.72</v>
      </c>
      <c r="E133">
        <v>207.01</v>
      </c>
      <c r="F133" t="s">
        <v>1056</v>
      </c>
      <c r="G133" s="2">
        <v>-1.15E-2</v>
      </c>
      <c r="H133" s="2">
        <f t="shared" si="34"/>
        <v>-1.1542152028156722E-2</v>
      </c>
      <c r="J133" s="3">
        <f t="shared" ref="J133:J196" si="35">J132+0.005</f>
        <v>0.65500000000000047</v>
      </c>
      <c r="K133" s="2">
        <f t="shared" si="31"/>
        <v>6.1602169798751927E-3</v>
      </c>
      <c r="R133" s="3">
        <v>0.62000000000000044</v>
      </c>
      <c r="S133" s="2">
        <v>4.9080902950374124E-3</v>
      </c>
      <c r="T133" s="3">
        <f t="shared" si="30"/>
        <v>0.6269869622366735</v>
      </c>
      <c r="U133" s="3">
        <f t="shared" si="27"/>
        <v>0.61095544769853127</v>
      </c>
      <c r="V133" s="3">
        <f t="shared" si="28"/>
        <v>0.61661205601358116</v>
      </c>
      <c r="W133" s="3">
        <f t="shared" si="29"/>
        <v>3.387943986419284E-3</v>
      </c>
      <c r="Y133" s="3">
        <v>0.65956720909081978</v>
      </c>
      <c r="Z133" s="2">
        <f t="shared" si="32"/>
        <v>6.2521427445521019E-3</v>
      </c>
      <c r="AA133" s="2">
        <f t="shared" si="33"/>
        <v>6.5634352593975142E-3</v>
      </c>
      <c r="AE133" s="3"/>
    </row>
    <row r="134" spans="1:31" x14ac:dyDescent="0.35">
      <c r="A134" s="1">
        <v>43937</v>
      </c>
      <c r="B134">
        <v>213.14</v>
      </c>
      <c r="C134">
        <v>211.67</v>
      </c>
      <c r="D134">
        <v>214.26</v>
      </c>
      <c r="E134">
        <v>209.58</v>
      </c>
      <c r="F134" t="s">
        <v>1055</v>
      </c>
      <c r="G134" s="2">
        <v>1.8200000000000001E-2</v>
      </c>
      <c r="H134" s="2">
        <f t="shared" si="34"/>
        <v>1.8085045288803114E-2</v>
      </c>
      <c r="J134" s="3">
        <f t="shared" si="35"/>
        <v>0.66000000000000048</v>
      </c>
      <c r="K134" s="2">
        <f t="shared" si="31"/>
        <v>6.2668352876974615E-3</v>
      </c>
      <c r="R134" s="3">
        <v>0.62500000000000044</v>
      </c>
      <c r="S134" s="2">
        <v>5.0803875404158714E-3</v>
      </c>
      <c r="T134" s="3">
        <f t="shared" si="30"/>
        <v>0.63720015441647004</v>
      </c>
      <c r="U134" s="3">
        <f t="shared" si="27"/>
        <v>0.61474314231183236</v>
      </c>
      <c r="V134" s="3">
        <f t="shared" si="28"/>
        <v>0.62266694271759171</v>
      </c>
      <c r="W134" s="3">
        <f t="shared" si="29"/>
        <v>2.3330572824087348E-3</v>
      </c>
      <c r="Y134" s="3">
        <v>0.66310265149837622</v>
      </c>
      <c r="Z134" s="2">
        <f t="shared" si="32"/>
        <v>6.3967189518118949E-3</v>
      </c>
      <c r="AA134" s="2">
        <f t="shared" si="33"/>
        <v>6.6940306717914837E-3</v>
      </c>
      <c r="AE134" s="3"/>
    </row>
    <row r="135" spans="1:31" x14ac:dyDescent="0.35">
      <c r="A135" s="1">
        <v>43938</v>
      </c>
      <c r="B135">
        <v>215.18</v>
      </c>
      <c r="C135">
        <v>215.85</v>
      </c>
      <c r="D135">
        <v>216.4</v>
      </c>
      <c r="E135">
        <v>211.97</v>
      </c>
      <c r="F135" t="s">
        <v>1054</v>
      </c>
      <c r="G135" s="2">
        <v>9.5999999999999992E-3</v>
      </c>
      <c r="H135" s="2">
        <f t="shared" si="34"/>
        <v>9.5256603729531319E-3</v>
      </c>
      <c r="J135" s="3">
        <f t="shared" si="35"/>
        <v>0.66500000000000048</v>
      </c>
      <c r="K135" s="2">
        <f t="shared" si="31"/>
        <v>6.4417987967217601E-3</v>
      </c>
      <c r="R135" s="3">
        <v>0.63000000000000045</v>
      </c>
      <c r="S135" s="2">
        <v>5.220930965820411E-3</v>
      </c>
      <c r="T135" s="3">
        <f t="shared" si="30"/>
        <v>0.64545978752905808</v>
      </c>
      <c r="U135" s="3">
        <f t="shared" si="27"/>
        <v>0.61782470986992521</v>
      </c>
      <c r="V135" s="3">
        <f t="shared" si="28"/>
        <v>0.62757555466389536</v>
      </c>
      <c r="W135" s="3">
        <f t="shared" si="29"/>
        <v>2.4244453361050855E-3</v>
      </c>
      <c r="Y135" s="3">
        <v>0.66885721421681521</v>
      </c>
      <c r="Z135" s="2">
        <f t="shared" si="32"/>
        <v>6.5562909980396156E-3</v>
      </c>
      <c r="AA135" s="2">
        <f t="shared" si="33"/>
        <v>6.9077462175617371E-3</v>
      </c>
      <c r="AE135" s="3"/>
    </row>
    <row r="136" spans="1:31" x14ac:dyDescent="0.35">
      <c r="A136" s="1">
        <v>43941</v>
      </c>
      <c r="B136">
        <v>212.63</v>
      </c>
      <c r="C136">
        <v>213.16</v>
      </c>
      <c r="D136">
        <v>215.77</v>
      </c>
      <c r="E136">
        <v>212.46</v>
      </c>
      <c r="F136" t="s">
        <v>1053</v>
      </c>
      <c r="G136" s="2">
        <v>-1.1900000000000001E-2</v>
      </c>
      <c r="H136" s="2">
        <f t="shared" si="34"/>
        <v>-1.1921321147153087E-2</v>
      </c>
      <c r="J136" s="3">
        <f t="shared" si="35"/>
        <v>0.67000000000000048</v>
      </c>
      <c r="K136" s="2">
        <f t="shared" si="31"/>
        <v>6.5912747176017561E-3</v>
      </c>
      <c r="R136" s="3">
        <v>0.63500000000000045</v>
      </c>
      <c r="S136" s="2">
        <v>5.4035068263679278E-3</v>
      </c>
      <c r="T136" s="3">
        <f t="shared" si="30"/>
        <v>0.65608781718316667</v>
      </c>
      <c r="U136" s="3">
        <f t="shared" si="27"/>
        <v>0.62181673873279486</v>
      </c>
      <c r="V136" s="3">
        <f t="shared" si="28"/>
        <v>0.63390905021508637</v>
      </c>
      <c r="W136" s="3">
        <f t="shared" si="29"/>
        <v>1.0909497849140859E-3</v>
      </c>
      <c r="Y136" s="3">
        <v>0.67372575775669519</v>
      </c>
      <c r="Z136" s="2">
        <f t="shared" si="32"/>
        <v>6.7451032011463415E-3</v>
      </c>
      <c r="AA136" s="2">
        <f t="shared" si="33"/>
        <v>7.0897141648025141E-3</v>
      </c>
      <c r="AE136" s="3"/>
    </row>
    <row r="137" spans="1:31" x14ac:dyDescent="0.35">
      <c r="A137" s="1">
        <v>43942</v>
      </c>
      <c r="B137">
        <v>204.78</v>
      </c>
      <c r="C137">
        <v>210.52</v>
      </c>
      <c r="D137">
        <v>211.05</v>
      </c>
      <c r="E137">
        <v>203.52</v>
      </c>
      <c r="F137" t="s">
        <v>1052</v>
      </c>
      <c r="G137" s="2">
        <v>-3.6900000000000002E-2</v>
      </c>
      <c r="H137" s="2">
        <f t="shared" si="34"/>
        <v>-3.7617333871939426E-2</v>
      </c>
      <c r="J137" s="3">
        <f t="shared" si="35"/>
        <v>0.67500000000000049</v>
      </c>
      <c r="K137" s="2">
        <f t="shared" si="31"/>
        <v>6.7613400371284117E-3</v>
      </c>
      <c r="R137" s="3">
        <v>0.64000000000000046</v>
      </c>
      <c r="S137" s="2">
        <v>5.5302373161021431E-3</v>
      </c>
      <c r="T137" s="3">
        <f t="shared" si="30"/>
        <v>0.66339374663260731</v>
      </c>
      <c r="U137" s="3">
        <f t="shared" si="27"/>
        <v>0.62458010833913491</v>
      </c>
      <c r="V137" s="3">
        <f t="shared" si="28"/>
        <v>0.63827523044290324</v>
      </c>
      <c r="W137" s="3">
        <f t="shared" si="29"/>
        <v>1.7247695570972166E-3</v>
      </c>
      <c r="Y137" s="3">
        <v>0.67920986549249296</v>
      </c>
      <c r="Z137" s="2">
        <f t="shared" si="32"/>
        <v>6.8544056139714172E-3</v>
      </c>
      <c r="AA137" s="2">
        <f t="shared" si="33"/>
        <v>7.2960212665085043E-3</v>
      </c>
      <c r="AE137" s="3"/>
    </row>
    <row r="138" spans="1:31" x14ac:dyDescent="0.35">
      <c r="A138" s="1">
        <v>43943</v>
      </c>
      <c r="B138">
        <v>210.86</v>
      </c>
      <c r="C138">
        <v>209.03</v>
      </c>
      <c r="D138">
        <v>212.24</v>
      </c>
      <c r="E138">
        <v>208.22</v>
      </c>
      <c r="F138" t="s">
        <v>1051</v>
      </c>
      <c r="G138" s="2">
        <v>2.9700000000000001E-2</v>
      </c>
      <c r="H138" s="2">
        <f t="shared" si="34"/>
        <v>2.9258174002133056E-2</v>
      </c>
      <c r="J138" s="3">
        <f t="shared" si="35"/>
        <v>0.68000000000000049</v>
      </c>
      <c r="K138" s="2">
        <f t="shared" si="31"/>
        <v>6.8735997097141739E-3</v>
      </c>
      <c r="R138" s="3">
        <v>0.64500000000000046</v>
      </c>
      <c r="S138" s="2">
        <v>5.8571926767499267E-3</v>
      </c>
      <c r="T138" s="3">
        <f t="shared" si="30"/>
        <v>0.68195439677488712</v>
      </c>
      <c r="U138" s="3">
        <f t="shared" ref="U138:U201" si="36">_xlfn.NORM.DIST(S138,$T$3,$T$4,TRUE)</f>
        <v>0.63167963004037864</v>
      </c>
      <c r="V138" s="3">
        <f t="shared" ref="V138:V201" si="37">$S$2*T138+$T$2*U138</f>
        <v>0.64941873153768293</v>
      </c>
      <c r="W138" s="3">
        <f t="shared" ref="W138:W201" si="38">ABS(V138-R138)</f>
        <v>4.4187315376824632E-3</v>
      </c>
      <c r="Y138" s="3">
        <v>0.68279704992175572</v>
      </c>
      <c r="Z138" s="2">
        <f t="shared" si="32"/>
        <v>6.9947274724814195E-3</v>
      </c>
      <c r="AA138" s="2">
        <f t="shared" si="33"/>
        <v>7.4317623034582461E-3</v>
      </c>
      <c r="AE138" s="3"/>
    </row>
    <row r="139" spans="1:31" x14ac:dyDescent="0.35">
      <c r="A139" s="1">
        <v>43944</v>
      </c>
      <c r="B139">
        <v>210.41</v>
      </c>
      <c r="C139">
        <v>211.69</v>
      </c>
      <c r="D139">
        <v>214.32</v>
      </c>
      <c r="E139">
        <v>209.98</v>
      </c>
      <c r="F139" t="s">
        <v>1050</v>
      </c>
      <c r="G139" s="2">
        <v>-2.0999999999999999E-3</v>
      </c>
      <c r="H139" s="2">
        <f t="shared" si="34"/>
        <v>-2.136397897582827E-3</v>
      </c>
      <c r="J139" s="3">
        <f t="shared" si="35"/>
        <v>0.6850000000000005</v>
      </c>
      <c r="K139" s="2">
        <f t="shared" si="31"/>
        <v>7.1165766749589441E-3</v>
      </c>
      <c r="R139" s="3">
        <v>0.65000000000000047</v>
      </c>
      <c r="S139" s="2">
        <v>6.0584678473163686E-3</v>
      </c>
      <c r="T139" s="3">
        <f t="shared" si="30"/>
        <v>0.69316093721146221</v>
      </c>
      <c r="U139" s="3">
        <f t="shared" si="36"/>
        <v>0.63602804888014242</v>
      </c>
      <c r="V139" s="3">
        <f t="shared" si="37"/>
        <v>0.65618699084590948</v>
      </c>
      <c r="W139" s="3">
        <f t="shared" si="38"/>
        <v>6.1869908459090128E-3</v>
      </c>
      <c r="Y139" s="3">
        <v>0.69046937367549921</v>
      </c>
      <c r="Z139" s="2">
        <f t="shared" si="32"/>
        <v>7.3291422915699022E-3</v>
      </c>
      <c r="AA139" s="2">
        <f t="shared" si="33"/>
        <v>7.7242999834671137E-3</v>
      </c>
      <c r="AE139" s="3"/>
    </row>
    <row r="140" spans="1:31" x14ac:dyDescent="0.35">
      <c r="A140" s="1">
        <v>43945</v>
      </c>
      <c r="B140">
        <v>213.73</v>
      </c>
      <c r="C140">
        <v>210.83</v>
      </c>
      <c r="D140">
        <v>214.19</v>
      </c>
      <c r="E140">
        <v>209.39</v>
      </c>
      <c r="F140" t="s">
        <v>1049</v>
      </c>
      <c r="G140" s="2">
        <v>1.5800000000000002E-2</v>
      </c>
      <c r="H140" s="2">
        <f t="shared" si="34"/>
        <v>1.5655527936498437E-2</v>
      </c>
      <c r="J140" s="3">
        <f t="shared" si="35"/>
        <v>0.6900000000000005</v>
      </c>
      <c r="K140" s="2">
        <f t="shared" si="31"/>
        <v>7.2952099920352816E-3</v>
      </c>
      <c r="R140" s="3">
        <v>0.65500000000000047</v>
      </c>
      <c r="S140" s="2">
        <v>6.1602169798751927E-3</v>
      </c>
      <c r="T140" s="3">
        <f t="shared" si="30"/>
        <v>0.69875900250978606</v>
      </c>
      <c r="U140" s="3">
        <f t="shared" si="36"/>
        <v>0.63821966560715093</v>
      </c>
      <c r="V140" s="3">
        <f t="shared" si="37"/>
        <v>0.65958054924021647</v>
      </c>
      <c r="W140" s="3">
        <f t="shared" si="38"/>
        <v>4.5805492402160031E-3</v>
      </c>
      <c r="Y140" s="3">
        <v>0.69602787342576133</v>
      </c>
      <c r="Z140" s="2">
        <f t="shared" si="32"/>
        <v>7.4865409089583182E-3</v>
      </c>
      <c r="AA140" s="2">
        <f t="shared" si="33"/>
        <v>7.9382160735161269E-3</v>
      </c>
      <c r="AE140" s="3"/>
    </row>
    <row r="141" spans="1:31" x14ac:dyDescent="0.35">
      <c r="A141" s="1">
        <v>43948</v>
      </c>
      <c r="B141">
        <v>215.45</v>
      </c>
      <c r="C141">
        <v>216.07</v>
      </c>
      <c r="D141">
        <v>216.52</v>
      </c>
      <c r="E141">
        <v>214.39</v>
      </c>
      <c r="F141" t="s">
        <v>999</v>
      </c>
      <c r="G141" s="2">
        <v>8.0000000000000002E-3</v>
      </c>
      <c r="H141" s="2">
        <f t="shared" si="34"/>
        <v>8.0153278741278023E-3</v>
      </c>
      <c r="J141" s="3">
        <f t="shared" si="35"/>
        <v>0.69500000000000051</v>
      </c>
      <c r="K141" s="2">
        <f t="shared" si="31"/>
        <v>7.4467353989849817E-3</v>
      </c>
      <c r="R141" s="3">
        <v>0.66000000000000048</v>
      </c>
      <c r="S141" s="2">
        <v>6.2668352876974615E-3</v>
      </c>
      <c r="T141" s="3">
        <f t="shared" si="30"/>
        <v>0.70457508645346045</v>
      </c>
      <c r="U141" s="3">
        <f t="shared" si="36"/>
        <v>0.64051130640071507</v>
      </c>
      <c r="V141" s="3">
        <f t="shared" si="37"/>
        <v>0.66311576526688798</v>
      </c>
      <c r="W141" s="3">
        <f t="shared" si="38"/>
        <v>3.1157652668875047E-3</v>
      </c>
      <c r="Y141" s="3">
        <v>0.70068704547438543</v>
      </c>
      <c r="Z141" s="2">
        <f t="shared" si="32"/>
        <v>7.6398265065957018E-3</v>
      </c>
      <c r="AA141" s="2">
        <f t="shared" si="33"/>
        <v>8.1188678029863494E-3</v>
      </c>
      <c r="AE141" s="3"/>
    </row>
    <row r="142" spans="1:31" x14ac:dyDescent="0.35">
      <c r="A142" s="1">
        <v>43949</v>
      </c>
      <c r="B142">
        <v>211.39</v>
      </c>
      <c r="C142">
        <v>217.16</v>
      </c>
      <c r="D142">
        <v>217.21</v>
      </c>
      <c r="E142">
        <v>211.1</v>
      </c>
      <c r="F142" t="s">
        <v>1048</v>
      </c>
      <c r="G142" s="2">
        <v>-1.8800000000000001E-2</v>
      </c>
      <c r="H142" s="2">
        <f t="shared" si="34"/>
        <v>-1.9024095434252347E-2</v>
      </c>
      <c r="J142" s="3">
        <f t="shared" si="35"/>
        <v>0.70000000000000051</v>
      </c>
      <c r="K142" s="2">
        <f t="shared" si="31"/>
        <v>7.5707963406336275E-3</v>
      </c>
      <c r="R142" s="3">
        <v>0.66500000000000048</v>
      </c>
      <c r="S142" s="2">
        <v>6.4417987967217601E-3</v>
      </c>
      <c r="T142" s="3">
        <f t="shared" si="30"/>
        <v>0.71400579115835627</v>
      </c>
      <c r="U142" s="3">
        <f t="shared" si="36"/>
        <v>0.64426098924985697</v>
      </c>
      <c r="V142" s="3">
        <f t="shared" si="37"/>
        <v>0.6688699571342378</v>
      </c>
      <c r="W142" s="3">
        <f t="shared" si="38"/>
        <v>3.8699571342373229E-3</v>
      </c>
      <c r="Y142" s="3">
        <v>0.70446293872634425</v>
      </c>
      <c r="Z142" s="2">
        <f t="shared" si="32"/>
        <v>7.7257376863223981E-3</v>
      </c>
      <c r="AA142" s="2">
        <f t="shared" si="33"/>
        <v>8.2662086351219695E-3</v>
      </c>
      <c r="AE142" s="3"/>
    </row>
    <row r="143" spans="1:31" x14ac:dyDescent="0.35">
      <c r="A143" s="1">
        <v>43950</v>
      </c>
      <c r="B143">
        <v>218.89</v>
      </c>
      <c r="C143">
        <v>216.1</v>
      </c>
      <c r="D143">
        <v>219.85</v>
      </c>
      <c r="E143">
        <v>215.03</v>
      </c>
      <c r="F143" t="s">
        <v>1047</v>
      </c>
      <c r="G143" s="2">
        <v>3.5499999999999997E-2</v>
      </c>
      <c r="H143" s="2">
        <f t="shared" si="34"/>
        <v>3.486455189746851E-2</v>
      </c>
      <c r="J143" s="3">
        <f t="shared" si="35"/>
        <v>0.70500000000000052</v>
      </c>
      <c r="K143" s="2">
        <f t="shared" si="31"/>
        <v>7.7316310761460418E-3</v>
      </c>
      <c r="R143" s="3">
        <v>0.67000000000000048</v>
      </c>
      <c r="S143" s="2">
        <v>6.5912747176017561E-3</v>
      </c>
      <c r="T143" s="3">
        <f t="shared" si="30"/>
        <v>0.7219476003809524</v>
      </c>
      <c r="U143" s="3">
        <f t="shared" si="36"/>
        <v>0.64745343872547689</v>
      </c>
      <c r="V143" s="3">
        <f t="shared" si="37"/>
        <v>0.67373818513795558</v>
      </c>
      <c r="W143" s="3">
        <f t="shared" si="38"/>
        <v>3.7381851379550968E-3</v>
      </c>
      <c r="Y143" s="3">
        <v>0.70930532007721014</v>
      </c>
      <c r="Z143" s="2">
        <f t="shared" si="32"/>
        <v>7.844560561574886E-3</v>
      </c>
      <c r="AA143" s="2">
        <f t="shared" si="33"/>
        <v>8.4564399201048895E-3</v>
      </c>
      <c r="AE143" s="3"/>
    </row>
    <row r="144" spans="1:31" x14ac:dyDescent="0.35">
      <c r="A144" s="1">
        <v>43951</v>
      </c>
      <c r="B144">
        <v>218.8</v>
      </c>
      <c r="C144">
        <v>219.89</v>
      </c>
      <c r="D144">
        <v>219.92</v>
      </c>
      <c r="E144">
        <v>217.24</v>
      </c>
      <c r="F144" t="s">
        <v>1046</v>
      </c>
      <c r="G144" s="2">
        <v>-4.0000000000000002E-4</v>
      </c>
      <c r="H144" s="2">
        <f t="shared" si="34"/>
        <v>-4.1124997723694738E-4</v>
      </c>
      <c r="J144" s="3">
        <f t="shared" si="35"/>
        <v>0.71000000000000052</v>
      </c>
      <c r="K144" s="2">
        <f t="shared" si="31"/>
        <v>7.8729706577599003E-3</v>
      </c>
      <c r="R144" s="3">
        <v>0.67500000000000049</v>
      </c>
      <c r="S144" s="2">
        <v>6.7613400371284117E-3</v>
      </c>
      <c r="T144" s="3">
        <f t="shared" si="30"/>
        <v>0.73085045058986697</v>
      </c>
      <c r="U144" s="3">
        <f t="shared" si="36"/>
        <v>0.65107302780081877</v>
      </c>
      <c r="V144" s="3">
        <f t="shared" si="37"/>
        <v>0.67922193612935633</v>
      </c>
      <c r="W144" s="3">
        <f t="shared" si="38"/>
        <v>4.2219361293558411E-3</v>
      </c>
      <c r="Y144" s="3">
        <v>0.71351093218748973</v>
      </c>
      <c r="Z144" s="2">
        <f t="shared" si="32"/>
        <v>7.9661859442189259E-3</v>
      </c>
      <c r="AA144" s="2">
        <f t="shared" si="33"/>
        <v>8.6228611233317501E-3</v>
      </c>
      <c r="AE144" s="3"/>
    </row>
    <row r="145" spans="1:31" x14ac:dyDescent="0.35">
      <c r="A145" s="1">
        <v>43952</v>
      </c>
      <c r="B145">
        <v>212.63</v>
      </c>
      <c r="C145">
        <v>214.43</v>
      </c>
      <c r="D145">
        <v>216.56</v>
      </c>
      <c r="E145">
        <v>211.57</v>
      </c>
      <c r="F145" t="s">
        <v>1045</v>
      </c>
      <c r="G145" s="2">
        <v>-2.8199999999999999E-2</v>
      </c>
      <c r="H145" s="2">
        <f t="shared" si="34"/>
        <v>-2.8604504529216177E-2</v>
      </c>
      <c r="J145" s="3">
        <f t="shared" si="35"/>
        <v>0.71500000000000052</v>
      </c>
      <c r="K145" s="2">
        <f t="shared" si="31"/>
        <v>7.9827100130376912E-3</v>
      </c>
      <c r="R145" s="3">
        <v>0.68000000000000049</v>
      </c>
      <c r="S145" s="2">
        <v>6.8735997097141739E-3</v>
      </c>
      <c r="T145" s="3">
        <f t="shared" si="30"/>
        <v>0.7366478018675191</v>
      </c>
      <c r="U145" s="3">
        <f t="shared" si="36"/>
        <v>0.65345482340725036</v>
      </c>
      <c r="V145" s="3">
        <f t="shared" si="37"/>
        <v>0.68280888677989648</v>
      </c>
      <c r="W145" s="3">
        <f t="shared" si="38"/>
        <v>2.8088867798959916E-3</v>
      </c>
      <c r="Y145" s="3">
        <v>0.71674376107138726</v>
      </c>
      <c r="Z145" s="2">
        <f t="shared" si="32"/>
        <v>8.012488847926328E-3</v>
      </c>
      <c r="AA145" s="2">
        <f t="shared" si="33"/>
        <v>8.7515767095160575E-3</v>
      </c>
      <c r="AE145" s="3"/>
    </row>
    <row r="146" spans="1:31" x14ac:dyDescent="0.35">
      <c r="A146" s="1">
        <v>43955</v>
      </c>
      <c r="B146">
        <v>215.11</v>
      </c>
      <c r="C146">
        <v>211.5</v>
      </c>
      <c r="D146">
        <v>215.34</v>
      </c>
      <c r="E146">
        <v>211.01</v>
      </c>
      <c r="F146" t="s">
        <v>1044</v>
      </c>
      <c r="G146" s="2">
        <v>1.17E-2</v>
      </c>
      <c r="H146" s="2">
        <f t="shared" si="34"/>
        <v>1.1595959179096532E-2</v>
      </c>
      <c r="J146" s="3">
        <f t="shared" si="35"/>
        <v>0.72000000000000053</v>
      </c>
      <c r="K146" s="2">
        <f t="shared" si="31"/>
        <v>8.0942852243076156E-3</v>
      </c>
      <c r="R146" s="3">
        <v>0.6850000000000005</v>
      </c>
      <c r="S146" s="2">
        <v>7.1165766749589441E-3</v>
      </c>
      <c r="T146" s="3">
        <f t="shared" si="30"/>
        <v>0.74897362301741177</v>
      </c>
      <c r="U146" s="3">
        <f t="shared" si="36"/>
        <v>0.65858919364367208</v>
      </c>
      <c r="V146" s="3">
        <f t="shared" si="37"/>
        <v>0.69048071041397618</v>
      </c>
      <c r="W146" s="3">
        <f t="shared" si="38"/>
        <v>5.4807104139756868E-3</v>
      </c>
      <c r="Y146" s="3">
        <v>0.72000127160619964</v>
      </c>
      <c r="Z146" s="2">
        <f t="shared" si="32"/>
        <v>8.0943188839045117E-3</v>
      </c>
      <c r="AA146" s="2">
        <f t="shared" si="33"/>
        <v>8.8819897399140483E-3</v>
      </c>
      <c r="AE146" s="3"/>
    </row>
    <row r="147" spans="1:31" x14ac:dyDescent="0.35">
      <c r="A147" s="1">
        <v>43956</v>
      </c>
      <c r="B147">
        <v>217.55</v>
      </c>
      <c r="C147">
        <v>217.29</v>
      </c>
      <c r="D147">
        <v>220.02</v>
      </c>
      <c r="E147">
        <v>216.74</v>
      </c>
      <c r="F147" t="s">
        <v>1043</v>
      </c>
      <c r="G147" s="2">
        <v>1.1299999999999999E-2</v>
      </c>
      <c r="H147" s="2">
        <f t="shared" si="34"/>
        <v>1.1279183968982589E-2</v>
      </c>
      <c r="J147" s="3">
        <f t="shared" si="35"/>
        <v>0.72500000000000053</v>
      </c>
      <c r="K147" s="2">
        <f t="shared" si="31"/>
        <v>8.2392211530365866E-3</v>
      </c>
      <c r="R147" s="3">
        <v>0.6900000000000005</v>
      </c>
      <c r="S147" s="2">
        <v>7.2952099920352816E-3</v>
      </c>
      <c r="T147" s="3">
        <f t="shared" si="30"/>
        <v>0.757836828031348</v>
      </c>
      <c r="U147" s="3">
        <f t="shared" si="36"/>
        <v>0.66234534271445766</v>
      </c>
      <c r="V147" s="3">
        <f t="shared" si="37"/>
        <v>0.69603884862588239</v>
      </c>
      <c r="W147" s="3">
        <f t="shared" si="38"/>
        <v>6.0388486258818874E-3</v>
      </c>
      <c r="Y147" s="3">
        <v>0.72418813051457942</v>
      </c>
      <c r="Z147" s="2">
        <f t="shared" si="32"/>
        <v>8.2197861301617648E-3</v>
      </c>
      <c r="AA147" s="2">
        <f t="shared" si="33"/>
        <v>9.0506951040458458E-3</v>
      </c>
      <c r="AE147" s="3"/>
    </row>
    <row r="148" spans="1:31" x14ac:dyDescent="0.35">
      <c r="A148" s="1">
        <v>43957</v>
      </c>
      <c r="B148">
        <v>218.89</v>
      </c>
      <c r="C148">
        <v>219.25</v>
      </c>
      <c r="D148">
        <v>220.92</v>
      </c>
      <c r="E148">
        <v>218</v>
      </c>
      <c r="F148" t="s">
        <v>1042</v>
      </c>
      <c r="G148" s="2">
        <v>6.1999999999999998E-3</v>
      </c>
      <c r="H148" s="2">
        <f t="shared" si="34"/>
        <v>6.1406113583740186E-3</v>
      </c>
      <c r="J148" s="3">
        <f t="shared" si="35"/>
        <v>0.73000000000000054</v>
      </c>
      <c r="K148" s="2">
        <f t="shared" si="31"/>
        <v>8.4198594284069592E-3</v>
      </c>
      <c r="R148" s="3">
        <v>0.69500000000000051</v>
      </c>
      <c r="S148" s="2">
        <v>7.4467353989849817E-3</v>
      </c>
      <c r="T148" s="3">
        <f t="shared" si="30"/>
        <v>0.76521997880776538</v>
      </c>
      <c r="U148" s="3">
        <f t="shared" si="36"/>
        <v>0.66551888003756243</v>
      </c>
      <c r="V148" s="3">
        <f t="shared" si="37"/>
        <v>0.70069771875435005</v>
      </c>
      <c r="W148" s="3">
        <f t="shared" si="38"/>
        <v>5.6977187543495456E-3</v>
      </c>
      <c r="Y148" s="3">
        <v>0.72933509690753784</v>
      </c>
      <c r="Z148" s="2">
        <f t="shared" si="32"/>
        <v>8.3860921615789563E-3</v>
      </c>
      <c r="AA148" s="2">
        <f t="shared" si="33"/>
        <v>9.2598228220826962E-3</v>
      </c>
      <c r="AE148" s="3"/>
    </row>
    <row r="149" spans="1:31" x14ac:dyDescent="0.35">
      <c r="A149" s="1">
        <v>43958</v>
      </c>
      <c r="B149">
        <v>221.7</v>
      </c>
      <c r="C149">
        <v>221.63</v>
      </c>
      <c r="D149">
        <v>222.61</v>
      </c>
      <c r="E149">
        <v>220.3</v>
      </c>
      <c r="F149" t="s">
        <v>1041</v>
      </c>
      <c r="G149" s="2">
        <v>1.2800000000000001E-2</v>
      </c>
      <c r="H149" s="2">
        <f t="shared" si="34"/>
        <v>1.2755796097202522E-2</v>
      </c>
      <c r="J149" s="3">
        <f t="shared" si="35"/>
        <v>0.73500000000000054</v>
      </c>
      <c r="K149" s="2">
        <f t="shared" si="31"/>
        <v>8.536805852360569E-3</v>
      </c>
      <c r="R149" s="3">
        <v>0.70000000000000051</v>
      </c>
      <c r="S149" s="2">
        <v>7.5707963406336275E-3</v>
      </c>
      <c r="T149" s="3">
        <f t="shared" si="30"/>
        <v>0.77117106269180002</v>
      </c>
      <c r="U149" s="3">
        <f t="shared" si="36"/>
        <v>0.66810843901311379</v>
      </c>
      <c r="V149" s="3">
        <f t="shared" si="37"/>
        <v>0.70447336839546737</v>
      </c>
      <c r="W149" s="3">
        <f t="shared" si="38"/>
        <v>4.473368395466859E-3</v>
      </c>
      <c r="Y149" s="3">
        <v>0.73262477766903134</v>
      </c>
      <c r="Z149" s="2">
        <f t="shared" si="32"/>
        <v>8.4802590006467227E-3</v>
      </c>
      <c r="AA149" s="2">
        <f t="shared" si="33"/>
        <v>9.3945264396222139E-3</v>
      </c>
      <c r="AE149" s="3"/>
    </row>
    <row r="150" spans="1:31" x14ac:dyDescent="0.35">
      <c r="A150" s="1">
        <v>43959</v>
      </c>
      <c r="B150">
        <v>224.74</v>
      </c>
      <c r="C150">
        <v>223.43</v>
      </c>
      <c r="D150">
        <v>224.88</v>
      </c>
      <c r="E150">
        <v>222.36</v>
      </c>
      <c r="F150" t="s">
        <v>777</v>
      </c>
      <c r="G150" s="2">
        <v>1.37E-2</v>
      </c>
      <c r="H150" s="2">
        <f t="shared" si="34"/>
        <v>1.3619061857490644E-2</v>
      </c>
      <c r="J150" s="3">
        <f t="shared" si="35"/>
        <v>0.74000000000000055</v>
      </c>
      <c r="K150" s="2">
        <f t="shared" si="31"/>
        <v>8.8661478809355602E-3</v>
      </c>
      <c r="R150" s="3">
        <v>0.70500000000000052</v>
      </c>
      <c r="S150" s="2">
        <v>7.7316310761460418E-3</v>
      </c>
      <c r="T150" s="3">
        <f t="shared" ref="T150:T209" si="39">_xlfn.NORM.DIST(S150,$S$3,$S$4,TRUE)</f>
        <v>0.77875854720110882</v>
      </c>
      <c r="U150" s="3">
        <f t="shared" si="36"/>
        <v>0.67145365473480778</v>
      </c>
      <c r="V150" s="3">
        <f t="shared" si="37"/>
        <v>0.70931543912993034</v>
      </c>
      <c r="W150" s="3">
        <f t="shared" si="38"/>
        <v>4.3154391299298211E-3</v>
      </c>
      <c r="Y150" s="3">
        <v>0.74170794152723296</v>
      </c>
      <c r="Z150" s="2">
        <f t="shared" si="32"/>
        <v>9.1053832536413266E-3</v>
      </c>
      <c r="AA150" s="2">
        <f t="shared" si="33"/>
        <v>9.7708871230028672E-3</v>
      </c>
      <c r="AE150" s="3"/>
    </row>
    <row r="151" spans="1:31" x14ac:dyDescent="0.35">
      <c r="A151" s="1">
        <v>43962</v>
      </c>
      <c r="B151">
        <v>226.75</v>
      </c>
      <c r="C151">
        <v>223.38</v>
      </c>
      <c r="D151">
        <v>227.81</v>
      </c>
      <c r="E151">
        <v>223.13</v>
      </c>
      <c r="F151" t="s">
        <v>220</v>
      </c>
      <c r="G151" s="2">
        <v>8.8999999999999999E-3</v>
      </c>
      <c r="H151" s="2">
        <f t="shared" si="34"/>
        <v>8.9039105154896207E-3</v>
      </c>
      <c r="J151" s="3">
        <f t="shared" si="35"/>
        <v>0.74500000000000055</v>
      </c>
      <c r="K151" s="2">
        <f t="shared" si="31"/>
        <v>9.2711120982267841E-3</v>
      </c>
      <c r="R151" s="3">
        <v>0.71000000000000052</v>
      </c>
      <c r="S151" s="2">
        <v>7.8729706577599003E-3</v>
      </c>
      <c r="T151" s="3">
        <f t="shared" si="39"/>
        <v>0.78530588189888395</v>
      </c>
      <c r="U151" s="3">
        <f t="shared" si="36"/>
        <v>0.67438209863917509</v>
      </c>
      <c r="V151" s="3">
        <f t="shared" si="37"/>
        <v>0.71352078346092584</v>
      </c>
      <c r="W151" s="3">
        <f t="shared" si="38"/>
        <v>3.5207834609253252E-3</v>
      </c>
      <c r="Y151" s="3">
        <v>0.75250688547781963</v>
      </c>
      <c r="Z151" s="2">
        <f t="shared" si="32"/>
        <v>9.5331550273309393E-3</v>
      </c>
      <c r="AA151" s="2">
        <f t="shared" si="33"/>
        <v>1.022739843265582E-2</v>
      </c>
      <c r="AE151" s="3"/>
    </row>
    <row r="152" spans="1:31" x14ac:dyDescent="0.35">
      <c r="A152" s="1">
        <v>43963</v>
      </c>
      <c r="B152">
        <v>222</v>
      </c>
      <c r="C152">
        <v>227.36</v>
      </c>
      <c r="D152">
        <v>227.98</v>
      </c>
      <c r="E152">
        <v>221.97</v>
      </c>
      <c r="F152" t="s">
        <v>1040</v>
      </c>
      <c r="G152" s="2">
        <v>-2.0899999999999998E-2</v>
      </c>
      <c r="H152" s="2">
        <f t="shared" si="34"/>
        <v>-2.1170707122966596E-2</v>
      </c>
      <c r="J152" s="3">
        <f t="shared" si="35"/>
        <v>0.75000000000000056</v>
      </c>
      <c r="K152" s="2">
        <f t="shared" si="31"/>
        <v>9.4421147924134072E-3</v>
      </c>
      <c r="R152" s="3">
        <v>0.71500000000000052</v>
      </c>
      <c r="S152" s="2">
        <v>7.9827100130376912E-3</v>
      </c>
      <c r="T152" s="3">
        <f t="shared" si="39"/>
        <v>0.79031081688573557</v>
      </c>
      <c r="U152" s="3">
        <f t="shared" si="36"/>
        <v>0.67664842370208889</v>
      </c>
      <c r="V152" s="3">
        <f t="shared" si="37"/>
        <v>0.71675340797300069</v>
      </c>
      <c r="W152" s="3">
        <f t="shared" si="38"/>
        <v>1.753407973000165E-3</v>
      </c>
      <c r="Y152" s="3">
        <v>0.7569436655151911</v>
      </c>
      <c r="Z152" s="2">
        <f t="shared" si="32"/>
        <v>9.5978771526268897E-3</v>
      </c>
      <c r="AA152" s="2">
        <f t="shared" si="33"/>
        <v>1.041802045028274E-2</v>
      </c>
      <c r="AE152" s="3"/>
    </row>
    <row r="153" spans="1:31" x14ac:dyDescent="0.35">
      <c r="A153" s="1">
        <v>43964</v>
      </c>
      <c r="B153">
        <v>219.22</v>
      </c>
      <c r="C153">
        <v>222.53</v>
      </c>
      <c r="D153">
        <v>224.49</v>
      </c>
      <c r="E153">
        <v>216.6</v>
      </c>
      <c r="F153" t="s">
        <v>1039</v>
      </c>
      <c r="G153" s="2">
        <v>-1.2500000000000001E-2</v>
      </c>
      <c r="H153" s="2">
        <f t="shared" si="34"/>
        <v>-1.2601590084702095E-2</v>
      </c>
      <c r="J153" s="3">
        <f t="shared" si="35"/>
        <v>0.75500000000000056</v>
      </c>
      <c r="K153" s="2">
        <f t="shared" si="31"/>
        <v>9.5468197893229315E-3</v>
      </c>
      <c r="R153" s="3">
        <v>0.72000000000000053</v>
      </c>
      <c r="S153" s="2">
        <v>8.0942852243076156E-3</v>
      </c>
      <c r="T153" s="3">
        <f t="shared" si="39"/>
        <v>0.79532845423681175</v>
      </c>
      <c r="U153" s="3">
        <f t="shared" si="36"/>
        <v>0.67894596159600262</v>
      </c>
      <c r="V153" s="3">
        <f t="shared" si="37"/>
        <v>0.72001071402671868</v>
      </c>
      <c r="W153" s="3">
        <f t="shared" si="38"/>
        <v>1.0714026718150471E-5</v>
      </c>
      <c r="Y153" s="3">
        <v>0.75962410864494379</v>
      </c>
      <c r="Z153" s="2">
        <f t="shared" si="32"/>
        <v>9.6933577559371233E-3</v>
      </c>
      <c r="AA153" s="2">
        <f t="shared" si="33"/>
        <v>1.0534094763015783E-2</v>
      </c>
      <c r="AE153" s="3"/>
    </row>
    <row r="154" spans="1:31" x14ac:dyDescent="0.35">
      <c r="A154" s="1">
        <v>43965</v>
      </c>
      <c r="B154">
        <v>221.71</v>
      </c>
      <c r="C154">
        <v>218.01</v>
      </c>
      <c r="D154">
        <v>221.75</v>
      </c>
      <c r="E154">
        <v>215.88</v>
      </c>
      <c r="F154" t="s">
        <v>468</v>
      </c>
      <c r="G154" s="2">
        <v>1.14E-2</v>
      </c>
      <c r="H154" s="2">
        <f t="shared" si="34"/>
        <v>1.1294429816541275E-2</v>
      </c>
      <c r="J154" s="3">
        <f t="shared" si="35"/>
        <v>0.76000000000000056</v>
      </c>
      <c r="K154" s="2">
        <f t="shared" si="31"/>
        <v>9.69964183752842E-3</v>
      </c>
      <c r="R154" s="3">
        <v>0.72500000000000053</v>
      </c>
      <c r="S154" s="2">
        <v>8.2392211530365866E-3</v>
      </c>
      <c r="T154" s="3">
        <f t="shared" si="39"/>
        <v>0.80173858089361383</v>
      </c>
      <c r="U154" s="3">
        <f t="shared" si="36"/>
        <v>0.6819202476001831</v>
      </c>
      <c r="V154" s="3">
        <f t="shared" si="37"/>
        <v>0.72419731248949848</v>
      </c>
      <c r="W154" s="3">
        <f t="shared" si="38"/>
        <v>8.0268751050205367E-4</v>
      </c>
      <c r="Y154" s="3">
        <v>0.76348699447389667</v>
      </c>
      <c r="Z154" s="2">
        <f t="shared" si="32"/>
        <v>9.8083439731642234E-3</v>
      </c>
      <c r="AA154" s="2">
        <f t="shared" si="33"/>
        <v>1.0702622317339637E-2</v>
      </c>
      <c r="AE154" s="3"/>
    </row>
    <row r="155" spans="1:31" x14ac:dyDescent="0.35">
      <c r="A155" s="1">
        <v>43966</v>
      </c>
      <c r="B155">
        <v>223.15</v>
      </c>
      <c r="C155">
        <v>218.66</v>
      </c>
      <c r="D155">
        <v>223.21</v>
      </c>
      <c r="E155">
        <v>218.22</v>
      </c>
      <c r="F155" t="s">
        <v>1038</v>
      </c>
      <c r="G155" s="2">
        <v>6.4999999999999997E-3</v>
      </c>
      <c r="H155" s="2">
        <f t="shared" si="34"/>
        <v>6.4739694711601434E-3</v>
      </c>
      <c r="J155" s="3">
        <f t="shared" si="35"/>
        <v>0.76500000000000057</v>
      </c>
      <c r="K155" s="2">
        <f t="shared" si="31"/>
        <v>9.9231436713020389E-3</v>
      </c>
      <c r="R155" s="3">
        <v>0.73000000000000054</v>
      </c>
      <c r="S155" s="2">
        <v>8.4198594284069592E-3</v>
      </c>
      <c r="T155" s="3">
        <f t="shared" si="39"/>
        <v>0.80955585834372246</v>
      </c>
      <c r="U155" s="3">
        <f t="shared" si="36"/>
        <v>0.68561081806606805</v>
      </c>
      <c r="V155" s="3">
        <f t="shared" si="37"/>
        <v>0.72934396279021096</v>
      </c>
      <c r="W155" s="3">
        <f t="shared" si="38"/>
        <v>6.5603720978957281E-4</v>
      </c>
      <c r="Y155" s="3">
        <v>0.76903108972942613</v>
      </c>
      <c r="Z155" s="2">
        <f t="shared" si="32"/>
        <v>1.0124997469483442E-2</v>
      </c>
      <c r="AA155" s="2">
        <f t="shared" si="33"/>
        <v>1.0947169767838806E-2</v>
      </c>
      <c r="AE155" s="3"/>
    </row>
    <row r="156" spans="1:31" x14ac:dyDescent="0.35">
      <c r="A156" s="1">
        <v>43969</v>
      </c>
      <c r="B156">
        <v>227.31</v>
      </c>
      <c r="C156">
        <v>226.16</v>
      </c>
      <c r="D156">
        <v>228.56</v>
      </c>
      <c r="E156">
        <v>225.35</v>
      </c>
      <c r="F156" t="s">
        <v>1037</v>
      </c>
      <c r="G156" s="2">
        <v>1.8599999999999998E-2</v>
      </c>
      <c r="H156" s="2">
        <f t="shared" si="34"/>
        <v>1.8470533536112822E-2</v>
      </c>
      <c r="J156" s="3">
        <f t="shared" si="35"/>
        <v>0.77000000000000057</v>
      </c>
      <c r="K156" s="2">
        <f t="shared" si="31"/>
        <v>1.0189055546068811E-2</v>
      </c>
      <c r="R156" s="3">
        <v>0.73500000000000054</v>
      </c>
      <c r="S156" s="2">
        <v>8.536805852360569E-3</v>
      </c>
      <c r="T156" s="3">
        <f t="shared" si="39"/>
        <v>0.814514401108963</v>
      </c>
      <c r="U156" s="3">
        <f t="shared" si="36"/>
        <v>0.68799029340297257</v>
      </c>
      <c r="V156" s="3">
        <f t="shared" si="37"/>
        <v>0.73263344411722275</v>
      </c>
      <c r="W156" s="3">
        <f t="shared" si="38"/>
        <v>2.3665558827777877E-3</v>
      </c>
      <c r="Y156" s="3">
        <v>0.77546463663372323</v>
      </c>
      <c r="Z156" s="2">
        <f t="shared" si="32"/>
        <v>1.0368908023910203E-2</v>
      </c>
      <c r="AA156" s="2">
        <f t="shared" si="33"/>
        <v>1.1235098361132716E-2</v>
      </c>
      <c r="AE156" s="3"/>
    </row>
    <row r="157" spans="1:31" x14ac:dyDescent="0.35">
      <c r="A157" s="1">
        <v>43970</v>
      </c>
      <c r="B157">
        <v>226.74</v>
      </c>
      <c r="C157">
        <v>227.54</v>
      </c>
      <c r="D157">
        <v>229.73</v>
      </c>
      <c r="E157">
        <v>226.59</v>
      </c>
      <c r="F157" t="s">
        <v>1036</v>
      </c>
      <c r="G157" s="2">
        <v>-2.5000000000000001E-3</v>
      </c>
      <c r="H157" s="2">
        <f t="shared" si="34"/>
        <v>-2.5107380219391009E-3</v>
      </c>
      <c r="J157" s="3">
        <f t="shared" si="35"/>
        <v>0.77500000000000058</v>
      </c>
      <c r="K157" s="2">
        <f t="shared" si="31"/>
        <v>1.0358827686095197E-2</v>
      </c>
      <c r="R157" s="3">
        <v>0.74000000000000055</v>
      </c>
      <c r="S157" s="2">
        <v>8.8661478809355602E-3</v>
      </c>
      <c r="T157" s="3">
        <f t="shared" si="39"/>
        <v>0.82804270485447162</v>
      </c>
      <c r="U157" s="3">
        <f t="shared" si="36"/>
        <v>0.69464904464693344</v>
      </c>
      <c r="V157" s="3">
        <f t="shared" si="37"/>
        <v>0.74171606914481614</v>
      </c>
      <c r="W157" s="3">
        <f t="shared" si="38"/>
        <v>1.7160691448155907E-3</v>
      </c>
      <c r="Y157" s="3">
        <v>0.77948019461538021</v>
      </c>
      <c r="Z157" s="2">
        <f t="shared" si="32"/>
        <v>1.0536629348854193E-2</v>
      </c>
      <c r="AA157" s="2">
        <f t="shared" si="33"/>
        <v>1.1417185771431915E-2</v>
      </c>
      <c r="AE157" s="3"/>
    </row>
    <row r="158" spans="1:31" x14ac:dyDescent="0.35">
      <c r="A158" s="1">
        <v>43971</v>
      </c>
      <c r="B158">
        <v>231.27</v>
      </c>
      <c r="C158">
        <v>229.36</v>
      </c>
      <c r="D158">
        <v>231.64</v>
      </c>
      <c r="E158">
        <v>229.36</v>
      </c>
      <c r="F158" t="s">
        <v>1035</v>
      </c>
      <c r="G158" s="2">
        <v>0.02</v>
      </c>
      <c r="H158" s="2">
        <f t="shared" si="34"/>
        <v>1.9781872549827901E-2</v>
      </c>
      <c r="J158" s="3">
        <f t="shared" si="35"/>
        <v>0.78000000000000058</v>
      </c>
      <c r="K158" s="2">
        <f t="shared" si="31"/>
        <v>1.0596800149063256E-2</v>
      </c>
      <c r="R158" s="3">
        <v>0.74500000000000055</v>
      </c>
      <c r="S158" s="2">
        <v>9.2711120982267841E-3</v>
      </c>
      <c r="T158" s="3">
        <f t="shared" si="39"/>
        <v>0.84378994949017627</v>
      </c>
      <c r="U158" s="3">
        <f t="shared" si="36"/>
        <v>0.70274912513787513</v>
      </c>
      <c r="V158" s="3">
        <f t="shared" si="37"/>
        <v>0.75251439827501776</v>
      </c>
      <c r="W158" s="3">
        <f t="shared" si="38"/>
        <v>7.5143982750172089E-3</v>
      </c>
      <c r="Y158" s="3">
        <v>0.78498903682981924</v>
      </c>
      <c r="Z158" s="2">
        <f t="shared" si="32"/>
        <v>1.0817484857947693E-2</v>
      </c>
      <c r="AA158" s="2">
        <f t="shared" si="33"/>
        <v>1.167010962824688E-2</v>
      </c>
      <c r="AE158" s="3"/>
    </row>
    <row r="159" spans="1:31" x14ac:dyDescent="0.35">
      <c r="A159" s="1">
        <v>43972</v>
      </c>
      <c r="B159">
        <v>228.75</v>
      </c>
      <c r="C159">
        <v>231.37</v>
      </c>
      <c r="D159">
        <v>232.01</v>
      </c>
      <c r="E159">
        <v>228.22</v>
      </c>
      <c r="F159" t="s">
        <v>1034</v>
      </c>
      <c r="G159" s="2">
        <v>-1.09E-2</v>
      </c>
      <c r="H159" s="2">
        <f t="shared" si="34"/>
        <v>-1.0956154983649822E-2</v>
      </c>
      <c r="J159" s="3">
        <f t="shared" si="35"/>
        <v>0.78500000000000059</v>
      </c>
      <c r="K159" s="2">
        <f t="shared" si="31"/>
        <v>1.0817641478549082E-2</v>
      </c>
      <c r="R159" s="3">
        <v>0.75000000000000056</v>
      </c>
      <c r="S159" s="2">
        <v>9.4421147924134072E-3</v>
      </c>
      <c r="T159" s="3">
        <f t="shared" si="39"/>
        <v>0.85014476938961969</v>
      </c>
      <c r="U159" s="3">
        <f t="shared" si="36"/>
        <v>0.70613977488727508</v>
      </c>
      <c r="V159" s="3">
        <f t="shared" si="37"/>
        <v>0.75695093482931475</v>
      </c>
      <c r="W159" s="3">
        <f t="shared" si="38"/>
        <v>6.9509348293141926E-3</v>
      </c>
      <c r="Y159" s="3">
        <v>0.78997715362332133</v>
      </c>
      <c r="Z159" s="2">
        <f t="shared" si="32"/>
        <v>1.0981925153548072E-2</v>
      </c>
      <c r="AA159" s="2">
        <f t="shared" si="33"/>
        <v>1.1902391336892009E-2</v>
      </c>
      <c r="AE159" s="3"/>
    </row>
    <row r="160" spans="1:31" x14ac:dyDescent="0.35">
      <c r="A160" s="1">
        <v>43973</v>
      </c>
      <c r="B160">
        <v>229.54</v>
      </c>
      <c r="C160">
        <v>228.34</v>
      </c>
      <c r="D160">
        <v>229.75</v>
      </c>
      <c r="E160">
        <v>227.38</v>
      </c>
      <c r="F160" t="s">
        <v>1033</v>
      </c>
      <c r="G160" s="2">
        <v>3.5000000000000001E-3</v>
      </c>
      <c r="H160" s="2">
        <f t="shared" si="34"/>
        <v>3.4476020968915383E-3</v>
      </c>
      <c r="J160" s="3">
        <f t="shared" si="35"/>
        <v>0.79000000000000059</v>
      </c>
      <c r="K160" s="2">
        <f t="shared" si="31"/>
        <v>1.0985129820320979E-2</v>
      </c>
      <c r="R160" s="3">
        <v>0.75500000000000056</v>
      </c>
      <c r="S160" s="2">
        <v>9.5468197893229315E-3</v>
      </c>
      <c r="T160" s="3">
        <f t="shared" si="39"/>
        <v>0.85394951945567388</v>
      </c>
      <c r="U160" s="3">
        <f t="shared" si="36"/>
        <v>0.70820700015284088</v>
      </c>
      <c r="V160" s="3">
        <f t="shared" si="37"/>
        <v>0.75963123362643392</v>
      </c>
      <c r="W160" s="3">
        <f t="shared" si="38"/>
        <v>4.631233626433362E-3</v>
      </c>
      <c r="Y160" s="3">
        <v>0.79368123108897248</v>
      </c>
      <c r="Z160" s="2">
        <f t="shared" si="32"/>
        <v>1.1212884599536916E-2</v>
      </c>
      <c r="AA160" s="2">
        <f t="shared" si="33"/>
        <v>1.2076982443375123E-2</v>
      </c>
      <c r="AE160" s="3"/>
    </row>
    <row r="161" spans="1:31" x14ac:dyDescent="0.35">
      <c r="A161" s="1">
        <v>43977</v>
      </c>
      <c r="B161">
        <v>228.92</v>
      </c>
      <c r="C161">
        <v>233.32</v>
      </c>
      <c r="D161">
        <v>233.45</v>
      </c>
      <c r="E161">
        <v>228.67</v>
      </c>
      <c r="F161" t="s">
        <v>1032</v>
      </c>
      <c r="G161" s="2">
        <v>-2.7000000000000001E-3</v>
      </c>
      <c r="H161" s="2">
        <f t="shared" si="34"/>
        <v>-2.7047087116207958E-3</v>
      </c>
      <c r="J161" s="3">
        <f t="shared" si="35"/>
        <v>0.7950000000000006</v>
      </c>
      <c r="K161" s="2">
        <f t="shared" si="31"/>
        <v>1.1273253988404106E-2</v>
      </c>
      <c r="R161" s="3">
        <v>0.76000000000000056</v>
      </c>
      <c r="S161" s="2">
        <v>9.69964183752842E-3</v>
      </c>
      <c r="T161" s="3">
        <f t="shared" si="39"/>
        <v>0.85938530391989165</v>
      </c>
      <c r="U161" s="3">
        <f t="shared" si="36"/>
        <v>0.71121199436721283</v>
      </c>
      <c r="V161" s="3">
        <f t="shared" si="37"/>
        <v>0.76349391526058807</v>
      </c>
      <c r="W161" s="3">
        <f t="shared" si="38"/>
        <v>3.4939152605875101E-3</v>
      </c>
      <c r="Y161" s="3">
        <v>0.79989570364676132</v>
      </c>
      <c r="Z161" s="2">
        <f t="shared" si="32"/>
        <v>1.1495619496323177E-2</v>
      </c>
      <c r="AA161" s="2">
        <f t="shared" si="33"/>
        <v>1.2374132032508013E-2</v>
      </c>
      <c r="AE161" s="3"/>
    </row>
    <row r="162" spans="1:31" x14ac:dyDescent="0.35">
      <c r="A162" s="1">
        <v>43978</v>
      </c>
      <c r="B162">
        <v>230.17</v>
      </c>
      <c r="C162">
        <v>228.39</v>
      </c>
      <c r="D162">
        <v>230.29</v>
      </c>
      <c r="E162">
        <v>223.82</v>
      </c>
      <c r="F162" t="s">
        <v>1031</v>
      </c>
      <c r="G162" s="2">
        <v>5.4999999999999997E-3</v>
      </c>
      <c r="H162" s="2">
        <f t="shared" si="34"/>
        <v>5.4455687947010363E-3</v>
      </c>
      <c r="J162" s="3">
        <f t="shared" si="35"/>
        <v>0.8000000000000006</v>
      </c>
      <c r="K162" s="2">
        <f t="shared" si="31"/>
        <v>1.1503367782432125E-2</v>
      </c>
      <c r="R162" s="3">
        <v>0.76500000000000057</v>
      </c>
      <c r="S162" s="2">
        <v>9.9231436713020389E-3</v>
      </c>
      <c r="T162" s="3">
        <f t="shared" si="39"/>
        <v>0.86708500810583289</v>
      </c>
      <c r="U162" s="3">
        <f t="shared" si="36"/>
        <v>0.71558036787700119</v>
      </c>
      <c r="V162" s="3">
        <f t="shared" si="37"/>
        <v>0.76903772561123596</v>
      </c>
      <c r="W162" s="3">
        <f t="shared" si="38"/>
        <v>4.0377256112353876E-3</v>
      </c>
      <c r="Y162" s="3">
        <v>0.80471778725147702</v>
      </c>
      <c r="Z162" s="2">
        <f t="shared" si="32"/>
        <v>1.1612674226307719E-2</v>
      </c>
      <c r="AA162" s="2">
        <f t="shared" si="33"/>
        <v>1.260854394233249E-2</v>
      </c>
      <c r="AE162" s="3"/>
    </row>
    <row r="163" spans="1:31" x14ac:dyDescent="0.35">
      <c r="A163" s="1">
        <v>43979</v>
      </c>
      <c r="B163">
        <v>229.87</v>
      </c>
      <c r="C163">
        <v>228.93</v>
      </c>
      <c r="D163">
        <v>233.35</v>
      </c>
      <c r="E163">
        <v>228.93</v>
      </c>
      <c r="F163" t="s">
        <v>382</v>
      </c>
      <c r="G163" s="2">
        <v>-1.2999999999999999E-3</v>
      </c>
      <c r="H163" s="2">
        <f t="shared" si="34"/>
        <v>-1.3042345992769612E-3</v>
      </c>
      <c r="J163" s="3">
        <f t="shared" si="35"/>
        <v>0.8050000000000006</v>
      </c>
      <c r="K163" s="2">
        <f t="shared" si="31"/>
        <v>1.1614148266179986E-2</v>
      </c>
      <c r="R163" s="3">
        <v>0.77000000000000057</v>
      </c>
      <c r="S163" s="2">
        <v>1.0189055546068811E-2</v>
      </c>
      <c r="T163" s="3">
        <f t="shared" si="39"/>
        <v>0.87586121515137227</v>
      </c>
      <c r="U163" s="3">
        <f t="shared" si="36"/>
        <v>0.7207361577452458</v>
      </c>
      <c r="V163" s="3">
        <f t="shared" si="37"/>
        <v>0.77547095448003855</v>
      </c>
      <c r="W163" s="3">
        <f t="shared" si="38"/>
        <v>5.4709544800379817E-3</v>
      </c>
      <c r="Y163" s="3">
        <v>0.80699511561825399</v>
      </c>
      <c r="Z163" s="2">
        <f t="shared" si="32"/>
        <v>1.1707864524934653E-2</v>
      </c>
      <c r="AA163" s="2">
        <f t="shared" si="33"/>
        <v>1.2720470934152966E-2</v>
      </c>
      <c r="AE163" s="3"/>
    </row>
    <row r="164" spans="1:31" x14ac:dyDescent="0.35">
      <c r="A164" s="1">
        <v>43980</v>
      </c>
      <c r="B164">
        <v>233.24</v>
      </c>
      <c r="C164">
        <v>230.31</v>
      </c>
      <c r="D164">
        <v>233.48</v>
      </c>
      <c r="E164">
        <v>228.64</v>
      </c>
      <c r="F164" t="s">
        <v>408</v>
      </c>
      <c r="G164" s="2">
        <v>1.47E-2</v>
      </c>
      <c r="H164" s="2">
        <f t="shared" si="34"/>
        <v>1.4554034617629557E-2</v>
      </c>
      <c r="J164" s="3">
        <f t="shared" si="35"/>
        <v>0.81000000000000061</v>
      </c>
      <c r="K164" s="2">
        <f t="shared" si="31"/>
        <v>1.1763132360661028E-2</v>
      </c>
      <c r="R164" s="3">
        <v>0.77500000000000058</v>
      </c>
      <c r="S164" s="2">
        <v>1.0358827686095197E-2</v>
      </c>
      <c r="T164" s="3">
        <f t="shared" si="39"/>
        <v>0.88124771420528769</v>
      </c>
      <c r="U164" s="3">
        <f t="shared" si="36"/>
        <v>0.7240039552023636</v>
      </c>
      <c r="V164" s="3">
        <f t="shared" si="37"/>
        <v>0.77948632104804982</v>
      </c>
      <c r="W164" s="3">
        <f t="shared" si="38"/>
        <v>4.4863210480492466E-3</v>
      </c>
      <c r="Y164" s="3">
        <v>0.81001312759129385</v>
      </c>
      <c r="Z164" s="2">
        <f t="shared" si="32"/>
        <v>1.176346247978498E-2</v>
      </c>
      <c r="AA164" s="2">
        <f t="shared" si="33"/>
        <v>1.2870051715617208E-2</v>
      </c>
      <c r="AE164" s="3"/>
    </row>
    <row r="165" spans="1:31" x14ac:dyDescent="0.35">
      <c r="A165" s="1">
        <v>43983</v>
      </c>
      <c r="B165">
        <v>233.94</v>
      </c>
      <c r="C165">
        <v>232.28</v>
      </c>
      <c r="D165">
        <v>234.33</v>
      </c>
      <c r="E165">
        <v>231.88</v>
      </c>
      <c r="F165" t="s">
        <v>1030</v>
      </c>
      <c r="G165" s="2">
        <v>3.0000000000000001E-3</v>
      </c>
      <c r="H165" s="2">
        <f t="shared" si="34"/>
        <v>2.996705868605671E-3</v>
      </c>
      <c r="J165" s="3">
        <f t="shared" si="35"/>
        <v>0.81500000000000061</v>
      </c>
      <c r="K165" s="2">
        <f t="shared" si="31"/>
        <v>1.1835982825900263E-2</v>
      </c>
      <c r="R165" s="3">
        <v>0.78000000000000058</v>
      </c>
      <c r="S165" s="2">
        <v>1.0596800149063256E-2</v>
      </c>
      <c r="T165" s="3">
        <f t="shared" si="39"/>
        <v>0.88851688629384939</v>
      </c>
      <c r="U165" s="3">
        <f t="shared" si="36"/>
        <v>0.72855263832810047</v>
      </c>
      <c r="V165" s="3">
        <f t="shared" si="37"/>
        <v>0.78499490976795272</v>
      </c>
      <c r="W165" s="3">
        <f t="shared" si="38"/>
        <v>4.9949097679521381E-3</v>
      </c>
      <c r="Y165" s="3">
        <v>0.81147037961687718</v>
      </c>
      <c r="Z165" s="2">
        <f t="shared" si="32"/>
        <v>1.1777567630060031E-2</v>
      </c>
      <c r="AA165" s="2">
        <f t="shared" si="33"/>
        <v>1.2942799598523848E-2</v>
      </c>
      <c r="AE165" s="3"/>
    </row>
    <row r="166" spans="1:31" x14ac:dyDescent="0.35">
      <c r="A166" s="1">
        <v>43984</v>
      </c>
      <c r="B166">
        <v>235.51</v>
      </c>
      <c r="C166">
        <v>234.3</v>
      </c>
      <c r="D166">
        <v>235.57</v>
      </c>
      <c r="E166">
        <v>231.89</v>
      </c>
      <c r="F166" t="s">
        <v>362</v>
      </c>
      <c r="G166" s="2">
        <v>6.7000000000000002E-3</v>
      </c>
      <c r="H166" s="2">
        <f t="shared" si="34"/>
        <v>6.6887031774010546E-3</v>
      </c>
      <c r="J166" s="3">
        <f t="shared" si="35"/>
        <v>0.82000000000000062</v>
      </c>
      <c r="K166" s="2">
        <f t="shared" si="31"/>
        <v>1.2054007635608044E-2</v>
      </c>
      <c r="R166" s="3">
        <v>0.78500000000000059</v>
      </c>
      <c r="S166" s="2">
        <v>1.0817641478549082E-2</v>
      </c>
      <c r="T166" s="3">
        <f t="shared" si="39"/>
        <v>0.8949727068459401</v>
      </c>
      <c r="U166" s="3">
        <f t="shared" si="36"/>
        <v>0.7327401929752384</v>
      </c>
      <c r="V166" s="3">
        <f t="shared" si="37"/>
        <v>0.78998280625105211</v>
      </c>
      <c r="W166" s="3">
        <f t="shared" si="38"/>
        <v>4.9828062510515192E-3</v>
      </c>
      <c r="Y166" s="3">
        <v>0.8157598393422123</v>
      </c>
      <c r="Z166" s="2">
        <f t="shared" si="32"/>
        <v>1.1849865973693662E-2</v>
      </c>
      <c r="AA166" s="2">
        <f t="shared" si="33"/>
        <v>1.3158972959778558E-2</v>
      </c>
      <c r="AE166" s="3"/>
    </row>
    <row r="167" spans="1:31" x14ac:dyDescent="0.35">
      <c r="A167" s="1">
        <v>43985</v>
      </c>
      <c r="B167">
        <v>236.57</v>
      </c>
      <c r="C167">
        <v>236.11</v>
      </c>
      <c r="D167">
        <v>237.35</v>
      </c>
      <c r="E167">
        <v>235.23</v>
      </c>
      <c r="F167" t="s">
        <v>308</v>
      </c>
      <c r="G167" s="2">
        <v>4.4999999999999997E-3</v>
      </c>
      <c r="H167" s="2">
        <f t="shared" si="34"/>
        <v>4.4907718243540869E-3</v>
      </c>
      <c r="J167" s="3">
        <f t="shared" si="35"/>
        <v>0.82500000000000062</v>
      </c>
      <c r="K167" s="2">
        <f t="shared" ref="K167:K201" si="40">PERCENTILE($H$3:$H$1282,J167)</f>
        <v>1.2199819680825631E-2</v>
      </c>
      <c r="R167" s="3">
        <v>0.79000000000000059</v>
      </c>
      <c r="S167" s="2">
        <v>1.0985129820320979E-2</v>
      </c>
      <c r="T167" s="3">
        <f t="shared" si="39"/>
        <v>0.8996852425291374</v>
      </c>
      <c r="U167" s="3">
        <f t="shared" si="36"/>
        <v>0.73589419469342376</v>
      </c>
      <c r="V167" s="3">
        <f t="shared" si="37"/>
        <v>0.79368672583038524</v>
      </c>
      <c r="W167" s="3">
        <f t="shared" si="38"/>
        <v>3.6867258303846517E-3</v>
      </c>
      <c r="Y167" s="3">
        <v>0.81856925945361136</v>
      </c>
      <c r="Z167" s="2">
        <f t="shared" ref="Z167:Z201" si="41">PERCENTILE($H$3:$H$1282,Y167)</f>
        <v>1.2036799005650784E-2</v>
      </c>
      <c r="AA167" s="2">
        <f t="shared" si="33"/>
        <v>1.330225844025526E-2</v>
      </c>
      <c r="AE167" s="3"/>
    </row>
    <row r="168" spans="1:31" x14ac:dyDescent="0.35">
      <c r="A168" s="1">
        <v>43986</v>
      </c>
      <c r="B168">
        <v>234.91</v>
      </c>
      <c r="C168">
        <v>236.2</v>
      </c>
      <c r="D168">
        <v>237.67</v>
      </c>
      <c r="E168">
        <v>233.56</v>
      </c>
      <c r="F168" t="s">
        <v>1029</v>
      </c>
      <c r="G168" s="2">
        <v>-7.0000000000000001E-3</v>
      </c>
      <c r="H168" s="2">
        <f t="shared" si="34"/>
        <v>-7.0416851586421175E-3</v>
      </c>
      <c r="J168" s="3">
        <f t="shared" si="35"/>
        <v>0.83000000000000063</v>
      </c>
      <c r="K168" s="2">
        <f t="shared" si="40"/>
        <v>1.2634895299018793E-2</v>
      </c>
      <c r="R168" s="3">
        <v>0.7950000000000006</v>
      </c>
      <c r="S168" s="2">
        <v>1.1273253988404106E-2</v>
      </c>
      <c r="T168" s="3">
        <f t="shared" si="39"/>
        <v>0.90742770055103128</v>
      </c>
      <c r="U168" s="3">
        <f t="shared" si="36"/>
        <v>0.74127518626343436</v>
      </c>
      <c r="V168" s="3">
        <f t="shared" si="37"/>
        <v>0.79990094440060555</v>
      </c>
      <c r="W168" s="3">
        <f t="shared" si="38"/>
        <v>4.9009444006049563E-3</v>
      </c>
      <c r="Y168" s="3">
        <v>0.82667606927478632</v>
      </c>
      <c r="Z168" s="2">
        <f t="shared" si="41"/>
        <v>1.2491905533671212E-2</v>
      </c>
      <c r="AA168" s="2">
        <f t="shared" si="33"/>
        <v>1.3723703590953061E-2</v>
      </c>
      <c r="AE168" s="3"/>
    </row>
    <row r="169" spans="1:31" x14ac:dyDescent="0.35">
      <c r="A169" s="1">
        <v>43987</v>
      </c>
      <c r="B169">
        <v>239.56</v>
      </c>
      <c r="C169">
        <v>235.94</v>
      </c>
      <c r="D169">
        <v>240.17</v>
      </c>
      <c r="E169">
        <v>235.51</v>
      </c>
      <c r="F169" t="s">
        <v>1028</v>
      </c>
      <c r="G169" s="2">
        <v>1.9800000000000002E-2</v>
      </c>
      <c r="H169" s="2">
        <f t="shared" si="34"/>
        <v>1.9601445330587851E-2</v>
      </c>
      <c r="J169" s="3">
        <f t="shared" si="35"/>
        <v>0.83500000000000063</v>
      </c>
      <c r="K169" s="2">
        <f t="shared" si="40"/>
        <v>1.2755378246974819E-2</v>
      </c>
      <c r="R169" s="3">
        <v>0.8000000000000006</v>
      </c>
      <c r="S169" s="2">
        <v>1.1503367782432125E-2</v>
      </c>
      <c r="T169" s="3">
        <f t="shared" si="39"/>
        <v>0.91328665868242398</v>
      </c>
      <c r="U169" s="3">
        <f t="shared" si="36"/>
        <v>0.7455316547539681</v>
      </c>
      <c r="V169" s="3">
        <f t="shared" si="37"/>
        <v>0.80472284020654961</v>
      </c>
      <c r="W169" s="3">
        <f t="shared" si="38"/>
        <v>4.722840206549006E-3</v>
      </c>
      <c r="Y169" s="3">
        <v>0.82884954921371623</v>
      </c>
      <c r="Z169" s="2">
        <f t="shared" si="41"/>
        <v>1.2550738926606651E-2</v>
      </c>
      <c r="AA169" s="2">
        <f t="shared" si="33"/>
        <v>1.3838812543341461E-2</v>
      </c>
      <c r="AE169" s="3"/>
    </row>
    <row r="170" spans="1:31" x14ac:dyDescent="0.35">
      <c r="A170" s="1">
        <v>43990</v>
      </c>
      <c r="B170">
        <v>241.42</v>
      </c>
      <c r="C170">
        <v>239.41</v>
      </c>
      <c r="D170">
        <v>241.55</v>
      </c>
      <c r="E170">
        <v>237.79</v>
      </c>
      <c r="F170" t="s">
        <v>175</v>
      </c>
      <c r="G170" s="2">
        <v>7.7999999999999996E-3</v>
      </c>
      <c r="H170" s="2">
        <f t="shared" si="34"/>
        <v>7.7342478767193287E-3</v>
      </c>
      <c r="J170" s="3">
        <f t="shared" si="35"/>
        <v>0.84000000000000064</v>
      </c>
      <c r="K170" s="2">
        <f t="shared" si="40"/>
        <v>1.305169621036901E-2</v>
      </c>
      <c r="R170" s="3">
        <v>0.8050000000000006</v>
      </c>
      <c r="S170" s="2">
        <v>1.1614148266179986E-2</v>
      </c>
      <c r="T170" s="3">
        <f t="shared" si="39"/>
        <v>0.9160064236637957</v>
      </c>
      <c r="U170" s="3">
        <f t="shared" si="36"/>
        <v>0.74756762495452866</v>
      </c>
      <c r="V170" s="3">
        <f t="shared" si="37"/>
        <v>0.80700008263586454</v>
      </c>
      <c r="W170" s="3">
        <f t="shared" si="38"/>
        <v>2.0000826358639312E-3</v>
      </c>
      <c r="Y170" s="3">
        <v>0.83406685472624353</v>
      </c>
      <c r="Z170" s="2">
        <f t="shared" si="41"/>
        <v>1.2743333006195163E-2</v>
      </c>
      <c r="AA170" s="2">
        <f t="shared" si="33"/>
        <v>1.4119001681494096E-2</v>
      </c>
      <c r="AE170" s="3"/>
    </row>
    <row r="171" spans="1:31" x14ac:dyDescent="0.35">
      <c r="A171" s="1">
        <v>43991</v>
      </c>
      <c r="B171">
        <v>243.17</v>
      </c>
      <c r="C171">
        <v>240.53</v>
      </c>
      <c r="D171">
        <v>244.05</v>
      </c>
      <c r="E171">
        <v>240.34</v>
      </c>
      <c r="F171" t="s">
        <v>1027</v>
      </c>
      <c r="G171" s="2">
        <v>7.1999999999999998E-3</v>
      </c>
      <c r="H171" s="2">
        <f t="shared" si="34"/>
        <v>7.2226319469868312E-3</v>
      </c>
      <c r="J171" s="3">
        <f t="shared" si="35"/>
        <v>0.84500000000000064</v>
      </c>
      <c r="K171" s="2">
        <f t="shared" si="40"/>
        <v>1.3716147694719634E-2</v>
      </c>
      <c r="R171" s="3">
        <v>0.81000000000000061</v>
      </c>
      <c r="S171" s="2">
        <v>1.1763132360661028E-2</v>
      </c>
      <c r="T171" s="3">
        <f t="shared" si="39"/>
        <v>0.91956246411561149</v>
      </c>
      <c r="U171" s="3">
        <f t="shared" si="36"/>
        <v>0.75029212105346466</v>
      </c>
      <c r="V171" s="3">
        <f t="shared" si="37"/>
        <v>0.81001798337162634</v>
      </c>
      <c r="W171" s="3">
        <f t="shared" si="38"/>
        <v>1.7983371625729383E-5</v>
      </c>
      <c r="Y171" s="3">
        <v>0.84512879756172066</v>
      </c>
      <c r="Z171" s="2">
        <f t="shared" si="41"/>
        <v>1.373733067756077E-2</v>
      </c>
      <c r="AA171" s="2">
        <f t="shared" si="33"/>
        <v>1.4732565965147854E-2</v>
      </c>
      <c r="AE171" s="3"/>
    </row>
    <row r="172" spans="1:31" x14ac:dyDescent="0.35">
      <c r="A172" s="1">
        <v>43992</v>
      </c>
      <c r="B172">
        <v>246.09</v>
      </c>
      <c r="C172">
        <v>244.87</v>
      </c>
      <c r="D172">
        <v>247.68</v>
      </c>
      <c r="E172">
        <v>244.38</v>
      </c>
      <c r="F172" t="s">
        <v>737</v>
      </c>
      <c r="G172" s="2">
        <v>1.2E-2</v>
      </c>
      <c r="H172" s="2">
        <f t="shared" si="34"/>
        <v>1.1936535462800548E-2</v>
      </c>
      <c r="J172" s="3">
        <f t="shared" si="35"/>
        <v>0.85000000000000064</v>
      </c>
      <c r="K172" s="2">
        <f t="shared" si="40"/>
        <v>1.4108520204966155E-2</v>
      </c>
      <c r="R172" s="3">
        <v>0.81500000000000061</v>
      </c>
      <c r="S172" s="2">
        <v>1.1835982825900263E-2</v>
      </c>
      <c r="T172" s="3">
        <f t="shared" si="39"/>
        <v>0.92125934355222316</v>
      </c>
      <c r="U172" s="3">
        <f t="shared" si="36"/>
        <v>0.75161864201527573</v>
      </c>
      <c r="V172" s="3">
        <f t="shared" si="37"/>
        <v>0.81147518274333574</v>
      </c>
      <c r="W172" s="3">
        <f t="shared" si="38"/>
        <v>3.5248172566648694E-3</v>
      </c>
      <c r="Y172" s="3">
        <v>0.85126850028186074</v>
      </c>
      <c r="Z172" s="2">
        <f t="shared" si="41"/>
        <v>1.4223135120577105E-2</v>
      </c>
      <c r="AA172" s="2">
        <f t="shared" si="33"/>
        <v>1.5085648956770014E-2</v>
      </c>
      <c r="AE172" s="3"/>
    </row>
    <row r="173" spans="1:31" x14ac:dyDescent="0.35">
      <c r="A173" s="1">
        <v>43993</v>
      </c>
      <c r="B173">
        <v>233.9</v>
      </c>
      <c r="C173">
        <v>242.16</v>
      </c>
      <c r="D173">
        <v>243.46</v>
      </c>
      <c r="E173">
        <v>233.84</v>
      </c>
      <c r="F173" t="s">
        <v>1026</v>
      </c>
      <c r="G173" s="2">
        <v>-4.9500000000000002E-2</v>
      </c>
      <c r="H173" s="2">
        <f t="shared" si="34"/>
        <v>-5.0803649092634823E-2</v>
      </c>
      <c r="J173" s="3">
        <f t="shared" si="35"/>
        <v>0.85500000000000065</v>
      </c>
      <c r="K173" s="2">
        <f t="shared" si="40"/>
        <v>1.4511354524496327E-2</v>
      </c>
      <c r="R173" s="3">
        <v>0.82000000000000062</v>
      </c>
      <c r="S173" s="2">
        <v>1.2054007635608044E-2</v>
      </c>
      <c r="T173" s="3">
        <f t="shared" si="39"/>
        <v>0.92617570333970056</v>
      </c>
      <c r="U173" s="3">
        <f t="shared" si="36"/>
        <v>0.75556606963214745</v>
      </c>
      <c r="V173" s="3">
        <f t="shared" si="37"/>
        <v>0.81576449133220974</v>
      </c>
      <c r="W173" s="3">
        <f t="shared" si="38"/>
        <v>4.2355086677908771E-3</v>
      </c>
      <c r="Y173" s="3">
        <v>0.85728660608538898</v>
      </c>
      <c r="Z173" s="2">
        <f t="shared" si="41"/>
        <v>1.4801140207011678E-2</v>
      </c>
      <c r="AA173" s="2">
        <f t="shared" si="33"/>
        <v>1.5441324891705197E-2</v>
      </c>
      <c r="AE173" s="3"/>
    </row>
    <row r="174" spans="1:31" x14ac:dyDescent="0.35">
      <c r="A174" s="1">
        <v>43994</v>
      </c>
      <c r="B174">
        <v>235.76</v>
      </c>
      <c r="C174">
        <v>238.96</v>
      </c>
      <c r="D174">
        <v>240.27</v>
      </c>
      <c r="E174">
        <v>231.62</v>
      </c>
      <c r="F174" t="s">
        <v>1025</v>
      </c>
      <c r="G174" s="2">
        <v>8.0000000000000002E-3</v>
      </c>
      <c r="H174" s="2">
        <f t="shared" si="34"/>
        <v>7.9206648393059208E-3</v>
      </c>
      <c r="J174" s="3">
        <f t="shared" si="35"/>
        <v>0.86000000000000065</v>
      </c>
      <c r="K174" s="2">
        <f t="shared" si="40"/>
        <v>1.4862426408950283E-2</v>
      </c>
      <c r="R174" s="3">
        <v>0.82500000000000062</v>
      </c>
      <c r="S174" s="2">
        <v>1.2199819680825631E-2</v>
      </c>
      <c r="T174" s="3">
        <f t="shared" si="39"/>
        <v>0.92933043067255516</v>
      </c>
      <c r="U174" s="3">
        <f t="shared" si="36"/>
        <v>0.75818707292227083</v>
      </c>
      <c r="V174" s="3">
        <f t="shared" si="37"/>
        <v>0.81857381543574548</v>
      </c>
      <c r="W174" s="3">
        <f t="shared" si="38"/>
        <v>6.4261845642551441E-3</v>
      </c>
      <c r="Y174" s="3">
        <v>0.86230737536981317</v>
      </c>
      <c r="Z174" s="2">
        <f t="shared" si="41"/>
        <v>1.4941813360608965E-2</v>
      </c>
      <c r="AA174" s="2">
        <f t="shared" si="33"/>
        <v>1.5745894949979914E-2</v>
      </c>
      <c r="AE174" s="3"/>
    </row>
    <row r="175" spans="1:31" x14ac:dyDescent="0.35">
      <c r="A175" s="1">
        <v>43997</v>
      </c>
      <c r="B175">
        <v>238.62</v>
      </c>
      <c r="C175">
        <v>232.32</v>
      </c>
      <c r="D175">
        <v>239.32</v>
      </c>
      <c r="E175">
        <v>231.35</v>
      </c>
      <c r="F175" t="s">
        <v>898</v>
      </c>
      <c r="G175" s="2">
        <v>1.21E-2</v>
      </c>
      <c r="H175" s="2">
        <f t="shared" si="34"/>
        <v>1.2057990018214945E-2</v>
      </c>
      <c r="J175" s="3">
        <f t="shared" si="35"/>
        <v>0.86500000000000066</v>
      </c>
      <c r="K175" s="2">
        <f t="shared" si="40"/>
        <v>1.5054619251391043E-2</v>
      </c>
      <c r="R175" s="3">
        <v>0.83000000000000063</v>
      </c>
      <c r="S175" s="2">
        <v>1.2634895299018793E-2</v>
      </c>
      <c r="T175" s="3">
        <f t="shared" si="39"/>
        <v>0.93812919777437698</v>
      </c>
      <c r="U175" s="3">
        <f t="shared" si="36"/>
        <v>0.76591620394000259</v>
      </c>
      <c r="V175" s="3">
        <f t="shared" si="37"/>
        <v>0.82668036010038781</v>
      </c>
      <c r="W175" s="3">
        <f t="shared" si="38"/>
        <v>3.319639899612814E-3</v>
      </c>
      <c r="Y175" s="3">
        <v>0.86497136815417242</v>
      </c>
      <c r="Z175" s="2">
        <f t="shared" si="41"/>
        <v>1.505409890413606E-2</v>
      </c>
      <c r="AA175" s="2">
        <f t="shared" si="33"/>
        <v>1.5910580555690629E-2</v>
      </c>
      <c r="AE175" s="3"/>
    </row>
    <row r="176" spans="1:31" x14ac:dyDescent="0.35">
      <c r="A176" s="1">
        <v>43998</v>
      </c>
      <c r="B176">
        <v>242.72</v>
      </c>
      <c r="C176">
        <v>243.65</v>
      </c>
      <c r="D176">
        <v>244.26</v>
      </c>
      <c r="E176">
        <v>238.97</v>
      </c>
      <c r="F176" t="s">
        <v>1024</v>
      </c>
      <c r="G176" s="2">
        <v>1.72E-2</v>
      </c>
      <c r="H176" s="2">
        <f t="shared" si="34"/>
        <v>1.70361871525678E-2</v>
      </c>
      <c r="J176" s="3">
        <f t="shared" si="35"/>
        <v>0.87000000000000066</v>
      </c>
      <c r="K176" s="2">
        <f t="shared" si="40"/>
        <v>1.5348980672720237E-2</v>
      </c>
      <c r="R176" s="3">
        <v>0.83500000000000063</v>
      </c>
      <c r="S176" s="2">
        <v>1.2755378246974819E-2</v>
      </c>
      <c r="T176" s="3">
        <f t="shared" si="39"/>
        <v>0.94040802346752228</v>
      </c>
      <c r="U176" s="3">
        <f t="shared" si="36"/>
        <v>0.76803214147911025</v>
      </c>
      <c r="V176" s="3">
        <f t="shared" si="37"/>
        <v>0.8288537715908405</v>
      </c>
      <c r="W176" s="3">
        <f t="shared" si="38"/>
        <v>6.146228409160126E-3</v>
      </c>
      <c r="Y176" s="3">
        <v>0.86893998479102885</v>
      </c>
      <c r="Z176" s="2">
        <f t="shared" si="41"/>
        <v>1.5311694826503641E-2</v>
      </c>
      <c r="AA176" s="2">
        <f t="shared" si="33"/>
        <v>1.6160104271452737E-2</v>
      </c>
      <c r="AE176" s="3"/>
    </row>
    <row r="177" spans="1:31" x14ac:dyDescent="0.35">
      <c r="A177" s="1">
        <v>43999</v>
      </c>
      <c r="B177">
        <v>243.49</v>
      </c>
      <c r="C177">
        <v>244.27</v>
      </c>
      <c r="D177">
        <v>245.37</v>
      </c>
      <c r="E177">
        <v>242.6</v>
      </c>
      <c r="F177" t="s">
        <v>679</v>
      </c>
      <c r="G177" s="2">
        <v>3.2000000000000002E-3</v>
      </c>
      <c r="H177" s="2">
        <f t="shared" si="34"/>
        <v>3.1673583173118009E-3</v>
      </c>
      <c r="J177" s="3">
        <f t="shared" si="35"/>
        <v>0.87500000000000067</v>
      </c>
      <c r="K177" s="2">
        <f t="shared" si="40"/>
        <v>1.5766966964732326E-2</v>
      </c>
      <c r="R177" s="3">
        <v>0.84000000000000064</v>
      </c>
      <c r="S177" s="2">
        <v>1.305169621036901E-2</v>
      </c>
      <c r="T177" s="3">
        <f t="shared" si="39"/>
        <v>0.9457329312741356</v>
      </c>
      <c r="U177" s="3">
        <f t="shared" si="36"/>
        <v>0.77319053182672359</v>
      </c>
      <c r="V177" s="3">
        <f t="shared" si="37"/>
        <v>0.83407091646479259</v>
      </c>
      <c r="W177" s="3">
        <f t="shared" si="38"/>
        <v>5.9290835352080462E-3</v>
      </c>
      <c r="Y177" s="3">
        <v>0.8743533763306286</v>
      </c>
      <c r="Z177" s="2">
        <f t="shared" si="41"/>
        <v>1.5745185340254545E-2</v>
      </c>
      <c r="AA177" s="2">
        <f t="shared" si="33"/>
        <v>1.6509036510658898E-2</v>
      </c>
      <c r="AE177" s="3"/>
    </row>
    <row r="178" spans="1:31" x14ac:dyDescent="0.35">
      <c r="A178" s="1">
        <v>44000</v>
      </c>
      <c r="B178">
        <v>244.15</v>
      </c>
      <c r="C178">
        <v>243.16</v>
      </c>
      <c r="D178">
        <v>244.4</v>
      </c>
      <c r="E178">
        <v>242.36</v>
      </c>
      <c r="F178" t="s">
        <v>1023</v>
      </c>
      <c r="G178" s="2">
        <v>2.7000000000000001E-3</v>
      </c>
      <c r="H178" s="2">
        <f t="shared" si="34"/>
        <v>2.7069165901354706E-3</v>
      </c>
      <c r="J178" s="3">
        <f t="shared" si="35"/>
        <v>0.88000000000000067</v>
      </c>
      <c r="K178" s="2">
        <f t="shared" si="40"/>
        <v>1.6451951244583977E-2</v>
      </c>
      <c r="R178" s="3">
        <v>0.84500000000000064</v>
      </c>
      <c r="S178" s="2">
        <v>1.3716147694719634E-2</v>
      </c>
      <c r="T178" s="3">
        <f t="shared" si="39"/>
        <v>0.95630511657142436</v>
      </c>
      <c r="U178" s="3">
        <f t="shared" si="36"/>
        <v>0.78451899068854325</v>
      </c>
      <c r="V178" s="3">
        <f t="shared" si="37"/>
        <v>0.84513252946352169</v>
      </c>
      <c r="W178" s="3">
        <f t="shared" si="38"/>
        <v>1.3252946352104722E-4</v>
      </c>
      <c r="Y178" s="3">
        <v>0.88269912395453032</v>
      </c>
      <c r="Z178" s="2">
        <f t="shared" si="41"/>
        <v>1.656696115563552E-2</v>
      </c>
      <c r="AA178" s="2">
        <f t="shared" si="33"/>
        <v>1.7068181935299676E-2</v>
      </c>
      <c r="AE178" s="3"/>
    </row>
    <row r="179" spans="1:31" x14ac:dyDescent="0.35">
      <c r="A179" s="1">
        <v>44001</v>
      </c>
      <c r="B179">
        <v>244.11</v>
      </c>
      <c r="C179">
        <v>246.61</v>
      </c>
      <c r="D179">
        <v>246.87</v>
      </c>
      <c r="E179">
        <v>242.32</v>
      </c>
      <c r="F179" t="s">
        <v>1022</v>
      </c>
      <c r="G179" s="2">
        <v>-2.0000000000000001E-4</v>
      </c>
      <c r="H179" s="2">
        <f t="shared" si="34"/>
        <v>-1.6384713099368189E-4</v>
      </c>
      <c r="J179" s="3">
        <f t="shared" si="35"/>
        <v>0.88500000000000068</v>
      </c>
      <c r="K179" s="2">
        <f t="shared" si="40"/>
        <v>1.6684480690253675E-2</v>
      </c>
      <c r="R179" s="3">
        <v>0.85000000000000064</v>
      </c>
      <c r="S179" s="2">
        <v>1.4108520204966155E-2</v>
      </c>
      <c r="T179" s="3">
        <f t="shared" si="39"/>
        <v>0.96172363006023387</v>
      </c>
      <c r="U179" s="3">
        <f t="shared" si="36"/>
        <v>0.79105161858441653</v>
      </c>
      <c r="V179" s="3">
        <f t="shared" si="37"/>
        <v>0.85127204984582105</v>
      </c>
      <c r="W179" s="3">
        <f t="shared" si="38"/>
        <v>1.272049845820411E-3</v>
      </c>
      <c r="Y179" s="3">
        <v>0.88539353977989499</v>
      </c>
      <c r="Z179" s="2">
        <f t="shared" si="41"/>
        <v>1.6717709807878348E-2</v>
      </c>
      <c r="AA179" s="2">
        <f t="shared" si="33"/>
        <v>1.7254687560343197E-2</v>
      </c>
      <c r="AE179" s="3"/>
    </row>
    <row r="180" spans="1:31" x14ac:dyDescent="0.35">
      <c r="A180" s="1">
        <v>44004</v>
      </c>
      <c r="B180">
        <v>246.61</v>
      </c>
      <c r="C180">
        <v>243.64</v>
      </c>
      <c r="D180">
        <v>246.74</v>
      </c>
      <c r="E180">
        <v>243.25</v>
      </c>
      <c r="F180" t="s">
        <v>1021</v>
      </c>
      <c r="G180" s="2">
        <v>1.0200000000000001E-2</v>
      </c>
      <c r="H180" s="2">
        <f t="shared" si="34"/>
        <v>1.018919803178395E-2</v>
      </c>
      <c r="J180" s="3">
        <f t="shared" si="35"/>
        <v>0.89000000000000068</v>
      </c>
      <c r="K180" s="2">
        <f t="shared" si="40"/>
        <v>1.6941492370825997E-2</v>
      </c>
      <c r="R180" s="3">
        <v>0.85500000000000065</v>
      </c>
      <c r="S180" s="2">
        <v>1.4511354524496327E-2</v>
      </c>
      <c r="T180" s="3">
        <f t="shared" si="39"/>
        <v>0.96670349162062497</v>
      </c>
      <c r="U180" s="3">
        <f t="shared" si="36"/>
        <v>0.7976355131207099</v>
      </c>
      <c r="V180" s="3">
        <f t="shared" si="37"/>
        <v>0.85728997251167671</v>
      </c>
      <c r="W180" s="3">
        <f t="shared" si="38"/>
        <v>2.2899725116760639E-3</v>
      </c>
      <c r="Y180" s="3">
        <v>0.88829465526428097</v>
      </c>
      <c r="Z180" s="2">
        <f t="shared" si="41"/>
        <v>1.6853703872529376E-2</v>
      </c>
      <c r="AA180" s="2">
        <f t="shared" si="33"/>
        <v>1.7459023612329583E-2</v>
      </c>
      <c r="AE180" s="3"/>
    </row>
    <row r="181" spans="1:31" x14ac:dyDescent="0.35">
      <c r="A181" s="1">
        <v>44005</v>
      </c>
      <c r="B181">
        <v>248.71</v>
      </c>
      <c r="C181">
        <v>248.26</v>
      </c>
      <c r="D181">
        <v>251.02</v>
      </c>
      <c r="E181">
        <v>247.69</v>
      </c>
      <c r="F181" t="s">
        <v>1020</v>
      </c>
      <c r="G181" s="2">
        <v>8.5000000000000006E-3</v>
      </c>
      <c r="H181" s="2">
        <f t="shared" si="34"/>
        <v>8.4794176797893511E-3</v>
      </c>
      <c r="J181" s="3">
        <f t="shared" si="35"/>
        <v>0.89500000000000068</v>
      </c>
      <c r="K181" s="2">
        <f t="shared" si="40"/>
        <v>1.7148584346021838E-2</v>
      </c>
      <c r="R181" s="3">
        <v>0.86000000000000065</v>
      </c>
      <c r="S181" s="2">
        <v>1.4862426408950283E-2</v>
      </c>
      <c r="T181" s="3">
        <f t="shared" si="39"/>
        <v>0.97059641133230257</v>
      </c>
      <c r="U181" s="3">
        <f t="shared" si="36"/>
        <v>0.80327096243714635</v>
      </c>
      <c r="V181" s="3">
        <f t="shared" si="37"/>
        <v>0.86231058238620961</v>
      </c>
      <c r="W181" s="3">
        <f t="shared" si="38"/>
        <v>2.3105823862089592E-3</v>
      </c>
      <c r="Y181" s="3">
        <v>0.89057554724619725</v>
      </c>
      <c r="Z181" s="2">
        <f t="shared" si="41"/>
        <v>1.6986244191409761E-2</v>
      </c>
      <c r="AA181" s="2">
        <f t="shared" si="33"/>
        <v>1.762235644229676E-2</v>
      </c>
      <c r="AE181" s="3"/>
    </row>
    <row r="182" spans="1:31" x14ac:dyDescent="0.35">
      <c r="A182" s="1">
        <v>44006</v>
      </c>
      <c r="B182">
        <v>243.58</v>
      </c>
      <c r="C182">
        <v>247.86</v>
      </c>
      <c r="D182">
        <v>249.19</v>
      </c>
      <c r="E182">
        <v>242.03</v>
      </c>
      <c r="F182" t="s">
        <v>1019</v>
      </c>
      <c r="G182" s="2">
        <v>-2.06E-2</v>
      </c>
      <c r="H182" s="2">
        <f t="shared" si="34"/>
        <v>-2.0842128429284568E-2</v>
      </c>
      <c r="J182" s="3">
        <f t="shared" si="35"/>
        <v>0.90000000000000069</v>
      </c>
      <c r="K182" s="2">
        <f t="shared" si="40"/>
        <v>1.7660430977034333E-2</v>
      </c>
      <c r="R182" s="3">
        <v>0.86500000000000066</v>
      </c>
      <c r="S182" s="2">
        <v>1.5054619251391043E-2</v>
      </c>
      <c r="T182" s="3">
        <f t="shared" si="39"/>
        <v>0.97256237999754569</v>
      </c>
      <c r="U182" s="3">
        <f t="shared" si="36"/>
        <v>0.80631539592765877</v>
      </c>
      <c r="V182" s="3">
        <f t="shared" si="37"/>
        <v>0.86497448706994007</v>
      </c>
      <c r="W182" s="3">
        <f t="shared" si="38"/>
        <v>2.5512930060589412E-5</v>
      </c>
      <c r="Y182" s="3">
        <v>0.89600637015818374</v>
      </c>
      <c r="Z182" s="2">
        <f t="shared" si="41"/>
        <v>1.71884371646263E-2</v>
      </c>
      <c r="AA182" s="2">
        <f t="shared" si="33"/>
        <v>1.8021359833131956E-2</v>
      </c>
      <c r="AE182" s="3"/>
    </row>
    <row r="183" spans="1:31" x14ac:dyDescent="0.35">
      <c r="A183" s="1">
        <v>44007</v>
      </c>
      <c r="B183">
        <v>245.9</v>
      </c>
      <c r="C183">
        <v>243.78</v>
      </c>
      <c r="D183">
        <v>246.21</v>
      </c>
      <c r="E183">
        <v>241.01</v>
      </c>
      <c r="F183" t="s">
        <v>187</v>
      </c>
      <c r="G183" s="2">
        <v>9.4999999999999998E-3</v>
      </c>
      <c r="H183" s="2">
        <f t="shared" si="34"/>
        <v>9.4795185631824513E-3</v>
      </c>
      <c r="J183" s="3">
        <f t="shared" si="35"/>
        <v>0.90500000000000069</v>
      </c>
      <c r="K183" s="2">
        <f t="shared" si="40"/>
        <v>1.808199484605726E-2</v>
      </c>
      <c r="R183" s="3">
        <v>0.87000000000000066</v>
      </c>
      <c r="S183" s="2">
        <v>1.5348980672720237E-2</v>
      </c>
      <c r="T183" s="3">
        <f t="shared" si="39"/>
        <v>0.97536015121823483</v>
      </c>
      <c r="U183" s="3">
        <f t="shared" si="36"/>
        <v>0.81092216936891737</v>
      </c>
      <c r="V183" s="3">
        <f t="shared" si="37"/>
        <v>0.86894296666949877</v>
      </c>
      <c r="W183" s="3">
        <f t="shared" si="38"/>
        <v>1.0570333305018886E-3</v>
      </c>
      <c r="Y183" s="3">
        <v>0.90027086234283082</v>
      </c>
      <c r="Z183" s="2">
        <f t="shared" si="41"/>
        <v>1.7674723070706652E-2</v>
      </c>
      <c r="AA183" s="2">
        <f t="shared" si="33"/>
        <v>1.8345395297699404E-2</v>
      </c>
      <c r="AE183" s="3"/>
    </row>
    <row r="184" spans="1:31" x14ac:dyDescent="0.35">
      <c r="A184" s="1">
        <v>44008</v>
      </c>
      <c r="B184">
        <v>240.09</v>
      </c>
      <c r="C184">
        <v>245.62</v>
      </c>
      <c r="D184">
        <v>245.83</v>
      </c>
      <c r="E184">
        <v>239.55</v>
      </c>
      <c r="F184" t="s">
        <v>1018</v>
      </c>
      <c r="G184" s="2">
        <v>-2.3599999999999999E-2</v>
      </c>
      <c r="H184" s="2">
        <f t="shared" si="34"/>
        <v>-2.3911096175082375E-2</v>
      </c>
      <c r="J184" s="3">
        <f t="shared" si="35"/>
        <v>0.9100000000000007</v>
      </c>
      <c r="K184" s="2">
        <f t="shared" si="40"/>
        <v>1.909193578068227E-2</v>
      </c>
      <c r="R184" s="3">
        <v>0.87500000000000067</v>
      </c>
      <c r="S184" s="2">
        <v>1.5766966964732326E-2</v>
      </c>
      <c r="T184" s="3">
        <f t="shared" si="39"/>
        <v>0.97891862195665968</v>
      </c>
      <c r="U184" s="3">
        <f t="shared" si="36"/>
        <v>0.81734659092208339</v>
      </c>
      <c r="V184" s="3">
        <f t="shared" si="37"/>
        <v>0.87435615742655903</v>
      </c>
      <c r="W184" s="3">
        <f t="shared" si="38"/>
        <v>6.4384257344163309E-4</v>
      </c>
      <c r="Y184" s="3">
        <v>0.90979273070693067</v>
      </c>
      <c r="Z184" s="2">
        <f t="shared" si="41"/>
        <v>1.890684349366625E-2</v>
      </c>
      <c r="AA184" s="2">
        <f t="shared" si="33"/>
        <v>1.9107375885911857E-2</v>
      </c>
      <c r="AE184" s="3"/>
    </row>
    <row r="185" spans="1:31" x14ac:dyDescent="0.35">
      <c r="A185" s="1">
        <v>44011</v>
      </c>
      <c r="B185">
        <v>242.71</v>
      </c>
      <c r="C185">
        <v>239.85</v>
      </c>
      <c r="D185">
        <v>242.72</v>
      </c>
      <c r="E185">
        <v>237.23</v>
      </c>
      <c r="F185" t="s">
        <v>1017</v>
      </c>
      <c r="G185" s="2">
        <v>1.09E-2</v>
      </c>
      <c r="H185" s="2">
        <f t="shared" si="34"/>
        <v>1.0853461968103538E-2</v>
      </c>
      <c r="J185" s="3">
        <f t="shared" si="35"/>
        <v>0.9150000000000007</v>
      </c>
      <c r="K185" s="2">
        <f t="shared" si="40"/>
        <v>1.9611554516628729E-2</v>
      </c>
      <c r="R185" s="3">
        <v>0.88000000000000067</v>
      </c>
      <c r="S185" s="2">
        <v>1.6451951244583977E-2</v>
      </c>
      <c r="T185" s="3">
        <f t="shared" si="39"/>
        <v>0.98380860700093464</v>
      </c>
      <c r="U185" s="3">
        <f t="shared" si="36"/>
        <v>0.82757594892298636</v>
      </c>
      <c r="V185" s="3">
        <f t="shared" si="37"/>
        <v>0.88270155484521273</v>
      </c>
      <c r="W185" s="3">
        <f t="shared" si="38"/>
        <v>2.7015548452120619E-3</v>
      </c>
      <c r="Y185" s="3">
        <v>0.91434467880027837</v>
      </c>
      <c r="Z185" s="2">
        <f t="shared" si="41"/>
        <v>1.9514307662692996E-2</v>
      </c>
      <c r="AA185" s="2">
        <f t="shared" si="33"/>
        <v>1.9492868872330808E-2</v>
      </c>
      <c r="AE185" s="3"/>
    </row>
    <row r="186" spans="1:31" x14ac:dyDescent="0.35">
      <c r="A186" s="1">
        <v>44012</v>
      </c>
      <c r="B186">
        <v>247.47</v>
      </c>
      <c r="C186">
        <v>242.64</v>
      </c>
      <c r="D186">
        <v>248.03</v>
      </c>
      <c r="E186">
        <v>242.45</v>
      </c>
      <c r="F186" t="s">
        <v>1016</v>
      </c>
      <c r="G186" s="2">
        <v>1.9599999999999999E-2</v>
      </c>
      <c r="H186" s="2">
        <f t="shared" si="34"/>
        <v>1.9422047525582024E-2</v>
      </c>
      <c r="J186" s="3">
        <f t="shared" si="35"/>
        <v>0.92000000000000071</v>
      </c>
      <c r="K186" s="2">
        <f t="shared" si="40"/>
        <v>1.9971097319148225E-2</v>
      </c>
      <c r="R186" s="3">
        <v>0.88500000000000068</v>
      </c>
      <c r="S186" s="2">
        <v>1.6684480690253675E-2</v>
      </c>
      <c r="T186" s="3">
        <f t="shared" si="39"/>
        <v>0.9852309179915002</v>
      </c>
      <c r="U186" s="3">
        <f t="shared" si="36"/>
        <v>0.8309637474794439</v>
      </c>
      <c r="V186" s="3">
        <f t="shared" si="37"/>
        <v>0.88539584479511291</v>
      </c>
      <c r="W186" s="3">
        <f t="shared" si="38"/>
        <v>3.9584479511223236E-4</v>
      </c>
      <c r="Y186" s="3">
        <v>0.91736811171560917</v>
      </c>
      <c r="Z186" s="2">
        <f t="shared" si="41"/>
        <v>1.9779523799195033E-2</v>
      </c>
      <c r="AA186" s="2">
        <f t="shared" si="33"/>
        <v>1.9757470147384559E-2</v>
      </c>
      <c r="AE186" s="3"/>
    </row>
    <row r="187" spans="1:31" x14ac:dyDescent="0.35">
      <c r="A187" s="1">
        <v>44013</v>
      </c>
      <c r="B187">
        <v>250.36</v>
      </c>
      <c r="C187">
        <v>247.53</v>
      </c>
      <c r="D187">
        <v>251.39</v>
      </c>
      <c r="E187">
        <v>246.95</v>
      </c>
      <c r="F187" t="s">
        <v>1015</v>
      </c>
      <c r="G187" s="2">
        <v>1.17E-2</v>
      </c>
      <c r="H187" s="2">
        <f t="shared" si="34"/>
        <v>1.1610519515750787E-2</v>
      </c>
      <c r="J187" s="3">
        <f t="shared" si="35"/>
        <v>0.92500000000000071</v>
      </c>
      <c r="K187" s="2">
        <f t="shared" si="40"/>
        <v>2.045938616092962E-2</v>
      </c>
      <c r="R187" s="3">
        <v>0.89000000000000068</v>
      </c>
      <c r="S187" s="2">
        <v>1.6941492370825997E-2</v>
      </c>
      <c r="T187" s="3">
        <f t="shared" si="39"/>
        <v>0.98667665729067311</v>
      </c>
      <c r="U187" s="3">
        <f t="shared" si="36"/>
        <v>0.83465814161479701</v>
      </c>
      <c r="V187" s="3">
        <f t="shared" si="37"/>
        <v>0.88829681672361516</v>
      </c>
      <c r="W187" s="3">
        <f t="shared" si="38"/>
        <v>1.7031832763855226E-3</v>
      </c>
      <c r="Y187" s="3">
        <v>0.92131865080355535</v>
      </c>
      <c r="Z187" s="2">
        <f t="shared" si="41"/>
        <v>2.0114149881277209E-2</v>
      </c>
      <c r="AA187" s="2">
        <f t="shared" si="33"/>
        <v>2.0114428189413901E-2</v>
      </c>
      <c r="AE187" s="3"/>
    </row>
    <row r="188" spans="1:31" x14ac:dyDescent="0.35">
      <c r="A188" s="1">
        <v>44014</v>
      </c>
      <c r="B188">
        <v>252.06</v>
      </c>
      <c r="C188">
        <v>252.84</v>
      </c>
      <c r="D188">
        <v>254.14</v>
      </c>
      <c r="E188">
        <v>251.58</v>
      </c>
      <c r="F188" t="s">
        <v>777</v>
      </c>
      <c r="G188" s="2">
        <v>6.7999999999999996E-3</v>
      </c>
      <c r="H188" s="2">
        <f t="shared" si="34"/>
        <v>6.7672723528449949E-3</v>
      </c>
      <c r="J188" s="3">
        <f t="shared" si="35"/>
        <v>0.93000000000000071</v>
      </c>
      <c r="K188" s="2">
        <f t="shared" si="40"/>
        <v>2.1058889614616386E-2</v>
      </c>
      <c r="R188" s="3">
        <v>0.89500000000000068</v>
      </c>
      <c r="S188" s="2">
        <v>1.7148584346021838E-2</v>
      </c>
      <c r="T188" s="3">
        <f t="shared" si="39"/>
        <v>0.98775103491829541</v>
      </c>
      <c r="U188" s="3">
        <f t="shared" si="36"/>
        <v>0.83759666552739953</v>
      </c>
      <c r="V188" s="3">
        <f t="shared" si="37"/>
        <v>0.89057758959522904</v>
      </c>
      <c r="W188" s="3">
        <f t="shared" si="38"/>
        <v>4.4224104047716484E-3</v>
      </c>
      <c r="Y188" s="3">
        <v>0.9259384913723947</v>
      </c>
      <c r="Z188" s="2">
        <f t="shared" si="41"/>
        <v>2.0494599946467136E-2</v>
      </c>
      <c r="AA188" s="2">
        <f t="shared" si="33"/>
        <v>2.0549533575686008E-2</v>
      </c>
      <c r="AE188" s="3"/>
    </row>
    <row r="189" spans="1:31" x14ac:dyDescent="0.35">
      <c r="A189" s="1">
        <v>44018</v>
      </c>
      <c r="B189">
        <v>258.25</v>
      </c>
      <c r="C189">
        <v>255.33</v>
      </c>
      <c r="D189">
        <v>258.79000000000002</v>
      </c>
      <c r="E189">
        <v>255.3</v>
      </c>
      <c r="F189" t="s">
        <v>1014</v>
      </c>
      <c r="G189" s="2">
        <v>2.46E-2</v>
      </c>
      <c r="H189" s="2">
        <f t="shared" si="34"/>
        <v>2.426095359040218E-2</v>
      </c>
      <c r="J189" s="3">
        <f t="shared" si="35"/>
        <v>0.93500000000000072</v>
      </c>
      <c r="K189" s="2">
        <f t="shared" si="40"/>
        <v>2.1482836030679846E-2</v>
      </c>
      <c r="R189" s="3">
        <v>0.90000000000000069</v>
      </c>
      <c r="S189" s="2">
        <v>1.7660430977034333E-2</v>
      </c>
      <c r="T189" s="3">
        <f t="shared" si="39"/>
        <v>0.99009002363772014</v>
      </c>
      <c r="U189" s="3">
        <f t="shared" si="36"/>
        <v>0.844712743707556</v>
      </c>
      <c r="V189" s="3">
        <f t="shared" si="37"/>
        <v>0.89600810501080563</v>
      </c>
      <c r="W189" s="3">
        <f t="shared" si="38"/>
        <v>3.991894989195055E-3</v>
      </c>
      <c r="Y189" s="3">
        <v>0.9290611245837832</v>
      </c>
      <c r="Z189" s="2">
        <f t="shared" si="41"/>
        <v>2.0997119856003846E-2</v>
      </c>
      <c r="AA189" s="2">
        <f t="shared" si="33"/>
        <v>2.0855511436468716E-2</v>
      </c>
      <c r="AE189" s="3"/>
    </row>
    <row r="190" spans="1:31" x14ac:dyDescent="0.35">
      <c r="A190" s="1">
        <v>44019</v>
      </c>
      <c r="B190">
        <v>256.48</v>
      </c>
      <c r="C190">
        <v>257.95999999999998</v>
      </c>
      <c r="D190">
        <v>260.74</v>
      </c>
      <c r="E190">
        <v>256.17</v>
      </c>
      <c r="F190" t="s">
        <v>1013</v>
      </c>
      <c r="G190" s="2">
        <v>-6.8999999999999999E-3</v>
      </c>
      <c r="H190" s="2">
        <f t="shared" si="34"/>
        <v>-6.8774191385050877E-3</v>
      </c>
      <c r="J190" s="3">
        <f t="shared" si="35"/>
        <v>0.94000000000000072</v>
      </c>
      <c r="K190" s="2">
        <f t="shared" si="40"/>
        <v>2.2121100671413846E-2</v>
      </c>
      <c r="R190" s="3">
        <v>0.90500000000000069</v>
      </c>
      <c r="S190" s="2">
        <v>1.808199484605726E-2</v>
      </c>
      <c r="T190" s="3">
        <f t="shared" si="39"/>
        <v>0.9917135408978599</v>
      </c>
      <c r="U190" s="3">
        <f t="shared" si="36"/>
        <v>0.85041673656857208</v>
      </c>
      <c r="V190" s="3">
        <f t="shared" si="37"/>
        <v>0.90027233045880783</v>
      </c>
      <c r="W190" s="3">
        <f t="shared" si="38"/>
        <v>4.7276695411928582E-3</v>
      </c>
      <c r="Y190" s="3">
        <v>0.93355036233515865</v>
      </c>
      <c r="Z190" s="2">
        <f t="shared" si="41"/>
        <v>2.1311109790286047E-2</v>
      </c>
      <c r="AA190" s="2">
        <f t="shared" si="33"/>
        <v>2.1314081618286559E-2</v>
      </c>
      <c r="AE190" s="3"/>
    </row>
    <row r="191" spans="1:31" x14ac:dyDescent="0.35">
      <c r="A191" s="1">
        <v>44020</v>
      </c>
      <c r="B191">
        <v>259.85000000000002</v>
      </c>
      <c r="C191">
        <v>257.86</v>
      </c>
      <c r="D191">
        <v>259.88</v>
      </c>
      <c r="E191">
        <v>256.37</v>
      </c>
      <c r="F191" t="s">
        <v>1012</v>
      </c>
      <c r="G191" s="2">
        <v>1.3100000000000001E-2</v>
      </c>
      <c r="H191" s="2">
        <f t="shared" si="34"/>
        <v>1.3053852593208038E-2</v>
      </c>
      <c r="J191" s="3">
        <f t="shared" si="35"/>
        <v>0.94500000000000073</v>
      </c>
      <c r="K191" s="2">
        <f t="shared" si="40"/>
        <v>2.2732158662616794E-2</v>
      </c>
      <c r="R191" s="3">
        <v>0.9100000000000007</v>
      </c>
      <c r="S191" s="2">
        <v>1.909193578068227E-2</v>
      </c>
      <c r="T191" s="3">
        <f t="shared" si="39"/>
        <v>0.99468915748829068</v>
      </c>
      <c r="U191" s="3">
        <f t="shared" si="36"/>
        <v>0.86350670053286205</v>
      </c>
      <c r="V191" s="3">
        <f t="shared" si="37"/>
        <v>0.90979351735464586</v>
      </c>
      <c r="W191" s="3">
        <f t="shared" si="38"/>
        <v>2.0648264535483296E-4</v>
      </c>
      <c r="Y191" s="3">
        <v>0.93762292695185012</v>
      </c>
      <c r="Z191" s="2">
        <f t="shared" si="41"/>
        <v>2.187414349895438E-2</v>
      </c>
      <c r="AA191" s="2">
        <f t="shared" si="33"/>
        <v>2.1751328435725831E-2</v>
      </c>
      <c r="AE191" s="3"/>
    </row>
    <row r="192" spans="1:31" x14ac:dyDescent="0.35">
      <c r="A192" s="1">
        <v>44021</v>
      </c>
      <c r="B192">
        <v>262.04000000000002</v>
      </c>
      <c r="C192">
        <v>261.75</v>
      </c>
      <c r="D192">
        <v>262.73</v>
      </c>
      <c r="E192">
        <v>257.49</v>
      </c>
      <c r="F192" t="s">
        <v>1011</v>
      </c>
      <c r="G192" s="2">
        <v>8.3999999999999995E-3</v>
      </c>
      <c r="H192" s="2">
        <f t="shared" si="34"/>
        <v>8.3926224092247658E-3</v>
      </c>
      <c r="J192" s="3">
        <f t="shared" si="35"/>
        <v>0.95000000000000073</v>
      </c>
      <c r="K192" s="2">
        <f t="shared" si="40"/>
        <v>2.323550971672474E-2</v>
      </c>
      <c r="R192" s="3">
        <v>0.9150000000000007</v>
      </c>
      <c r="S192" s="2">
        <v>1.9611554516628729E-2</v>
      </c>
      <c r="T192" s="3">
        <f t="shared" si="39"/>
        <v>0.99581338370085759</v>
      </c>
      <c r="U192" s="3">
        <f t="shared" si="36"/>
        <v>0.86992694279314697</v>
      </c>
      <c r="V192" s="3">
        <f t="shared" si="37"/>
        <v>0.91434509721619839</v>
      </c>
      <c r="W192" s="3">
        <f t="shared" si="38"/>
        <v>6.5490278380231359E-4</v>
      </c>
      <c r="Y192" s="3">
        <v>0.94082113211481522</v>
      </c>
      <c r="Z192" s="2">
        <f t="shared" si="41"/>
        <v>2.213793215629644E-2</v>
      </c>
      <c r="AA192" s="2">
        <f t="shared" si="33"/>
        <v>2.2110581169527448E-2</v>
      </c>
      <c r="AE192" s="3"/>
    </row>
    <row r="193" spans="1:31" x14ac:dyDescent="0.35">
      <c r="A193" s="1">
        <v>44022</v>
      </c>
      <c r="B193">
        <v>263.83</v>
      </c>
      <c r="C193">
        <v>261.86</v>
      </c>
      <c r="D193">
        <v>264.08999999999997</v>
      </c>
      <c r="E193">
        <v>259.12</v>
      </c>
      <c r="F193" t="s">
        <v>1010</v>
      </c>
      <c r="G193" s="2">
        <v>6.7999999999999996E-3</v>
      </c>
      <c r="H193" s="2">
        <f t="shared" si="34"/>
        <v>6.8077924706815467E-3</v>
      </c>
      <c r="J193" s="3">
        <f t="shared" si="35"/>
        <v>0.95500000000000074</v>
      </c>
      <c r="K193" s="2">
        <f t="shared" si="40"/>
        <v>2.4587933739995158E-2</v>
      </c>
      <c r="R193" s="3">
        <v>0.92000000000000071</v>
      </c>
      <c r="S193" s="2">
        <v>1.9971097319148225E-2</v>
      </c>
      <c r="T193" s="3">
        <f t="shared" si="39"/>
        <v>0.99646141250603326</v>
      </c>
      <c r="U193" s="3">
        <f t="shared" si="36"/>
        <v>0.87424509354885327</v>
      </c>
      <c r="V193" s="3">
        <f t="shared" si="37"/>
        <v>0.91736827098808793</v>
      </c>
      <c r="W193" s="3">
        <f t="shared" si="38"/>
        <v>2.6317290119127756E-3</v>
      </c>
      <c r="Y193" s="3">
        <v>0.94876170648922686</v>
      </c>
      <c r="Z193" s="2">
        <f t="shared" si="41"/>
        <v>2.3191196072320192E-2</v>
      </c>
      <c r="AA193" s="2">
        <f t="shared" si="33"/>
        <v>2.3073609048499533E-2</v>
      </c>
      <c r="AE193" s="3"/>
    </row>
    <row r="194" spans="1:31" x14ac:dyDescent="0.35">
      <c r="A194" s="1">
        <v>44025</v>
      </c>
      <c r="B194">
        <v>258.39999999999998</v>
      </c>
      <c r="C194">
        <v>266.73</v>
      </c>
      <c r="D194">
        <v>269.64999999999998</v>
      </c>
      <c r="E194">
        <v>257.55</v>
      </c>
      <c r="F194" t="s">
        <v>1009</v>
      </c>
      <c r="G194" s="2">
        <v>-2.06E-2</v>
      </c>
      <c r="H194" s="2">
        <f t="shared" si="34"/>
        <v>-2.0796184425910604E-2</v>
      </c>
      <c r="J194" s="3">
        <f t="shared" si="35"/>
        <v>0.96000000000000074</v>
      </c>
      <c r="K194" s="2">
        <f t="shared" si="40"/>
        <v>2.5530348893312082E-2</v>
      </c>
      <c r="R194" s="3">
        <v>0.92500000000000071</v>
      </c>
      <c r="S194" s="2">
        <v>2.045938616092962E-2</v>
      </c>
      <c r="T194" s="3">
        <f t="shared" si="39"/>
        <v>0.99719714486264244</v>
      </c>
      <c r="U194" s="3">
        <f t="shared" si="36"/>
        <v>0.87994786181739681</v>
      </c>
      <c r="V194" s="3">
        <f t="shared" si="37"/>
        <v>0.9213184552088951</v>
      </c>
      <c r="W194" s="3">
        <f t="shared" si="38"/>
        <v>3.6815447911056065E-3</v>
      </c>
      <c r="Y194" s="3">
        <v>0.95377200658396522</v>
      </c>
      <c r="Z194" s="2">
        <f t="shared" si="41"/>
        <v>2.4478682301111689E-2</v>
      </c>
      <c r="AA194" s="2">
        <f t="shared" si="33"/>
        <v>2.3744166455900044E-2</v>
      </c>
      <c r="AE194" s="3"/>
    </row>
    <row r="195" spans="1:31" x14ac:dyDescent="0.35">
      <c r="A195" s="1">
        <v>44026</v>
      </c>
      <c r="B195">
        <v>260.23</v>
      </c>
      <c r="C195">
        <v>255.94</v>
      </c>
      <c r="D195">
        <v>260.64999999999998</v>
      </c>
      <c r="E195">
        <v>252.63</v>
      </c>
      <c r="F195" t="s">
        <v>1008</v>
      </c>
      <c r="G195" s="2">
        <v>7.1000000000000004E-3</v>
      </c>
      <c r="H195" s="2">
        <f t="shared" si="34"/>
        <v>7.0570834501043744E-3</v>
      </c>
      <c r="J195" s="3">
        <f t="shared" si="35"/>
        <v>0.96500000000000075</v>
      </c>
      <c r="K195" s="2">
        <f t="shared" si="40"/>
        <v>2.6982492187844535E-2</v>
      </c>
      <c r="R195" s="3">
        <v>0.93000000000000071</v>
      </c>
      <c r="S195" s="2">
        <v>2.1058889614616386E-2</v>
      </c>
      <c r="T195" s="3">
        <f t="shared" si="39"/>
        <v>0.99791029423543665</v>
      </c>
      <c r="U195" s="3">
        <f t="shared" si="36"/>
        <v>0.88669703621254503</v>
      </c>
      <c r="V195" s="3">
        <f t="shared" si="37"/>
        <v>0.92593786018955282</v>
      </c>
      <c r="W195" s="3">
        <f t="shared" si="38"/>
        <v>4.0621398104478956E-3</v>
      </c>
      <c r="Y195" s="3">
        <v>0.96072214887932506</v>
      </c>
      <c r="Z195" s="2">
        <f t="shared" si="41"/>
        <v>2.5711132122513147E-2</v>
      </c>
      <c r="AA195" s="2">
        <f t="shared" ref="AA195:AA202" si="42">_xlfn.NORM.INV(Y195,$S$3,$S$4)*$S$2+_xlfn.NORM.INV(Y195,$T$3,$T$4)*$T$2</f>
        <v>2.4778633929542302E-2</v>
      </c>
      <c r="AE195" s="3"/>
    </row>
    <row r="196" spans="1:31" x14ac:dyDescent="0.35">
      <c r="A196" s="1">
        <v>44027</v>
      </c>
      <c r="B196">
        <v>260.76</v>
      </c>
      <c r="C196">
        <v>261.54000000000002</v>
      </c>
      <c r="D196">
        <v>262.55</v>
      </c>
      <c r="E196">
        <v>257.35000000000002</v>
      </c>
      <c r="F196" t="s">
        <v>1007</v>
      </c>
      <c r="G196" s="2">
        <v>2E-3</v>
      </c>
      <c r="H196" s="2">
        <f t="shared" ref="H196:H259" si="43">LN(B196/B195)</f>
        <v>2.0345886977874567E-3</v>
      </c>
      <c r="J196" s="3">
        <f t="shared" si="35"/>
        <v>0.97000000000000075</v>
      </c>
      <c r="K196" s="2">
        <f t="shared" si="40"/>
        <v>2.8903242980491694E-2</v>
      </c>
      <c r="R196" s="3">
        <v>0.93500000000000072</v>
      </c>
      <c r="S196" s="2">
        <v>2.1482836030679846E-2</v>
      </c>
      <c r="T196" s="3">
        <f t="shared" si="39"/>
        <v>0.99831051046036101</v>
      </c>
      <c r="U196" s="3">
        <f t="shared" si="36"/>
        <v>0.89130351525349394</v>
      </c>
      <c r="V196" s="3">
        <f t="shared" si="37"/>
        <v>0.92906018867418327</v>
      </c>
      <c r="W196" s="3">
        <f t="shared" si="38"/>
        <v>5.9398113258174456E-3</v>
      </c>
      <c r="Y196" s="3">
        <v>0.96860828380063335</v>
      </c>
      <c r="Z196" s="2">
        <f t="shared" si="41"/>
        <v>2.7923705447938721E-2</v>
      </c>
      <c r="AA196" s="2">
        <f t="shared" si="42"/>
        <v>2.6151601683425278E-2</v>
      </c>
      <c r="AE196" s="3"/>
    </row>
    <row r="197" spans="1:31" x14ac:dyDescent="0.35">
      <c r="A197" s="1">
        <v>44028</v>
      </c>
      <c r="B197">
        <v>258.98</v>
      </c>
      <c r="C197">
        <v>257.83</v>
      </c>
      <c r="D197">
        <v>259.64</v>
      </c>
      <c r="E197">
        <v>255.49</v>
      </c>
      <c r="F197" t="s">
        <v>1006</v>
      </c>
      <c r="G197" s="2">
        <v>-6.7999999999999996E-3</v>
      </c>
      <c r="H197" s="2">
        <f t="shared" si="43"/>
        <v>-6.8496054156444337E-3</v>
      </c>
      <c r="J197" s="3">
        <f t="shared" ref="J197:J201" si="44">J196+0.005</f>
        <v>0.97500000000000075</v>
      </c>
      <c r="K197" s="2">
        <f t="shared" si="40"/>
        <v>3.0135801937345556E-2</v>
      </c>
      <c r="R197" s="3">
        <v>0.94000000000000072</v>
      </c>
      <c r="S197" s="2">
        <v>2.2121100671413846E-2</v>
      </c>
      <c r="T197" s="3">
        <f t="shared" si="39"/>
        <v>0.99878277251254688</v>
      </c>
      <c r="U197" s="3">
        <f t="shared" si="36"/>
        <v>0.89798219647564304</v>
      </c>
      <c r="V197" s="3">
        <f t="shared" si="37"/>
        <v>0.9335489780929116</v>
      </c>
      <c r="W197" s="3">
        <f t="shared" si="38"/>
        <v>6.4510219070891273E-3</v>
      </c>
      <c r="Y197" s="3">
        <v>0.9729589044465039</v>
      </c>
      <c r="Z197" s="2">
        <f t="shared" si="41"/>
        <v>2.9637794364937537E-2</v>
      </c>
      <c r="AA197" s="2">
        <f t="shared" si="42"/>
        <v>2.7036188281900408E-2</v>
      </c>
      <c r="AE197" s="3"/>
    </row>
    <row r="198" spans="1:31" x14ac:dyDescent="0.35">
      <c r="A198" s="1">
        <v>44029</v>
      </c>
      <c r="B198">
        <v>259.27999999999997</v>
      </c>
      <c r="C198">
        <v>259.57</v>
      </c>
      <c r="D198">
        <v>260.17</v>
      </c>
      <c r="E198">
        <v>257.02999999999997</v>
      </c>
      <c r="F198" t="s">
        <v>1005</v>
      </c>
      <c r="G198" s="2">
        <v>1.1999999999999999E-3</v>
      </c>
      <c r="H198" s="2">
        <f t="shared" si="43"/>
        <v>1.1577201925977961E-3</v>
      </c>
      <c r="J198" s="3">
        <f t="shared" si="44"/>
        <v>0.98000000000000076</v>
      </c>
      <c r="K198" s="2">
        <f t="shared" si="40"/>
        <v>3.1747048026757464E-2</v>
      </c>
      <c r="R198" s="3">
        <v>0.94500000000000073</v>
      </c>
      <c r="S198" s="2">
        <v>2.2732158662616794E-2</v>
      </c>
      <c r="T198" s="3">
        <f t="shared" si="39"/>
        <v>0.99911846111261793</v>
      </c>
      <c r="U198" s="3">
        <f t="shared" si="36"/>
        <v>0.90409154469552699</v>
      </c>
      <c r="V198" s="3">
        <f t="shared" si="37"/>
        <v>0.93762113070435826</v>
      </c>
      <c r="W198" s="3">
        <f t="shared" si="38"/>
        <v>7.3788692956424651E-3</v>
      </c>
      <c r="Y198" s="3">
        <v>0.97789383636257665</v>
      </c>
      <c r="Z198" s="2">
        <f t="shared" si="41"/>
        <v>3.0902666600059556E-2</v>
      </c>
      <c r="AA198" s="2">
        <f t="shared" si="42"/>
        <v>2.81969925379544E-2</v>
      </c>
      <c r="AE198" s="3"/>
    </row>
    <row r="199" spans="1:31" x14ac:dyDescent="0.35">
      <c r="A199" s="1">
        <v>44032</v>
      </c>
      <c r="B199">
        <v>266.64</v>
      </c>
      <c r="C199">
        <v>259.98</v>
      </c>
      <c r="D199">
        <v>267.29000000000002</v>
      </c>
      <c r="E199">
        <v>258.64999999999998</v>
      </c>
      <c r="F199" t="s">
        <v>1004</v>
      </c>
      <c r="G199" s="2">
        <v>2.8400000000000002E-2</v>
      </c>
      <c r="H199" s="2">
        <f t="shared" si="43"/>
        <v>2.7990875166192346E-2</v>
      </c>
      <c r="J199" s="3">
        <f t="shared" si="44"/>
        <v>0.98500000000000076</v>
      </c>
      <c r="K199" s="2">
        <f t="shared" si="40"/>
        <v>3.4908212459708758E-2</v>
      </c>
      <c r="R199" s="3">
        <v>0.95000000000000073</v>
      </c>
      <c r="S199" s="2">
        <v>2.323550971672474E-2</v>
      </c>
      <c r="T199" s="3">
        <f t="shared" si="39"/>
        <v>0.99932857286278087</v>
      </c>
      <c r="U199" s="3">
        <f t="shared" si="36"/>
        <v>0.90891841956492014</v>
      </c>
      <c r="V199" s="3">
        <f t="shared" si="37"/>
        <v>0.94081901284279512</v>
      </c>
      <c r="W199" s="3">
        <f t="shared" si="38"/>
        <v>9.1809871572056112E-3</v>
      </c>
      <c r="Y199" s="3">
        <v>0.98543203101348809</v>
      </c>
      <c r="Z199" s="2">
        <f t="shared" si="41"/>
        <v>3.5050891668996491E-2</v>
      </c>
      <c r="AA199" s="2">
        <f t="shared" si="42"/>
        <v>3.0488614819819137E-2</v>
      </c>
      <c r="AE199" s="3"/>
    </row>
    <row r="200" spans="1:31" x14ac:dyDescent="0.35">
      <c r="A200" s="1">
        <v>44033</v>
      </c>
      <c r="B200">
        <v>263.86</v>
      </c>
      <c r="C200">
        <v>268.27</v>
      </c>
      <c r="D200">
        <v>268.27</v>
      </c>
      <c r="E200">
        <v>262.99</v>
      </c>
      <c r="F200" t="s">
        <v>1003</v>
      </c>
      <c r="G200" s="2">
        <v>-1.04E-2</v>
      </c>
      <c r="H200" s="2">
        <f t="shared" si="43"/>
        <v>-1.0480774543853552E-2</v>
      </c>
      <c r="J200" s="3">
        <f t="shared" si="44"/>
        <v>0.99000000000000077</v>
      </c>
      <c r="K200" s="2">
        <f t="shared" si="40"/>
        <v>3.9164056755436598E-2</v>
      </c>
      <c r="R200" s="3">
        <v>0.95500000000000074</v>
      </c>
      <c r="S200" s="2">
        <v>2.4587933739995158E-2</v>
      </c>
      <c r="T200" s="3">
        <f t="shared" si="39"/>
        <v>0.99968618843469981</v>
      </c>
      <c r="U200" s="3">
        <f t="shared" si="36"/>
        <v>0.92099217643343789</v>
      </c>
      <c r="V200" s="3">
        <f t="shared" si="37"/>
        <v>0.9487588108067464</v>
      </c>
      <c r="W200" s="3">
        <f t="shared" si="38"/>
        <v>6.2411891932543373E-3</v>
      </c>
      <c r="Y200" s="3">
        <v>0.99206518578145397</v>
      </c>
      <c r="Z200" s="2">
        <f t="shared" si="41"/>
        <v>4.2413897600975532E-2</v>
      </c>
      <c r="AA200" s="2">
        <f t="shared" si="42"/>
        <v>3.3600387462082854E-2</v>
      </c>
      <c r="AE200" s="3"/>
    </row>
    <row r="201" spans="1:31" x14ac:dyDescent="0.35">
      <c r="A201" s="1">
        <v>44034</v>
      </c>
      <c r="B201">
        <v>264.79000000000002</v>
      </c>
      <c r="C201">
        <v>264.32</v>
      </c>
      <c r="D201">
        <v>265.75</v>
      </c>
      <c r="E201">
        <v>262.41000000000003</v>
      </c>
      <c r="F201" t="s">
        <v>1002</v>
      </c>
      <c r="G201" s="2">
        <v>3.5000000000000001E-3</v>
      </c>
      <c r="H201" s="2">
        <f t="shared" si="43"/>
        <v>3.5183995436785138E-3</v>
      </c>
      <c r="J201" s="3">
        <f t="shared" si="44"/>
        <v>0.99500000000000077</v>
      </c>
      <c r="K201" s="2">
        <f t="shared" si="40"/>
        <v>5.0950888741414971E-2</v>
      </c>
      <c r="R201" s="3">
        <v>0.96000000000000074</v>
      </c>
      <c r="S201" s="2">
        <v>2.5530348893312082E-2</v>
      </c>
      <c r="T201" s="3">
        <f t="shared" si="39"/>
        <v>0.99981988268501687</v>
      </c>
      <c r="U201" s="3">
        <f t="shared" si="36"/>
        <v>0.92866060530913541</v>
      </c>
      <c r="V201" s="3">
        <f t="shared" si="37"/>
        <v>0.95376866101651581</v>
      </c>
      <c r="W201" s="3">
        <f t="shared" si="38"/>
        <v>6.2313389834849353E-3</v>
      </c>
      <c r="Y201" s="3">
        <v>0.99888794309859485</v>
      </c>
      <c r="Z201" s="2">
        <f t="shared" si="41"/>
        <v>7.3942681528299317E-2</v>
      </c>
      <c r="AA201" s="2">
        <f t="shared" si="42"/>
        <v>4.233940106155696E-2</v>
      </c>
      <c r="AE201" s="3"/>
    </row>
    <row r="202" spans="1:31" x14ac:dyDescent="0.35">
      <c r="A202" s="1">
        <v>44035</v>
      </c>
      <c r="B202">
        <v>257.87</v>
      </c>
      <c r="C202">
        <v>264.41000000000003</v>
      </c>
      <c r="D202">
        <v>265.10000000000002</v>
      </c>
      <c r="E202">
        <v>256.42</v>
      </c>
      <c r="F202" t="s">
        <v>1001</v>
      </c>
      <c r="G202" s="2">
        <v>-2.6100000000000002E-2</v>
      </c>
      <c r="H202" s="2">
        <f t="shared" si="43"/>
        <v>-2.648147703483918E-2</v>
      </c>
      <c r="J202" s="3">
        <f>1-0.0000000000000001</f>
        <v>0.99999999999999989</v>
      </c>
      <c r="K202" s="2">
        <f>PERCENTILE($H$3:$H$1282,J202)</f>
        <v>8.1296267361163799E-2</v>
      </c>
      <c r="R202" s="3">
        <v>0.96500000000000075</v>
      </c>
      <c r="S202" s="2">
        <v>2.6982492187844535E-2</v>
      </c>
      <c r="T202" s="3">
        <f t="shared" si="39"/>
        <v>0.99992648558964248</v>
      </c>
      <c r="U202" s="3">
        <f t="shared" ref="U202:U209" si="45">_xlfn.NORM.DIST(S202,$T$3,$T$4,TRUE)</f>
        <v>0.9393411580494051</v>
      </c>
      <c r="V202" s="3">
        <f t="shared" ref="V202:V209" si="46">$S$2*T202+$T$2*U202</f>
        <v>0.96071826915882386</v>
      </c>
      <c r="W202" s="3">
        <f t="shared" ref="W202:W209" si="47">ABS(V202-R202)</f>
        <v>4.2817308411768895E-3</v>
      </c>
      <c r="Y202" s="3">
        <v>0.99999901712810524</v>
      </c>
      <c r="Z202" s="2">
        <f>PERCENTILE($H$3:$H$1282,Y202)</f>
        <v>8.1287810618469833E-2</v>
      </c>
      <c r="AA202" s="2">
        <f t="shared" si="42"/>
        <v>6.5291617896155521E-2</v>
      </c>
      <c r="AE202" s="3"/>
    </row>
    <row r="203" spans="1:31" x14ac:dyDescent="0.35">
      <c r="A203" s="1">
        <v>44036</v>
      </c>
      <c r="B203">
        <v>255.43</v>
      </c>
      <c r="C203">
        <v>253.99</v>
      </c>
      <c r="D203">
        <v>256.8</v>
      </c>
      <c r="E203">
        <v>251.19</v>
      </c>
      <c r="F203" t="s">
        <v>1000</v>
      </c>
      <c r="G203" s="2">
        <v>-9.4999999999999998E-3</v>
      </c>
      <c r="H203" s="2">
        <f t="shared" si="43"/>
        <v>-9.5071824608001891E-3</v>
      </c>
      <c r="R203" s="3">
        <v>0.97000000000000075</v>
      </c>
      <c r="S203" s="2">
        <v>2.8903242980491694E-2</v>
      </c>
      <c r="T203" s="3">
        <f t="shared" si="39"/>
        <v>0.99997917724684193</v>
      </c>
      <c r="U203" s="3">
        <f t="shared" si="45"/>
        <v>0.95149760273448103</v>
      </c>
      <c r="V203" s="3">
        <f t="shared" si="46"/>
        <v>0.96860398883798082</v>
      </c>
      <c r="W203" s="3">
        <f t="shared" si="47"/>
        <v>1.3960111620199278E-3</v>
      </c>
    </row>
    <row r="204" spans="1:31" x14ac:dyDescent="0.35">
      <c r="A204" s="1">
        <v>44039</v>
      </c>
      <c r="B204">
        <v>259.98</v>
      </c>
      <c r="C204">
        <v>257.22000000000003</v>
      </c>
      <c r="D204">
        <v>260.38</v>
      </c>
      <c r="E204">
        <v>256.31</v>
      </c>
      <c r="F204" t="s">
        <v>999</v>
      </c>
      <c r="G204" s="2">
        <v>1.78E-2</v>
      </c>
      <c r="H204" s="2">
        <f t="shared" si="43"/>
        <v>1.7656305476203595E-2</v>
      </c>
      <c r="R204" s="3">
        <v>0.97500000000000075</v>
      </c>
      <c r="S204" s="2">
        <v>3.0135801937345556E-2</v>
      </c>
      <c r="T204" s="3">
        <f t="shared" si="39"/>
        <v>0.99999114759932495</v>
      </c>
      <c r="U204" s="3">
        <f t="shared" si="45"/>
        <v>0.95821357552042841</v>
      </c>
      <c r="V204" s="3">
        <f t="shared" si="46"/>
        <v>0.97295450102948311</v>
      </c>
      <c r="W204" s="3">
        <f t="shared" si="47"/>
        <v>2.0454989705176452E-3</v>
      </c>
    </row>
    <row r="205" spans="1:31" x14ac:dyDescent="0.35">
      <c r="A205" s="1">
        <v>44040</v>
      </c>
      <c r="B205">
        <v>256.68</v>
      </c>
      <c r="C205">
        <v>259.19</v>
      </c>
      <c r="D205">
        <v>259.70999999999998</v>
      </c>
      <c r="E205">
        <v>256.38</v>
      </c>
      <c r="F205" t="s">
        <v>998</v>
      </c>
      <c r="G205" s="2">
        <v>-1.2699999999999999E-2</v>
      </c>
      <c r="H205" s="2">
        <f t="shared" si="43"/>
        <v>-1.2774532097558544E-2</v>
      </c>
      <c r="R205" s="3">
        <v>0.98000000000000076</v>
      </c>
      <c r="S205" s="2">
        <v>3.1747048026757464E-2</v>
      </c>
      <c r="T205" s="3">
        <f t="shared" si="39"/>
        <v>0.99999725931622208</v>
      </c>
      <c r="U205" s="3">
        <f t="shared" si="45"/>
        <v>0.96583582127644663</v>
      </c>
      <c r="V205" s="3">
        <f t="shared" si="46"/>
        <v>0.97788944690302748</v>
      </c>
      <c r="W205" s="3">
        <f t="shared" si="47"/>
        <v>2.1105530969732778E-3</v>
      </c>
    </row>
    <row r="206" spans="1:31" x14ac:dyDescent="0.35">
      <c r="A206" s="1">
        <v>44041</v>
      </c>
      <c r="B206">
        <v>259.63</v>
      </c>
      <c r="C206">
        <v>258.19</v>
      </c>
      <c r="D206">
        <v>260.52</v>
      </c>
      <c r="E206">
        <v>257.77</v>
      </c>
      <c r="F206" t="s">
        <v>997</v>
      </c>
      <c r="G206" s="2">
        <v>1.15E-2</v>
      </c>
      <c r="H206" s="2">
        <f t="shared" si="43"/>
        <v>1.1427367674498156E-2</v>
      </c>
      <c r="R206" s="3">
        <v>0.98500000000000076</v>
      </c>
      <c r="S206" s="2">
        <v>3.4908212459708758E-2</v>
      </c>
      <c r="T206" s="3">
        <f t="shared" si="39"/>
        <v>0.9999997704909227</v>
      </c>
      <c r="U206" s="3">
        <f t="shared" si="45"/>
        <v>0.97748324080393834</v>
      </c>
      <c r="V206" s="3">
        <f t="shared" si="46"/>
        <v>0.98542804157434771</v>
      </c>
      <c r="W206" s="3">
        <f t="shared" si="47"/>
        <v>4.2804157434694901E-4</v>
      </c>
    </row>
    <row r="207" spans="1:31" x14ac:dyDescent="0.35">
      <c r="A207" s="1">
        <v>44042</v>
      </c>
      <c r="B207">
        <v>260.99</v>
      </c>
      <c r="C207">
        <v>257.64</v>
      </c>
      <c r="D207">
        <v>261.57</v>
      </c>
      <c r="E207">
        <v>256.42</v>
      </c>
      <c r="F207" t="s">
        <v>996</v>
      </c>
      <c r="G207" s="2">
        <v>5.1999999999999998E-3</v>
      </c>
      <c r="H207" s="2">
        <f t="shared" si="43"/>
        <v>5.2245518556286365E-3</v>
      </c>
      <c r="R207" s="3">
        <v>0.99000000000000077</v>
      </c>
      <c r="S207" s="2">
        <v>3.9164056755436598E-2</v>
      </c>
      <c r="T207" s="3">
        <f t="shared" si="39"/>
        <v>0.99999999442083576</v>
      </c>
      <c r="U207" s="3">
        <f t="shared" si="45"/>
        <v>0.98773423911584113</v>
      </c>
      <c r="V207" s="3">
        <f t="shared" si="46"/>
        <v>0.99206212549760031</v>
      </c>
      <c r="W207" s="3">
        <f t="shared" si="47"/>
        <v>2.0621254975995429E-3</v>
      </c>
    </row>
    <row r="208" spans="1:31" x14ac:dyDescent="0.35">
      <c r="A208" s="1">
        <v>44043</v>
      </c>
      <c r="B208">
        <v>265.64999999999998</v>
      </c>
      <c r="C208">
        <v>265.69</v>
      </c>
      <c r="D208">
        <v>265.81</v>
      </c>
      <c r="E208">
        <v>260.70999999999998</v>
      </c>
      <c r="F208" t="s">
        <v>995</v>
      </c>
      <c r="G208" s="2">
        <v>1.7899999999999999E-2</v>
      </c>
      <c r="H208" s="2">
        <f t="shared" si="43"/>
        <v>1.7697560484510655E-2</v>
      </c>
      <c r="R208" s="3">
        <v>0.99500000000000077</v>
      </c>
      <c r="S208" s="2">
        <v>5.0950888741414971E-2</v>
      </c>
      <c r="T208" s="3">
        <f t="shared" si="39"/>
        <v>0.99999999999998079</v>
      </c>
      <c r="U208" s="3">
        <f t="shared" si="45"/>
        <v>0.99828032457889826</v>
      </c>
      <c r="V208" s="3">
        <f t="shared" si="46"/>
        <v>0.99888710008117143</v>
      </c>
      <c r="W208" s="3">
        <f t="shared" si="47"/>
        <v>3.887100081170658E-3</v>
      </c>
    </row>
    <row r="209" spans="1:23" x14ac:dyDescent="0.35">
      <c r="A209" s="1">
        <v>44046</v>
      </c>
      <c r="B209">
        <v>269.24</v>
      </c>
      <c r="C209">
        <v>267.91000000000003</v>
      </c>
      <c r="D209">
        <v>270.01</v>
      </c>
      <c r="E209">
        <v>267.73</v>
      </c>
      <c r="F209" t="s">
        <v>994</v>
      </c>
      <c r="G209" s="2">
        <v>1.35E-2</v>
      </c>
      <c r="H209" s="2">
        <f t="shared" si="43"/>
        <v>1.3423522245560303E-2</v>
      </c>
      <c r="R209" s="3">
        <v>0.99999999999999989</v>
      </c>
      <c r="S209" s="2">
        <v>8.1296267361163799E-2</v>
      </c>
      <c r="T209" s="3">
        <f t="shared" si="39"/>
        <v>1</v>
      </c>
      <c r="U209" s="3">
        <f t="shared" si="45"/>
        <v>0.99999847798242347</v>
      </c>
      <c r="V209" s="3">
        <f t="shared" si="46"/>
        <v>0.99999901501573096</v>
      </c>
      <c r="W209" s="3">
        <f t="shared" si="47"/>
        <v>9.8498426892579261E-7</v>
      </c>
    </row>
    <row r="210" spans="1:23" x14ac:dyDescent="0.35">
      <c r="A210" s="1">
        <v>44047</v>
      </c>
      <c r="B210">
        <v>270.24</v>
      </c>
      <c r="C210">
        <v>268.60000000000002</v>
      </c>
      <c r="D210">
        <v>270.33999999999997</v>
      </c>
      <c r="E210">
        <v>267.95</v>
      </c>
      <c r="F210" t="s">
        <v>993</v>
      </c>
      <c r="G210" s="2">
        <v>3.7000000000000002E-3</v>
      </c>
      <c r="H210" s="2">
        <f t="shared" si="43"/>
        <v>3.7072779169776871E-3</v>
      </c>
    </row>
    <row r="211" spans="1:23" x14ac:dyDescent="0.35">
      <c r="A211" s="1">
        <v>44048</v>
      </c>
      <c r="B211">
        <v>270.91000000000003</v>
      </c>
      <c r="C211">
        <v>270.69</v>
      </c>
      <c r="D211">
        <v>271.38</v>
      </c>
      <c r="E211">
        <v>269.82</v>
      </c>
      <c r="F211" t="s">
        <v>992</v>
      </c>
      <c r="G211" s="2">
        <v>2.5000000000000001E-3</v>
      </c>
      <c r="H211" s="2">
        <f t="shared" si="43"/>
        <v>2.4762093406572663E-3</v>
      </c>
    </row>
    <row r="212" spans="1:23" x14ac:dyDescent="0.35">
      <c r="A212" s="1">
        <v>44049</v>
      </c>
      <c r="B212">
        <v>274.5</v>
      </c>
      <c r="C212">
        <v>270.64</v>
      </c>
      <c r="D212">
        <v>274.83999999999997</v>
      </c>
      <c r="E212">
        <v>270.05</v>
      </c>
      <c r="F212" t="s">
        <v>88</v>
      </c>
      <c r="G212" s="2">
        <v>1.3299999999999999E-2</v>
      </c>
      <c r="H212" s="2">
        <f t="shared" si="43"/>
        <v>1.3164598549437957E-2</v>
      </c>
    </row>
    <row r="213" spans="1:23" x14ac:dyDescent="0.35">
      <c r="A213" s="1">
        <v>44050</v>
      </c>
      <c r="B213">
        <v>271.33</v>
      </c>
      <c r="C213">
        <v>273.89999999999998</v>
      </c>
      <c r="D213">
        <v>274.74</v>
      </c>
      <c r="E213">
        <v>269.10000000000002</v>
      </c>
      <c r="F213" t="s">
        <v>991</v>
      </c>
      <c r="G213" s="2">
        <v>-1.15E-2</v>
      </c>
      <c r="H213" s="2">
        <f t="shared" si="43"/>
        <v>-1.1615468702901123E-2</v>
      </c>
    </row>
    <row r="214" spans="1:23" x14ac:dyDescent="0.35">
      <c r="A214" s="1">
        <v>44053</v>
      </c>
      <c r="B214">
        <v>270.17</v>
      </c>
      <c r="C214">
        <v>271.60000000000002</v>
      </c>
      <c r="D214">
        <v>271.83999999999997</v>
      </c>
      <c r="E214">
        <v>266.52999999999997</v>
      </c>
      <c r="F214" t="s">
        <v>990</v>
      </c>
      <c r="G214" s="2">
        <v>-4.3E-3</v>
      </c>
      <c r="H214" s="2">
        <f t="shared" si="43"/>
        <v>-4.2844017522521739E-3</v>
      </c>
    </row>
    <row r="215" spans="1:23" x14ac:dyDescent="0.35">
      <c r="A215" s="1">
        <v>44054</v>
      </c>
      <c r="B215">
        <v>265.05</v>
      </c>
      <c r="C215">
        <v>268.95999999999998</v>
      </c>
      <c r="D215">
        <v>270.3</v>
      </c>
      <c r="E215">
        <v>264.49</v>
      </c>
      <c r="F215" t="s">
        <v>989</v>
      </c>
      <c r="G215" s="2">
        <v>-1.9E-2</v>
      </c>
      <c r="H215" s="2">
        <f t="shared" si="43"/>
        <v>-1.9132903060616897E-2</v>
      </c>
    </row>
    <row r="216" spans="1:23" x14ac:dyDescent="0.35">
      <c r="A216" s="1">
        <v>44055</v>
      </c>
      <c r="B216">
        <v>271.72000000000003</v>
      </c>
      <c r="C216">
        <v>267.23</v>
      </c>
      <c r="D216">
        <v>272.7</v>
      </c>
      <c r="E216">
        <v>267.23</v>
      </c>
      <c r="F216" t="s">
        <v>316</v>
      </c>
      <c r="G216" s="2">
        <v>2.52E-2</v>
      </c>
      <c r="H216" s="2">
        <f t="shared" si="43"/>
        <v>2.4853636889286122E-2</v>
      </c>
    </row>
    <row r="217" spans="1:23" x14ac:dyDescent="0.35">
      <c r="A217" s="1">
        <v>44056</v>
      </c>
      <c r="B217">
        <v>272.33999999999997</v>
      </c>
      <c r="C217">
        <v>272.5</v>
      </c>
      <c r="D217">
        <v>274.69</v>
      </c>
      <c r="E217">
        <v>271.37</v>
      </c>
      <c r="F217" t="s">
        <v>988</v>
      </c>
      <c r="G217" s="2">
        <v>2.3E-3</v>
      </c>
      <c r="H217" s="2">
        <f t="shared" si="43"/>
        <v>2.2791613733279398E-3</v>
      </c>
    </row>
    <row r="218" spans="1:23" x14ac:dyDescent="0.35">
      <c r="A218" s="1">
        <v>44057</v>
      </c>
      <c r="B218">
        <v>272.02</v>
      </c>
      <c r="C218">
        <v>272.87</v>
      </c>
      <c r="D218">
        <v>273.26</v>
      </c>
      <c r="E218">
        <v>270.58</v>
      </c>
      <c r="F218" t="s">
        <v>987</v>
      </c>
      <c r="G218" s="2">
        <v>-1.1999999999999999E-3</v>
      </c>
      <c r="H218" s="2">
        <f t="shared" si="43"/>
        <v>-1.1756926918218666E-3</v>
      </c>
    </row>
    <row r="219" spans="1:23" x14ac:dyDescent="0.35">
      <c r="A219" s="1">
        <v>44060</v>
      </c>
      <c r="B219">
        <v>275.18</v>
      </c>
      <c r="C219">
        <v>273.77</v>
      </c>
      <c r="D219">
        <v>275.7</v>
      </c>
      <c r="E219">
        <v>272.05</v>
      </c>
      <c r="F219" t="s">
        <v>986</v>
      </c>
      <c r="G219" s="2">
        <v>1.1599999999999999E-2</v>
      </c>
      <c r="H219" s="2">
        <f t="shared" si="43"/>
        <v>1.1549835995063155E-2</v>
      </c>
    </row>
    <row r="220" spans="1:23" x14ac:dyDescent="0.35">
      <c r="A220" s="1">
        <v>44061</v>
      </c>
      <c r="B220">
        <v>277.82</v>
      </c>
      <c r="C220">
        <v>276.26</v>
      </c>
      <c r="D220">
        <v>278.32</v>
      </c>
      <c r="E220">
        <v>274.77</v>
      </c>
      <c r="F220" t="s">
        <v>985</v>
      </c>
      <c r="G220" s="2">
        <v>9.5999999999999992E-3</v>
      </c>
      <c r="H220" s="2">
        <f t="shared" si="43"/>
        <v>9.5479929695727588E-3</v>
      </c>
    </row>
    <row r="221" spans="1:23" x14ac:dyDescent="0.35">
      <c r="A221" s="1">
        <v>44062</v>
      </c>
      <c r="B221">
        <v>275.95999999999998</v>
      </c>
      <c r="C221">
        <v>277.77999999999997</v>
      </c>
      <c r="D221">
        <v>278.87</v>
      </c>
      <c r="E221">
        <v>275.43</v>
      </c>
      <c r="F221" t="s">
        <v>984</v>
      </c>
      <c r="G221" s="2">
        <v>-6.7000000000000002E-3</v>
      </c>
      <c r="H221" s="2">
        <f t="shared" si="43"/>
        <v>-6.7174942913353465E-3</v>
      </c>
    </row>
    <row r="222" spans="1:23" x14ac:dyDescent="0.35">
      <c r="A222" s="1">
        <v>44063</v>
      </c>
      <c r="B222">
        <v>279.77999999999997</v>
      </c>
      <c r="C222">
        <v>275.16000000000003</v>
      </c>
      <c r="D222">
        <v>280.27999999999997</v>
      </c>
      <c r="E222">
        <v>274.72000000000003</v>
      </c>
      <c r="F222" t="s">
        <v>983</v>
      </c>
      <c r="G222" s="2">
        <v>1.38E-2</v>
      </c>
      <c r="H222" s="2">
        <f t="shared" si="43"/>
        <v>1.374765237037659E-2</v>
      </c>
    </row>
    <row r="223" spans="1:23" x14ac:dyDescent="0.35">
      <c r="A223" s="1">
        <v>44064</v>
      </c>
      <c r="B223">
        <v>281.72000000000003</v>
      </c>
      <c r="C223">
        <v>279.92</v>
      </c>
      <c r="D223">
        <v>282.19</v>
      </c>
      <c r="E223">
        <v>279.31</v>
      </c>
      <c r="F223" t="s">
        <v>679</v>
      </c>
      <c r="G223" s="2">
        <v>6.8999999999999999E-3</v>
      </c>
      <c r="H223" s="2">
        <f t="shared" si="43"/>
        <v>6.9100898289252751E-3</v>
      </c>
    </row>
    <row r="224" spans="1:23" x14ac:dyDescent="0.35">
      <c r="A224" s="1">
        <v>44067</v>
      </c>
      <c r="B224">
        <v>283.48</v>
      </c>
      <c r="C224">
        <v>284.91000000000003</v>
      </c>
      <c r="D224">
        <v>285.85000000000002</v>
      </c>
      <c r="E224">
        <v>281.12</v>
      </c>
      <c r="F224" t="s">
        <v>982</v>
      </c>
      <c r="G224" s="2">
        <v>6.1999999999999998E-3</v>
      </c>
      <c r="H224" s="2">
        <f t="shared" si="43"/>
        <v>6.2279040648455623E-3</v>
      </c>
    </row>
    <row r="225" spans="1:8" x14ac:dyDescent="0.35">
      <c r="A225" s="1">
        <v>44068</v>
      </c>
      <c r="B225">
        <v>285.70999999999998</v>
      </c>
      <c r="C225">
        <v>282.63</v>
      </c>
      <c r="D225">
        <v>285.91000000000003</v>
      </c>
      <c r="E225">
        <v>282.22000000000003</v>
      </c>
      <c r="F225" t="s">
        <v>981</v>
      </c>
      <c r="G225" s="2">
        <v>7.9000000000000008E-3</v>
      </c>
      <c r="H225" s="2">
        <f t="shared" si="43"/>
        <v>7.8357364322125655E-3</v>
      </c>
    </row>
    <row r="226" spans="1:8" x14ac:dyDescent="0.35">
      <c r="A226" s="1">
        <v>44069</v>
      </c>
      <c r="B226">
        <v>291.81</v>
      </c>
      <c r="C226">
        <v>286.95999999999998</v>
      </c>
      <c r="D226">
        <v>292.07</v>
      </c>
      <c r="E226">
        <v>285.68</v>
      </c>
      <c r="F226" t="s">
        <v>980</v>
      </c>
      <c r="G226" s="2">
        <v>2.1399999999999999E-2</v>
      </c>
      <c r="H226" s="2">
        <f t="shared" si="43"/>
        <v>2.1125595175190894E-2</v>
      </c>
    </row>
    <row r="227" spans="1:8" x14ac:dyDescent="0.35">
      <c r="A227" s="1">
        <v>44070</v>
      </c>
      <c r="B227">
        <v>290.89999999999998</v>
      </c>
      <c r="C227">
        <v>292.93</v>
      </c>
      <c r="D227">
        <v>293.7</v>
      </c>
      <c r="E227">
        <v>288.55</v>
      </c>
      <c r="F227" t="s">
        <v>979</v>
      </c>
      <c r="G227" s="2">
        <v>-3.0999999999999999E-3</v>
      </c>
      <c r="H227" s="2">
        <f t="shared" si="43"/>
        <v>-3.1233400483027473E-3</v>
      </c>
    </row>
    <row r="228" spans="1:8" x14ac:dyDescent="0.35">
      <c r="A228" s="1">
        <v>44071</v>
      </c>
      <c r="B228">
        <v>292.38</v>
      </c>
      <c r="C228">
        <v>292.12</v>
      </c>
      <c r="D228">
        <v>293.02999999999997</v>
      </c>
      <c r="E228">
        <v>290.77999999999997</v>
      </c>
      <c r="F228" t="s">
        <v>978</v>
      </c>
      <c r="G228" s="2">
        <v>5.1000000000000004E-3</v>
      </c>
      <c r="H228" s="2">
        <f t="shared" si="43"/>
        <v>5.0747605823138293E-3</v>
      </c>
    </row>
    <row r="229" spans="1:8" x14ac:dyDescent="0.35">
      <c r="A229" s="1">
        <v>44074</v>
      </c>
      <c r="B229">
        <v>294.73</v>
      </c>
      <c r="C229">
        <v>293.01</v>
      </c>
      <c r="D229">
        <v>296.58999999999997</v>
      </c>
      <c r="E229">
        <v>292.47000000000003</v>
      </c>
      <c r="F229" t="s">
        <v>977</v>
      </c>
      <c r="G229" s="2">
        <v>8.0000000000000002E-3</v>
      </c>
      <c r="H229" s="2">
        <f t="shared" si="43"/>
        <v>8.0053569181603914E-3</v>
      </c>
    </row>
    <row r="230" spans="1:8" x14ac:dyDescent="0.35">
      <c r="A230" s="1">
        <v>44075</v>
      </c>
      <c r="B230">
        <v>299.76</v>
      </c>
      <c r="C230">
        <v>297.44</v>
      </c>
      <c r="D230">
        <v>299.88</v>
      </c>
      <c r="E230">
        <v>295.63</v>
      </c>
      <c r="F230" t="s">
        <v>976</v>
      </c>
      <c r="G230" s="2">
        <v>1.7100000000000001E-2</v>
      </c>
      <c r="H230" s="2">
        <f t="shared" si="43"/>
        <v>1.6922471483801771E-2</v>
      </c>
    </row>
    <row r="231" spans="1:8" x14ac:dyDescent="0.35">
      <c r="A231" s="1">
        <v>44076</v>
      </c>
      <c r="B231">
        <v>302.60000000000002</v>
      </c>
      <c r="C231">
        <v>303.10000000000002</v>
      </c>
      <c r="D231">
        <v>303.33999999999997</v>
      </c>
      <c r="E231">
        <v>296.73</v>
      </c>
      <c r="F231" t="s">
        <v>975</v>
      </c>
      <c r="G231" s="2">
        <v>9.4999999999999998E-3</v>
      </c>
      <c r="H231" s="2">
        <f t="shared" si="43"/>
        <v>9.4296468688236795E-3</v>
      </c>
    </row>
    <row r="232" spans="1:8" x14ac:dyDescent="0.35">
      <c r="A232" s="1">
        <v>44077</v>
      </c>
      <c r="B232">
        <v>287.26</v>
      </c>
      <c r="C232">
        <v>298.04000000000002</v>
      </c>
      <c r="D232">
        <v>298.45999999999998</v>
      </c>
      <c r="E232">
        <v>284.26</v>
      </c>
      <c r="F232" t="s">
        <v>974</v>
      </c>
      <c r="G232" s="2">
        <v>-5.0700000000000002E-2</v>
      </c>
      <c r="H232" s="2">
        <f t="shared" si="43"/>
        <v>-5.2024072350578925E-2</v>
      </c>
    </row>
    <row r="233" spans="1:8" x14ac:dyDescent="0.35">
      <c r="A233" s="1">
        <v>44078</v>
      </c>
      <c r="B233">
        <v>283.43</v>
      </c>
      <c r="C233">
        <v>285.61</v>
      </c>
      <c r="D233">
        <v>288.77999999999997</v>
      </c>
      <c r="E233">
        <v>271.66000000000003</v>
      </c>
      <c r="F233" t="s">
        <v>973</v>
      </c>
      <c r="G233" s="2">
        <v>-1.3299999999999999E-2</v>
      </c>
      <c r="H233" s="2">
        <f t="shared" si="43"/>
        <v>-1.3422549904293575E-2</v>
      </c>
    </row>
    <row r="234" spans="1:8" x14ac:dyDescent="0.35">
      <c r="A234" s="1">
        <v>44082</v>
      </c>
      <c r="B234">
        <v>269.81</v>
      </c>
      <c r="C234">
        <v>272.13</v>
      </c>
      <c r="D234">
        <v>278.07</v>
      </c>
      <c r="E234">
        <v>269.52</v>
      </c>
      <c r="F234" t="s">
        <v>972</v>
      </c>
      <c r="G234" s="2">
        <v>-4.8099999999999997E-2</v>
      </c>
      <c r="H234" s="2">
        <f t="shared" si="43"/>
        <v>-4.9247171520382431E-2</v>
      </c>
    </row>
    <row r="235" spans="1:8" x14ac:dyDescent="0.35">
      <c r="A235" s="1">
        <v>44083</v>
      </c>
      <c r="B235">
        <v>277.73</v>
      </c>
      <c r="C235">
        <v>275.39999999999998</v>
      </c>
      <c r="D235">
        <v>279.89999999999998</v>
      </c>
      <c r="E235">
        <v>272.86</v>
      </c>
      <c r="F235" t="s">
        <v>971</v>
      </c>
      <c r="G235" s="2">
        <v>2.9399999999999999E-2</v>
      </c>
      <c r="H235" s="2">
        <f t="shared" si="43"/>
        <v>2.8931411147375685E-2</v>
      </c>
    </row>
    <row r="236" spans="1:8" x14ac:dyDescent="0.35">
      <c r="A236" s="1">
        <v>44084</v>
      </c>
      <c r="B236">
        <v>272.2</v>
      </c>
      <c r="C236">
        <v>280.82</v>
      </c>
      <c r="D236">
        <v>282.05</v>
      </c>
      <c r="E236">
        <v>270.42</v>
      </c>
      <c r="F236" t="s">
        <v>970</v>
      </c>
      <c r="G236" s="2">
        <v>-1.9900000000000001E-2</v>
      </c>
      <c r="H236" s="2">
        <f t="shared" si="43"/>
        <v>-2.0112328509010773E-2</v>
      </c>
    </row>
    <row r="237" spans="1:8" x14ac:dyDescent="0.35">
      <c r="A237" s="1">
        <v>44085</v>
      </c>
      <c r="B237">
        <v>270.31</v>
      </c>
      <c r="C237">
        <v>274.19</v>
      </c>
      <c r="D237">
        <v>275.08</v>
      </c>
      <c r="E237">
        <v>266.76</v>
      </c>
      <c r="F237" t="s">
        <v>969</v>
      </c>
      <c r="G237" s="2">
        <v>-6.8999999999999999E-3</v>
      </c>
      <c r="H237" s="2">
        <f t="shared" si="43"/>
        <v>-6.9676416888486865E-3</v>
      </c>
    </row>
    <row r="238" spans="1:8" x14ac:dyDescent="0.35">
      <c r="A238" s="1">
        <v>44088</v>
      </c>
      <c r="B238">
        <v>275.02</v>
      </c>
      <c r="C238">
        <v>274.14</v>
      </c>
      <c r="D238">
        <v>277.07</v>
      </c>
      <c r="E238">
        <v>272.82</v>
      </c>
      <c r="F238" t="s">
        <v>968</v>
      </c>
      <c r="G238" s="2">
        <v>1.7399999999999999E-2</v>
      </c>
      <c r="H238" s="2">
        <f t="shared" si="43"/>
        <v>1.7274373766281603E-2</v>
      </c>
    </row>
    <row r="239" spans="1:8" x14ac:dyDescent="0.35">
      <c r="A239" s="1">
        <v>44089</v>
      </c>
      <c r="B239">
        <v>278.91000000000003</v>
      </c>
      <c r="C239">
        <v>278.75</v>
      </c>
      <c r="D239">
        <v>280.3</v>
      </c>
      <c r="E239">
        <v>274.99</v>
      </c>
      <c r="F239" t="s">
        <v>967</v>
      </c>
      <c r="G239" s="2">
        <v>1.41E-2</v>
      </c>
      <c r="H239" s="2">
        <f t="shared" si="43"/>
        <v>1.4045326841077798E-2</v>
      </c>
    </row>
    <row r="240" spans="1:8" x14ac:dyDescent="0.35">
      <c r="A240" s="1">
        <v>44090</v>
      </c>
      <c r="B240">
        <v>274.47000000000003</v>
      </c>
      <c r="C240">
        <v>279.62</v>
      </c>
      <c r="D240">
        <v>280.20999999999998</v>
      </c>
      <c r="E240">
        <v>274.11</v>
      </c>
      <c r="F240" t="s">
        <v>966</v>
      </c>
      <c r="G240" s="2">
        <v>-1.5900000000000001E-2</v>
      </c>
      <c r="H240" s="2">
        <f t="shared" si="43"/>
        <v>-1.6047183776322697E-2</v>
      </c>
    </row>
    <row r="241" spans="1:8" x14ac:dyDescent="0.35">
      <c r="A241" s="1">
        <v>44091</v>
      </c>
      <c r="B241">
        <v>270.18</v>
      </c>
      <c r="C241">
        <v>267.38</v>
      </c>
      <c r="D241">
        <v>274.25</v>
      </c>
      <c r="E241">
        <v>266.54000000000002</v>
      </c>
      <c r="F241" t="s">
        <v>965</v>
      </c>
      <c r="G241" s="2">
        <v>-1.5599999999999999E-2</v>
      </c>
      <c r="H241" s="2">
        <f t="shared" si="43"/>
        <v>-1.5753561818018409E-2</v>
      </c>
    </row>
    <row r="242" spans="1:8" x14ac:dyDescent="0.35">
      <c r="A242" s="1">
        <v>44092</v>
      </c>
      <c r="B242">
        <v>266.73</v>
      </c>
      <c r="C242">
        <v>271.48</v>
      </c>
      <c r="D242">
        <v>271.95</v>
      </c>
      <c r="E242">
        <v>262.49</v>
      </c>
      <c r="F242" t="s">
        <v>964</v>
      </c>
      <c r="G242" s="2">
        <v>-1.2800000000000001E-2</v>
      </c>
      <c r="H242" s="2">
        <f t="shared" si="43"/>
        <v>-1.2851492740377899E-2</v>
      </c>
    </row>
    <row r="243" spans="1:8" x14ac:dyDescent="0.35">
      <c r="A243" s="1">
        <v>44095</v>
      </c>
      <c r="B243">
        <v>267.37</v>
      </c>
      <c r="C243">
        <v>262.38</v>
      </c>
      <c r="D243">
        <v>267.51</v>
      </c>
      <c r="E243">
        <v>259.97000000000003</v>
      </c>
      <c r="F243" t="s">
        <v>963</v>
      </c>
      <c r="G243" s="2">
        <v>2.3999999999999998E-3</v>
      </c>
      <c r="H243" s="2">
        <f t="shared" si="43"/>
        <v>2.3965560993032303E-3</v>
      </c>
    </row>
    <row r="244" spans="1:8" x14ac:dyDescent="0.35">
      <c r="A244" s="1">
        <v>44096</v>
      </c>
      <c r="B244">
        <v>272.33999999999997</v>
      </c>
      <c r="C244">
        <v>269.91000000000003</v>
      </c>
      <c r="D244">
        <v>272.94</v>
      </c>
      <c r="E244">
        <v>266.39999999999998</v>
      </c>
      <c r="F244" t="s">
        <v>962</v>
      </c>
      <c r="G244" s="2">
        <v>1.8599999999999998E-2</v>
      </c>
      <c r="H244" s="2">
        <f t="shared" si="43"/>
        <v>1.8417818795968526E-2</v>
      </c>
    </row>
    <row r="245" spans="1:8" x14ac:dyDescent="0.35">
      <c r="A245" s="1">
        <v>44097</v>
      </c>
      <c r="B245">
        <v>264.02</v>
      </c>
      <c r="C245">
        <v>272.01</v>
      </c>
      <c r="D245">
        <v>272.2</v>
      </c>
      <c r="E245">
        <v>263.11</v>
      </c>
      <c r="F245" t="s">
        <v>913</v>
      </c>
      <c r="G245" s="2">
        <v>-3.0599999999999999E-2</v>
      </c>
      <c r="H245" s="2">
        <f t="shared" si="43"/>
        <v>-3.1026427843815721E-2</v>
      </c>
    </row>
    <row r="246" spans="1:8" x14ac:dyDescent="0.35">
      <c r="A246" s="1">
        <v>44098</v>
      </c>
      <c r="B246">
        <v>265.25</v>
      </c>
      <c r="C246">
        <v>261.44</v>
      </c>
      <c r="D246">
        <v>268.56</v>
      </c>
      <c r="E246">
        <v>261.08</v>
      </c>
      <c r="F246" t="s">
        <v>961</v>
      </c>
      <c r="G246" s="2">
        <v>4.7000000000000002E-3</v>
      </c>
      <c r="H246" s="2">
        <f t="shared" si="43"/>
        <v>4.647919641478984E-3</v>
      </c>
    </row>
    <row r="247" spans="1:8" x14ac:dyDescent="0.35">
      <c r="A247" s="1">
        <v>44099</v>
      </c>
      <c r="B247">
        <v>271.42</v>
      </c>
      <c r="C247">
        <v>265.68</v>
      </c>
      <c r="D247">
        <v>272.25</v>
      </c>
      <c r="E247">
        <v>264.16000000000003</v>
      </c>
      <c r="F247" t="s">
        <v>960</v>
      </c>
      <c r="G247" s="2">
        <v>2.3300000000000001E-2</v>
      </c>
      <c r="H247" s="2">
        <f t="shared" si="43"/>
        <v>2.2994659159132274E-2</v>
      </c>
    </row>
    <row r="248" spans="1:8" x14ac:dyDescent="0.35">
      <c r="A248" s="1">
        <v>44102</v>
      </c>
      <c r="B248">
        <v>277.05</v>
      </c>
      <c r="C248">
        <v>276.47000000000003</v>
      </c>
      <c r="D248">
        <v>277.05</v>
      </c>
      <c r="E248">
        <v>271.52999999999997</v>
      </c>
      <c r="F248" t="s">
        <v>959</v>
      </c>
      <c r="G248" s="2">
        <v>2.07E-2</v>
      </c>
      <c r="H248" s="2">
        <f t="shared" si="43"/>
        <v>2.053055866013391E-2</v>
      </c>
    </row>
    <row r="249" spans="1:8" x14ac:dyDescent="0.35">
      <c r="A249" s="1">
        <v>44103</v>
      </c>
      <c r="B249">
        <v>275.81</v>
      </c>
      <c r="C249">
        <v>276.57</v>
      </c>
      <c r="D249">
        <v>277.56</v>
      </c>
      <c r="E249">
        <v>275.23</v>
      </c>
      <c r="F249" t="s">
        <v>958</v>
      </c>
      <c r="G249" s="2">
        <v>-4.4999999999999997E-3</v>
      </c>
      <c r="H249" s="2">
        <f t="shared" si="43"/>
        <v>-4.4857724533828511E-3</v>
      </c>
    </row>
    <row r="250" spans="1:8" x14ac:dyDescent="0.35">
      <c r="A250" s="1">
        <v>44104</v>
      </c>
      <c r="B250">
        <v>277.69</v>
      </c>
      <c r="C250">
        <v>275.95</v>
      </c>
      <c r="D250">
        <v>280.94</v>
      </c>
      <c r="E250">
        <v>275.73</v>
      </c>
      <c r="F250" t="s">
        <v>957</v>
      </c>
      <c r="G250" s="2">
        <v>6.7999999999999996E-3</v>
      </c>
      <c r="H250" s="2">
        <f t="shared" si="43"/>
        <v>6.7931607215761698E-3</v>
      </c>
    </row>
    <row r="251" spans="1:8" x14ac:dyDescent="0.35">
      <c r="A251" s="1">
        <v>44105</v>
      </c>
      <c r="B251">
        <v>282.10000000000002</v>
      </c>
      <c r="C251">
        <v>281.64</v>
      </c>
      <c r="D251">
        <v>282.73</v>
      </c>
      <c r="E251">
        <v>279.69</v>
      </c>
      <c r="F251" t="s">
        <v>956</v>
      </c>
      <c r="G251" s="2">
        <v>1.5900000000000001E-2</v>
      </c>
      <c r="H251" s="2">
        <f t="shared" si="43"/>
        <v>1.5756234426398549E-2</v>
      </c>
    </row>
    <row r="252" spans="1:8" x14ac:dyDescent="0.35">
      <c r="A252" s="1">
        <v>44106</v>
      </c>
      <c r="B252">
        <v>274.17</v>
      </c>
      <c r="C252">
        <v>275.87</v>
      </c>
      <c r="D252">
        <v>282.08999999999997</v>
      </c>
      <c r="E252">
        <v>273.3</v>
      </c>
      <c r="F252" t="s">
        <v>955</v>
      </c>
      <c r="G252" s="2">
        <v>-2.81E-2</v>
      </c>
      <c r="H252" s="2">
        <f t="shared" si="43"/>
        <v>-2.8513266055730641E-2</v>
      </c>
    </row>
    <row r="253" spans="1:8" x14ac:dyDescent="0.35">
      <c r="A253" s="1">
        <v>44109</v>
      </c>
      <c r="B253">
        <v>280.01</v>
      </c>
      <c r="C253">
        <v>276.19</v>
      </c>
      <c r="D253">
        <v>280.33999999999997</v>
      </c>
      <c r="E253">
        <v>276.08</v>
      </c>
      <c r="F253" t="s">
        <v>954</v>
      </c>
      <c r="G253" s="2">
        <v>2.1299999999999999E-2</v>
      </c>
      <c r="H253" s="2">
        <f t="shared" si="43"/>
        <v>2.107696486500402E-2</v>
      </c>
    </row>
    <row r="254" spans="1:8" x14ac:dyDescent="0.35">
      <c r="A254" s="1">
        <v>44110</v>
      </c>
      <c r="B254">
        <v>275.02</v>
      </c>
      <c r="C254">
        <v>279.14</v>
      </c>
      <c r="D254">
        <v>281.04000000000002</v>
      </c>
      <c r="E254">
        <v>274.11</v>
      </c>
      <c r="F254" t="s">
        <v>953</v>
      </c>
      <c r="G254" s="2">
        <v>-1.78E-2</v>
      </c>
      <c r="H254" s="2">
        <f t="shared" si="43"/>
        <v>-1.7981494522425284E-2</v>
      </c>
    </row>
    <row r="255" spans="1:8" x14ac:dyDescent="0.35">
      <c r="A255" s="1">
        <v>44111</v>
      </c>
      <c r="B255">
        <v>279.77</v>
      </c>
      <c r="C255">
        <v>277.68</v>
      </c>
      <c r="D255">
        <v>280.58999999999997</v>
      </c>
      <c r="E255">
        <v>277.13</v>
      </c>
      <c r="F255" t="s">
        <v>952</v>
      </c>
      <c r="G255" s="2">
        <v>1.7299999999999999E-2</v>
      </c>
      <c r="H255" s="2">
        <f t="shared" si="43"/>
        <v>1.7124014745707853E-2</v>
      </c>
    </row>
    <row r="256" spans="1:8" x14ac:dyDescent="0.35">
      <c r="A256" s="1">
        <v>44112</v>
      </c>
      <c r="B256">
        <v>281.26</v>
      </c>
      <c r="C256">
        <v>282.17</v>
      </c>
      <c r="D256">
        <v>282.32</v>
      </c>
      <c r="E256">
        <v>280.16000000000003</v>
      </c>
      <c r="F256" t="s">
        <v>812</v>
      </c>
      <c r="G256" s="2">
        <v>5.3E-3</v>
      </c>
      <c r="H256" s="2">
        <f t="shared" si="43"/>
        <v>5.3116714015951578E-3</v>
      </c>
    </row>
    <row r="257" spans="1:8" x14ac:dyDescent="0.35">
      <c r="A257" s="1">
        <v>44113</v>
      </c>
      <c r="B257">
        <v>285.56</v>
      </c>
      <c r="C257">
        <v>282.94</v>
      </c>
      <c r="D257">
        <v>285.64</v>
      </c>
      <c r="E257">
        <v>282.56</v>
      </c>
      <c r="F257" t="s">
        <v>951</v>
      </c>
      <c r="G257" s="2">
        <v>1.5299999999999999E-2</v>
      </c>
      <c r="H257" s="2">
        <f t="shared" si="43"/>
        <v>1.5172656192158183E-2</v>
      </c>
    </row>
    <row r="258" spans="1:8" x14ac:dyDescent="0.35">
      <c r="A258" s="1">
        <v>44116</v>
      </c>
      <c r="B258">
        <v>294.38</v>
      </c>
      <c r="C258">
        <v>290.45</v>
      </c>
      <c r="D258">
        <v>297.3</v>
      </c>
      <c r="E258">
        <v>289.32</v>
      </c>
      <c r="F258" t="s">
        <v>950</v>
      </c>
      <c r="G258" s="2">
        <v>3.09E-2</v>
      </c>
      <c r="H258" s="2">
        <f t="shared" si="43"/>
        <v>3.0419285130180888E-2</v>
      </c>
    </row>
    <row r="259" spans="1:8" x14ac:dyDescent="0.35">
      <c r="A259" s="1">
        <v>44117</v>
      </c>
      <c r="B259">
        <v>294.37</v>
      </c>
      <c r="C259">
        <v>296.18</v>
      </c>
      <c r="D259">
        <v>296.89</v>
      </c>
      <c r="E259">
        <v>292.95999999999998</v>
      </c>
      <c r="F259" t="s">
        <v>949</v>
      </c>
      <c r="G259" s="2">
        <v>0</v>
      </c>
      <c r="H259" s="2">
        <f t="shared" si="43"/>
        <v>-3.3970276011761517E-5</v>
      </c>
    </row>
    <row r="260" spans="1:8" x14ac:dyDescent="0.35">
      <c r="A260" s="1">
        <v>44118</v>
      </c>
      <c r="B260">
        <v>291.91000000000003</v>
      </c>
      <c r="C260">
        <v>295.16000000000003</v>
      </c>
      <c r="D260">
        <v>296.19</v>
      </c>
      <c r="E260">
        <v>290.11</v>
      </c>
      <c r="F260" t="s">
        <v>948</v>
      </c>
      <c r="G260" s="2">
        <v>-8.3999999999999995E-3</v>
      </c>
      <c r="H260" s="2">
        <f t="shared" ref="H260:H323" si="48">LN(B260/B259)</f>
        <v>-8.3919439075225161E-3</v>
      </c>
    </row>
    <row r="261" spans="1:8" x14ac:dyDescent="0.35">
      <c r="A261" s="1">
        <v>44119</v>
      </c>
      <c r="B261">
        <v>289.95</v>
      </c>
      <c r="C261">
        <v>287.10000000000002</v>
      </c>
      <c r="D261">
        <v>290.56</v>
      </c>
      <c r="E261">
        <v>286.39</v>
      </c>
      <c r="F261" t="s">
        <v>947</v>
      </c>
      <c r="G261" s="2">
        <v>-6.7000000000000002E-3</v>
      </c>
      <c r="H261" s="2">
        <f t="shared" si="48"/>
        <v>-6.7370412584567725E-3</v>
      </c>
    </row>
    <row r="262" spans="1:8" x14ac:dyDescent="0.35">
      <c r="A262" s="1">
        <v>44120</v>
      </c>
      <c r="B262">
        <v>288.36</v>
      </c>
      <c r="C262">
        <v>291.64999999999998</v>
      </c>
      <c r="D262">
        <v>293.12</v>
      </c>
      <c r="E262">
        <v>288</v>
      </c>
      <c r="F262" t="s">
        <v>946</v>
      </c>
      <c r="G262" s="2">
        <v>-5.4999999999999997E-3</v>
      </c>
      <c r="H262" s="2">
        <f t="shared" si="48"/>
        <v>-5.4987947860716596E-3</v>
      </c>
    </row>
    <row r="263" spans="1:8" x14ac:dyDescent="0.35">
      <c r="A263" s="1">
        <v>44123</v>
      </c>
      <c r="B263">
        <v>283.64999999999998</v>
      </c>
      <c r="C263">
        <v>290.33999999999997</v>
      </c>
      <c r="D263">
        <v>291.33</v>
      </c>
      <c r="E263">
        <v>282.64</v>
      </c>
      <c r="F263" t="s">
        <v>945</v>
      </c>
      <c r="G263" s="2">
        <v>-1.6299999999999999E-2</v>
      </c>
      <c r="H263" s="2">
        <f t="shared" si="48"/>
        <v>-1.6468615763801795E-2</v>
      </c>
    </row>
    <row r="264" spans="1:8" x14ac:dyDescent="0.35">
      <c r="A264" s="1">
        <v>44124</v>
      </c>
      <c r="B264">
        <v>284.26</v>
      </c>
      <c r="C264">
        <v>284.41000000000003</v>
      </c>
      <c r="D264">
        <v>287.47000000000003</v>
      </c>
      <c r="E264">
        <v>282.8</v>
      </c>
      <c r="F264" t="s">
        <v>943</v>
      </c>
      <c r="G264" s="2">
        <v>2.2000000000000001E-3</v>
      </c>
      <c r="H264" s="2">
        <f t="shared" si="48"/>
        <v>2.148228538289605E-3</v>
      </c>
    </row>
    <row r="265" spans="1:8" x14ac:dyDescent="0.35">
      <c r="A265" s="1">
        <v>44125</v>
      </c>
      <c r="B265">
        <v>284.04000000000002</v>
      </c>
      <c r="C265">
        <v>284.52</v>
      </c>
      <c r="D265">
        <v>287.17</v>
      </c>
      <c r="E265">
        <v>283.54000000000002</v>
      </c>
      <c r="F265" t="s">
        <v>944</v>
      </c>
      <c r="G265" s="2">
        <v>-8.0000000000000004E-4</v>
      </c>
      <c r="H265" s="2">
        <f t="shared" si="48"/>
        <v>-7.742389969727639E-4</v>
      </c>
    </row>
    <row r="266" spans="1:8" x14ac:dyDescent="0.35">
      <c r="A266" s="1">
        <v>44126</v>
      </c>
      <c r="B266">
        <v>284.02999999999997</v>
      </c>
      <c r="C266">
        <v>284.89999999999998</v>
      </c>
      <c r="D266">
        <v>285.83</v>
      </c>
      <c r="E266">
        <v>280.67</v>
      </c>
      <c r="F266" t="s">
        <v>943</v>
      </c>
      <c r="G266" s="2">
        <v>0</v>
      </c>
      <c r="H266" s="2">
        <f t="shared" si="48"/>
        <v>-3.5206928727334154E-5</v>
      </c>
    </row>
    <row r="267" spans="1:8" x14ac:dyDescent="0.35">
      <c r="A267" s="1">
        <v>44127</v>
      </c>
      <c r="B267">
        <v>284.58999999999997</v>
      </c>
      <c r="C267">
        <v>284.64</v>
      </c>
      <c r="D267">
        <v>284.76</v>
      </c>
      <c r="E267">
        <v>281.63</v>
      </c>
      <c r="F267" t="s">
        <v>942</v>
      </c>
      <c r="G267" s="2">
        <v>2E-3</v>
      </c>
      <c r="H267" s="2">
        <f t="shared" si="48"/>
        <v>1.9696816188320252E-3</v>
      </c>
    </row>
    <row r="268" spans="1:8" x14ac:dyDescent="0.35">
      <c r="A268" s="1">
        <v>44130</v>
      </c>
      <c r="B268">
        <v>280.32</v>
      </c>
      <c r="C268">
        <v>282.17</v>
      </c>
      <c r="D268">
        <v>285.14999999999998</v>
      </c>
      <c r="E268">
        <v>276.61</v>
      </c>
      <c r="F268" t="s">
        <v>941</v>
      </c>
      <c r="G268" s="2">
        <v>-1.4999999999999999E-2</v>
      </c>
      <c r="H268" s="2">
        <f t="shared" si="48"/>
        <v>-1.5117740255971011E-2</v>
      </c>
    </row>
    <row r="269" spans="1:8" x14ac:dyDescent="0.35">
      <c r="A269" s="1">
        <v>44131</v>
      </c>
      <c r="B269">
        <v>282.51</v>
      </c>
      <c r="C269">
        <v>281.27</v>
      </c>
      <c r="D269">
        <v>283.36</v>
      </c>
      <c r="E269">
        <v>280.05</v>
      </c>
      <c r="F269" t="s">
        <v>940</v>
      </c>
      <c r="G269" s="2">
        <v>7.7999999999999996E-3</v>
      </c>
      <c r="H269" s="2">
        <f t="shared" si="48"/>
        <v>7.782140442054949E-3</v>
      </c>
    </row>
    <row r="270" spans="1:8" x14ac:dyDescent="0.35">
      <c r="A270" s="1">
        <v>44132</v>
      </c>
      <c r="B270">
        <v>271.5</v>
      </c>
      <c r="C270">
        <v>277.98</v>
      </c>
      <c r="D270">
        <v>278.49</v>
      </c>
      <c r="E270">
        <v>271.24</v>
      </c>
      <c r="F270" t="s">
        <v>939</v>
      </c>
      <c r="G270" s="2">
        <v>-3.9E-2</v>
      </c>
      <c r="H270" s="2">
        <f t="shared" si="48"/>
        <v>-3.9751808816091444E-2</v>
      </c>
    </row>
    <row r="271" spans="1:8" x14ac:dyDescent="0.35">
      <c r="A271" s="1">
        <v>44133</v>
      </c>
      <c r="B271">
        <v>276.24</v>
      </c>
      <c r="C271">
        <v>272.89999999999998</v>
      </c>
      <c r="D271">
        <v>279.33999999999997</v>
      </c>
      <c r="E271">
        <v>272.38</v>
      </c>
      <c r="F271" t="s">
        <v>938</v>
      </c>
      <c r="G271" s="2">
        <v>1.7500000000000002E-2</v>
      </c>
      <c r="H271" s="2">
        <f t="shared" si="48"/>
        <v>1.7307913707746848E-2</v>
      </c>
    </row>
    <row r="272" spans="1:8" x14ac:dyDescent="0.35">
      <c r="A272" s="1">
        <v>44134</v>
      </c>
      <c r="B272">
        <v>269.24</v>
      </c>
      <c r="C272">
        <v>274.23</v>
      </c>
      <c r="D272">
        <v>275.10000000000002</v>
      </c>
      <c r="E272">
        <v>266.93</v>
      </c>
      <c r="F272" t="s">
        <v>937</v>
      </c>
      <c r="G272" s="2">
        <v>-2.53E-2</v>
      </c>
      <c r="H272" s="2">
        <f t="shared" si="48"/>
        <v>-2.566687793922455E-2</v>
      </c>
    </row>
    <row r="273" spans="1:8" x14ac:dyDescent="0.35">
      <c r="A273" s="1">
        <v>44137</v>
      </c>
      <c r="B273">
        <v>269.83999999999997</v>
      </c>
      <c r="C273">
        <v>271.58999999999997</v>
      </c>
      <c r="D273">
        <v>273.38</v>
      </c>
      <c r="E273">
        <v>266.83</v>
      </c>
      <c r="F273" t="s">
        <v>77</v>
      </c>
      <c r="G273" s="2">
        <v>2.2000000000000001E-3</v>
      </c>
      <c r="H273" s="2">
        <f t="shared" si="48"/>
        <v>2.2260156108822415E-3</v>
      </c>
    </row>
    <row r="274" spans="1:8" x14ac:dyDescent="0.35">
      <c r="A274" s="1">
        <v>44138</v>
      </c>
      <c r="B274">
        <v>274.51</v>
      </c>
      <c r="C274">
        <v>271.72000000000003</v>
      </c>
      <c r="D274">
        <v>276.67</v>
      </c>
      <c r="E274">
        <v>270.7</v>
      </c>
      <c r="F274" t="s">
        <v>936</v>
      </c>
      <c r="G274" s="2">
        <v>1.7299999999999999E-2</v>
      </c>
      <c r="H274" s="2">
        <f t="shared" si="48"/>
        <v>1.7158499405134277E-2</v>
      </c>
    </row>
    <row r="275" spans="1:8" x14ac:dyDescent="0.35">
      <c r="A275" s="1">
        <v>44139</v>
      </c>
      <c r="B275">
        <v>286.76</v>
      </c>
      <c r="C275">
        <v>283.41000000000003</v>
      </c>
      <c r="D275">
        <v>288.62</v>
      </c>
      <c r="E275">
        <v>281.72000000000003</v>
      </c>
      <c r="F275" t="s">
        <v>935</v>
      </c>
      <c r="G275" s="2">
        <v>4.4600000000000001E-2</v>
      </c>
      <c r="H275" s="2">
        <f t="shared" si="48"/>
        <v>4.3657938826142446E-2</v>
      </c>
    </row>
    <row r="276" spans="1:8" x14ac:dyDescent="0.35">
      <c r="A276" s="1">
        <v>44140</v>
      </c>
      <c r="B276">
        <v>294.24</v>
      </c>
      <c r="C276">
        <v>293.26</v>
      </c>
      <c r="D276">
        <v>295.23</v>
      </c>
      <c r="E276">
        <v>291.85000000000002</v>
      </c>
      <c r="F276" t="s">
        <v>934</v>
      </c>
      <c r="G276" s="2">
        <v>2.6100000000000002E-2</v>
      </c>
      <c r="H276" s="2">
        <f t="shared" si="48"/>
        <v>2.57501318713396E-2</v>
      </c>
    </row>
    <row r="277" spans="1:8" x14ac:dyDescent="0.35">
      <c r="A277" s="1">
        <v>44141</v>
      </c>
      <c r="B277">
        <v>294.45999999999998</v>
      </c>
      <c r="C277">
        <v>293.43</v>
      </c>
      <c r="D277">
        <v>295.2</v>
      </c>
      <c r="E277">
        <v>289.68</v>
      </c>
      <c r="F277" t="s">
        <v>933</v>
      </c>
      <c r="G277" s="2">
        <v>6.9999999999999999E-4</v>
      </c>
      <c r="H277" s="2">
        <f t="shared" si="48"/>
        <v>7.474095812514544E-4</v>
      </c>
    </row>
    <row r="278" spans="1:8" x14ac:dyDescent="0.35">
      <c r="A278" s="1">
        <v>44144</v>
      </c>
      <c r="B278">
        <v>288.44</v>
      </c>
      <c r="C278">
        <v>297.14999999999998</v>
      </c>
      <c r="D278">
        <v>298.98</v>
      </c>
      <c r="E278">
        <v>287.97000000000003</v>
      </c>
      <c r="F278" t="s">
        <v>932</v>
      </c>
      <c r="G278" s="2">
        <v>-2.0400000000000001E-2</v>
      </c>
      <c r="H278" s="2">
        <f t="shared" si="48"/>
        <v>-2.065607838870363E-2</v>
      </c>
    </row>
    <row r="279" spans="1:8" x14ac:dyDescent="0.35">
      <c r="A279" s="1">
        <v>44145</v>
      </c>
      <c r="B279">
        <v>283.27</v>
      </c>
      <c r="C279">
        <v>285.11</v>
      </c>
      <c r="D279">
        <v>286.51</v>
      </c>
      <c r="E279">
        <v>280.47000000000003</v>
      </c>
      <c r="F279" t="s">
        <v>931</v>
      </c>
      <c r="G279" s="2">
        <v>-1.7899999999999999E-2</v>
      </c>
      <c r="H279" s="2">
        <f t="shared" si="48"/>
        <v>-1.8086585630493555E-2</v>
      </c>
    </row>
    <row r="280" spans="1:8" x14ac:dyDescent="0.35">
      <c r="A280" s="1">
        <v>44146</v>
      </c>
      <c r="B280">
        <v>289.61</v>
      </c>
      <c r="C280">
        <v>285.77</v>
      </c>
      <c r="D280">
        <v>290.10000000000002</v>
      </c>
      <c r="E280">
        <v>283.23</v>
      </c>
      <c r="F280" t="s">
        <v>930</v>
      </c>
      <c r="G280" s="2">
        <v>2.24E-2</v>
      </c>
      <c r="H280" s="2">
        <f t="shared" si="48"/>
        <v>2.2134683884076346E-2</v>
      </c>
    </row>
    <row r="281" spans="1:8" x14ac:dyDescent="0.35">
      <c r="A281" s="1">
        <v>44147</v>
      </c>
      <c r="B281">
        <v>288.25</v>
      </c>
      <c r="C281">
        <v>290.57</v>
      </c>
      <c r="D281">
        <v>291.92</v>
      </c>
      <c r="E281">
        <v>287.10000000000002</v>
      </c>
      <c r="F281" t="s">
        <v>929</v>
      </c>
      <c r="G281" s="2">
        <v>-4.7000000000000002E-3</v>
      </c>
      <c r="H281" s="2">
        <f t="shared" si="48"/>
        <v>-4.7070311529732031E-3</v>
      </c>
    </row>
    <row r="282" spans="1:8" x14ac:dyDescent="0.35">
      <c r="A282" s="1">
        <v>44148</v>
      </c>
      <c r="B282">
        <v>290.77999999999997</v>
      </c>
      <c r="C282">
        <v>289.86</v>
      </c>
      <c r="D282">
        <v>291.42</v>
      </c>
      <c r="E282">
        <v>287.72000000000003</v>
      </c>
      <c r="F282" t="s">
        <v>928</v>
      </c>
      <c r="G282" s="2">
        <v>8.8000000000000005E-3</v>
      </c>
      <c r="H282" s="2">
        <f t="shared" si="48"/>
        <v>8.7388083541110086E-3</v>
      </c>
    </row>
    <row r="283" spans="1:8" x14ac:dyDescent="0.35">
      <c r="A283" s="1">
        <v>44151</v>
      </c>
      <c r="B283">
        <v>293.05</v>
      </c>
      <c r="C283">
        <v>290.52999999999997</v>
      </c>
      <c r="D283">
        <v>293.36</v>
      </c>
      <c r="E283">
        <v>289.83999999999997</v>
      </c>
      <c r="F283" t="s">
        <v>927</v>
      </c>
      <c r="G283" s="2">
        <v>7.7999999999999996E-3</v>
      </c>
      <c r="H283" s="2">
        <f t="shared" si="48"/>
        <v>7.776275419158798E-3</v>
      </c>
    </row>
    <row r="284" spans="1:8" x14ac:dyDescent="0.35">
      <c r="A284" s="1">
        <v>44152</v>
      </c>
      <c r="B284">
        <v>292.12</v>
      </c>
      <c r="C284">
        <v>293.25</v>
      </c>
      <c r="D284">
        <v>293.58999999999997</v>
      </c>
      <c r="E284">
        <v>291.45999999999998</v>
      </c>
      <c r="F284" t="s">
        <v>926</v>
      </c>
      <c r="G284" s="2">
        <v>-3.2000000000000002E-3</v>
      </c>
      <c r="H284" s="2">
        <f t="shared" si="48"/>
        <v>-3.1785661705292395E-3</v>
      </c>
    </row>
    <row r="285" spans="1:8" x14ac:dyDescent="0.35">
      <c r="A285" s="1">
        <v>44153</v>
      </c>
      <c r="B285">
        <v>289.95999999999998</v>
      </c>
      <c r="C285">
        <v>291.55</v>
      </c>
      <c r="D285">
        <v>293.22000000000003</v>
      </c>
      <c r="E285">
        <v>289.87</v>
      </c>
      <c r="F285" t="s">
        <v>875</v>
      </c>
      <c r="G285" s="2">
        <v>-7.4000000000000003E-3</v>
      </c>
      <c r="H285" s="2">
        <f t="shared" si="48"/>
        <v>-7.421694319232044E-3</v>
      </c>
    </row>
    <row r="286" spans="1:8" x14ac:dyDescent="0.35">
      <c r="A286" s="1">
        <v>44154</v>
      </c>
      <c r="B286">
        <v>292.23</v>
      </c>
      <c r="C286">
        <v>289.33</v>
      </c>
      <c r="D286">
        <v>292.55</v>
      </c>
      <c r="E286">
        <v>288.7</v>
      </c>
      <c r="F286" t="s">
        <v>216</v>
      </c>
      <c r="G286" s="2">
        <v>7.7999999999999996E-3</v>
      </c>
      <c r="H286" s="2">
        <f t="shared" si="48"/>
        <v>7.7981810182971307E-3</v>
      </c>
    </row>
    <row r="287" spans="1:8" x14ac:dyDescent="0.35">
      <c r="A287" s="1">
        <v>44155</v>
      </c>
      <c r="B287">
        <v>290.23</v>
      </c>
      <c r="C287">
        <v>292.14999999999998</v>
      </c>
      <c r="D287">
        <v>292.91000000000003</v>
      </c>
      <c r="E287">
        <v>290.14</v>
      </c>
      <c r="F287" t="s">
        <v>925</v>
      </c>
      <c r="G287" s="2">
        <v>-6.7999999999999996E-3</v>
      </c>
      <c r="H287" s="2">
        <f t="shared" si="48"/>
        <v>-6.8674513625262721E-3</v>
      </c>
    </row>
    <row r="288" spans="1:8" x14ac:dyDescent="0.35">
      <c r="A288" s="1">
        <v>44158</v>
      </c>
      <c r="B288">
        <v>290.24</v>
      </c>
      <c r="C288">
        <v>291.26</v>
      </c>
      <c r="D288">
        <v>292.60000000000002</v>
      </c>
      <c r="E288">
        <v>287.92</v>
      </c>
      <c r="F288" t="s">
        <v>924</v>
      </c>
      <c r="G288" s="2">
        <v>0</v>
      </c>
      <c r="H288" s="2">
        <f t="shared" si="48"/>
        <v>3.4454838323968674E-5</v>
      </c>
    </row>
    <row r="289" spans="1:8" x14ac:dyDescent="0.35">
      <c r="A289" s="1">
        <v>44159</v>
      </c>
      <c r="B289">
        <v>294.32</v>
      </c>
      <c r="C289">
        <v>291.33999999999997</v>
      </c>
      <c r="D289">
        <v>294.83</v>
      </c>
      <c r="E289">
        <v>289.48</v>
      </c>
      <c r="F289" t="s">
        <v>923</v>
      </c>
      <c r="G289" s="2">
        <v>1.41E-2</v>
      </c>
      <c r="H289" s="2">
        <f t="shared" si="48"/>
        <v>1.3959443869747087E-2</v>
      </c>
    </row>
    <row r="290" spans="1:8" x14ac:dyDescent="0.35">
      <c r="A290" s="1">
        <v>44160</v>
      </c>
      <c r="B290">
        <v>296.12</v>
      </c>
      <c r="C290">
        <v>295.27999999999997</v>
      </c>
      <c r="D290">
        <v>296.77999999999997</v>
      </c>
      <c r="E290">
        <v>294.44</v>
      </c>
      <c r="F290" t="s">
        <v>922</v>
      </c>
      <c r="G290" s="2">
        <v>6.1000000000000004E-3</v>
      </c>
      <c r="H290" s="2">
        <f t="shared" si="48"/>
        <v>6.0971667783786534E-3</v>
      </c>
    </row>
    <row r="291" spans="1:8" x14ac:dyDescent="0.35">
      <c r="A291" s="1">
        <v>44162</v>
      </c>
      <c r="B291">
        <v>298.85000000000002</v>
      </c>
      <c r="C291">
        <v>298.13</v>
      </c>
      <c r="D291">
        <v>300.01</v>
      </c>
      <c r="E291">
        <v>297.74</v>
      </c>
      <c r="F291" t="s">
        <v>921</v>
      </c>
      <c r="G291" s="2">
        <v>9.1999999999999998E-3</v>
      </c>
      <c r="H291" s="2">
        <f t="shared" si="48"/>
        <v>9.1769976953657156E-3</v>
      </c>
    </row>
    <row r="292" spans="1:8" x14ac:dyDescent="0.35">
      <c r="A292" s="1">
        <v>44165</v>
      </c>
      <c r="B292">
        <v>299.45999999999998</v>
      </c>
      <c r="C292">
        <v>299.14</v>
      </c>
      <c r="D292">
        <v>299.81</v>
      </c>
      <c r="E292">
        <v>294.63</v>
      </c>
      <c r="F292" t="s">
        <v>920</v>
      </c>
      <c r="G292" s="2">
        <v>2E-3</v>
      </c>
      <c r="H292" s="2">
        <f t="shared" si="48"/>
        <v>2.0390774393096263E-3</v>
      </c>
    </row>
    <row r="293" spans="1:8" x14ac:dyDescent="0.35">
      <c r="A293" s="1">
        <v>44166</v>
      </c>
      <c r="B293">
        <v>303.3</v>
      </c>
      <c r="C293">
        <v>301.70999999999998</v>
      </c>
      <c r="D293">
        <v>304.98</v>
      </c>
      <c r="E293">
        <v>300.67</v>
      </c>
      <c r="F293" t="s">
        <v>919</v>
      </c>
      <c r="G293" s="2">
        <v>1.2800000000000001E-2</v>
      </c>
      <c r="H293" s="2">
        <f t="shared" si="48"/>
        <v>1.274156198496258E-2</v>
      </c>
    </row>
    <row r="294" spans="1:8" x14ac:dyDescent="0.35">
      <c r="A294" s="1">
        <v>44167</v>
      </c>
      <c r="B294">
        <v>303.69</v>
      </c>
      <c r="C294">
        <v>302.06</v>
      </c>
      <c r="D294">
        <v>304.04000000000002</v>
      </c>
      <c r="E294">
        <v>300.19</v>
      </c>
      <c r="F294" t="s">
        <v>918</v>
      </c>
      <c r="G294" s="2">
        <v>1.2999999999999999E-3</v>
      </c>
      <c r="H294" s="2">
        <f t="shared" si="48"/>
        <v>1.2850295842346256E-3</v>
      </c>
    </row>
    <row r="295" spans="1:8" x14ac:dyDescent="0.35">
      <c r="A295" s="1">
        <v>44168</v>
      </c>
      <c r="B295">
        <v>304.12</v>
      </c>
      <c r="C295">
        <v>303.91000000000003</v>
      </c>
      <c r="D295">
        <v>305.72000000000003</v>
      </c>
      <c r="E295">
        <v>303.37</v>
      </c>
      <c r="F295" t="s">
        <v>917</v>
      </c>
      <c r="G295" s="2">
        <v>1.4E-3</v>
      </c>
      <c r="H295" s="2">
        <f t="shared" si="48"/>
        <v>1.4149160814658052E-3</v>
      </c>
    </row>
    <row r="296" spans="1:8" x14ac:dyDescent="0.35">
      <c r="A296" s="1">
        <v>44169</v>
      </c>
      <c r="B296">
        <v>305.36</v>
      </c>
      <c r="C296">
        <v>304.17</v>
      </c>
      <c r="D296">
        <v>305.51</v>
      </c>
      <c r="E296">
        <v>303.47000000000003</v>
      </c>
      <c r="F296" t="s">
        <v>916</v>
      </c>
      <c r="G296" s="2">
        <v>4.1000000000000003E-3</v>
      </c>
      <c r="H296" s="2">
        <f t="shared" si="48"/>
        <v>4.0690480767384745E-3</v>
      </c>
    </row>
    <row r="297" spans="1:8" x14ac:dyDescent="0.35">
      <c r="A297" s="1">
        <v>44172</v>
      </c>
      <c r="B297">
        <v>307.08999999999997</v>
      </c>
      <c r="C297">
        <v>305.55</v>
      </c>
      <c r="D297">
        <v>307.47000000000003</v>
      </c>
      <c r="E297">
        <v>305.36</v>
      </c>
      <c r="F297" t="s">
        <v>915</v>
      </c>
      <c r="G297" s="2">
        <v>5.7000000000000002E-3</v>
      </c>
      <c r="H297" s="2">
        <f t="shared" si="48"/>
        <v>5.6494557964613928E-3</v>
      </c>
    </row>
    <row r="298" spans="1:8" x14ac:dyDescent="0.35">
      <c r="A298" s="1">
        <v>44173</v>
      </c>
      <c r="B298">
        <v>308.13</v>
      </c>
      <c r="C298">
        <v>306.60000000000002</v>
      </c>
      <c r="D298">
        <v>308.44</v>
      </c>
      <c r="E298">
        <v>304.79000000000002</v>
      </c>
      <c r="F298" t="s">
        <v>914</v>
      </c>
      <c r="G298" s="2">
        <v>3.3999999999999998E-3</v>
      </c>
      <c r="H298" s="2">
        <f t="shared" si="48"/>
        <v>3.3809076123869179E-3</v>
      </c>
    </row>
    <row r="299" spans="1:8" x14ac:dyDescent="0.35">
      <c r="A299" s="1">
        <v>44174</v>
      </c>
      <c r="B299">
        <v>301.14999999999998</v>
      </c>
      <c r="C299">
        <v>307.91000000000003</v>
      </c>
      <c r="D299">
        <v>308.2</v>
      </c>
      <c r="E299">
        <v>300.05</v>
      </c>
      <c r="F299" t="s">
        <v>913</v>
      </c>
      <c r="G299" s="2">
        <v>-2.2700000000000001E-2</v>
      </c>
      <c r="H299" s="2">
        <f t="shared" si="48"/>
        <v>-2.2913292356092671E-2</v>
      </c>
    </row>
    <row r="300" spans="1:8" x14ac:dyDescent="0.35">
      <c r="A300" s="1">
        <v>44175</v>
      </c>
      <c r="B300">
        <v>302.36</v>
      </c>
      <c r="C300">
        <v>299.05</v>
      </c>
      <c r="D300">
        <v>303.52</v>
      </c>
      <c r="E300">
        <v>297.93</v>
      </c>
      <c r="F300" t="s">
        <v>912</v>
      </c>
      <c r="G300" s="2">
        <v>4.0000000000000001E-3</v>
      </c>
      <c r="H300" s="2">
        <f t="shared" si="48"/>
        <v>4.0098809342459562E-3</v>
      </c>
    </row>
    <row r="301" spans="1:8" x14ac:dyDescent="0.35">
      <c r="A301" s="1">
        <v>44176</v>
      </c>
      <c r="B301">
        <v>301.69</v>
      </c>
      <c r="C301">
        <v>300.64999999999998</v>
      </c>
      <c r="D301">
        <v>301.82</v>
      </c>
      <c r="E301">
        <v>298.31</v>
      </c>
      <c r="F301" t="s">
        <v>911</v>
      </c>
      <c r="G301" s="2">
        <v>-2.2000000000000001E-3</v>
      </c>
      <c r="H301" s="2">
        <f t="shared" si="48"/>
        <v>-2.218360317068728E-3</v>
      </c>
    </row>
    <row r="302" spans="1:8" x14ac:dyDescent="0.35">
      <c r="A302" s="1">
        <v>44179</v>
      </c>
      <c r="B302">
        <v>303.88</v>
      </c>
      <c r="C302">
        <v>302.92</v>
      </c>
      <c r="D302">
        <v>305.89</v>
      </c>
      <c r="E302">
        <v>302.85000000000002</v>
      </c>
      <c r="F302" t="s">
        <v>910</v>
      </c>
      <c r="G302" s="2">
        <v>7.3000000000000001E-3</v>
      </c>
      <c r="H302" s="2">
        <f t="shared" si="48"/>
        <v>7.2328865281134124E-3</v>
      </c>
    </row>
    <row r="303" spans="1:8" x14ac:dyDescent="0.35">
      <c r="A303" s="1">
        <v>44180</v>
      </c>
      <c r="B303">
        <v>307.13</v>
      </c>
      <c r="C303">
        <v>306.20999999999998</v>
      </c>
      <c r="D303">
        <v>307.13</v>
      </c>
      <c r="E303">
        <v>303.95</v>
      </c>
      <c r="F303" t="s">
        <v>909</v>
      </c>
      <c r="G303" s="2">
        <v>1.0699999999999999E-2</v>
      </c>
      <c r="H303" s="2">
        <f t="shared" si="48"/>
        <v>1.0638224090084277E-2</v>
      </c>
    </row>
    <row r="304" spans="1:8" x14ac:dyDescent="0.35">
      <c r="A304" s="1">
        <v>44181</v>
      </c>
      <c r="B304">
        <v>308.82</v>
      </c>
      <c r="C304">
        <v>307.54000000000002</v>
      </c>
      <c r="D304">
        <v>309.62</v>
      </c>
      <c r="E304">
        <v>306.45999999999998</v>
      </c>
      <c r="F304" t="s">
        <v>908</v>
      </c>
      <c r="G304" s="2">
        <v>5.4999999999999997E-3</v>
      </c>
      <c r="H304" s="2">
        <f t="shared" si="48"/>
        <v>5.4874721676130703E-3</v>
      </c>
    </row>
    <row r="305" spans="1:8" x14ac:dyDescent="0.35">
      <c r="A305" s="1">
        <v>44182</v>
      </c>
      <c r="B305">
        <v>310.83999999999997</v>
      </c>
      <c r="C305">
        <v>310.47000000000003</v>
      </c>
      <c r="D305">
        <v>311.08</v>
      </c>
      <c r="E305">
        <v>309.23</v>
      </c>
      <c r="F305" t="s">
        <v>907</v>
      </c>
      <c r="G305" s="2">
        <v>6.4999999999999997E-3</v>
      </c>
      <c r="H305" s="2">
        <f t="shared" si="48"/>
        <v>6.5197274483232443E-3</v>
      </c>
    </row>
    <row r="306" spans="1:8" x14ac:dyDescent="0.35">
      <c r="A306" s="1">
        <v>44183</v>
      </c>
      <c r="B306">
        <v>309.89999999999998</v>
      </c>
      <c r="C306">
        <v>311.5</v>
      </c>
      <c r="D306">
        <v>311.82</v>
      </c>
      <c r="E306">
        <v>307.45</v>
      </c>
      <c r="F306" t="s">
        <v>906</v>
      </c>
      <c r="G306" s="2">
        <v>-3.0000000000000001E-3</v>
      </c>
      <c r="H306" s="2">
        <f t="shared" si="48"/>
        <v>-3.0286455473388448E-3</v>
      </c>
    </row>
    <row r="307" spans="1:8" x14ac:dyDescent="0.35">
      <c r="A307" s="1">
        <v>44186</v>
      </c>
      <c r="B307">
        <v>308.76</v>
      </c>
      <c r="C307">
        <v>306.3</v>
      </c>
      <c r="D307">
        <v>309.31</v>
      </c>
      <c r="E307">
        <v>303.44</v>
      </c>
      <c r="F307" t="s">
        <v>905</v>
      </c>
      <c r="G307" s="2">
        <v>-3.7000000000000002E-3</v>
      </c>
      <c r="H307" s="2">
        <f t="shared" si="48"/>
        <v>-3.6853887120493695E-3</v>
      </c>
    </row>
    <row r="308" spans="1:8" x14ac:dyDescent="0.35">
      <c r="A308" s="1">
        <v>44187</v>
      </c>
      <c r="B308">
        <v>309.60000000000002</v>
      </c>
      <c r="C308">
        <v>309.69</v>
      </c>
      <c r="D308">
        <v>310.55</v>
      </c>
      <c r="E308">
        <v>306.68</v>
      </c>
      <c r="F308" t="s">
        <v>904</v>
      </c>
      <c r="G308" s="2">
        <v>2.7000000000000001E-3</v>
      </c>
      <c r="H308" s="2">
        <f t="shared" si="48"/>
        <v>2.7168656339190511E-3</v>
      </c>
    </row>
    <row r="309" spans="1:8" x14ac:dyDescent="0.35">
      <c r="A309" s="1">
        <v>44188</v>
      </c>
      <c r="B309">
        <v>308.04000000000002</v>
      </c>
      <c r="C309">
        <v>309.64999999999998</v>
      </c>
      <c r="D309">
        <v>310.02</v>
      </c>
      <c r="E309">
        <v>307.87</v>
      </c>
      <c r="F309" t="s">
        <v>903</v>
      </c>
      <c r="G309" s="2">
        <v>-5.0000000000000001E-3</v>
      </c>
      <c r="H309" s="2">
        <f t="shared" si="48"/>
        <v>-5.0514970445227304E-3</v>
      </c>
    </row>
    <row r="310" spans="1:8" x14ac:dyDescent="0.35">
      <c r="A310" s="1">
        <v>44189</v>
      </c>
      <c r="B310">
        <v>309.39999999999998</v>
      </c>
      <c r="C310">
        <v>308.31</v>
      </c>
      <c r="D310">
        <v>309.86</v>
      </c>
      <c r="E310">
        <v>308.23</v>
      </c>
      <c r="F310" t="s">
        <v>902</v>
      </c>
      <c r="G310" s="2">
        <v>4.4000000000000003E-3</v>
      </c>
      <c r="H310" s="2">
        <f t="shared" si="48"/>
        <v>4.4052934679161973E-3</v>
      </c>
    </row>
    <row r="311" spans="1:8" x14ac:dyDescent="0.35">
      <c r="A311" s="1">
        <v>44193</v>
      </c>
      <c r="B311">
        <v>312.52</v>
      </c>
      <c r="C311">
        <v>312.08999999999997</v>
      </c>
      <c r="D311">
        <v>313.01</v>
      </c>
      <c r="E311">
        <v>310.2</v>
      </c>
      <c r="F311" t="s">
        <v>901</v>
      </c>
      <c r="G311" s="2">
        <v>1.01E-2</v>
      </c>
      <c r="H311" s="2">
        <f t="shared" si="48"/>
        <v>1.0033528989577784E-2</v>
      </c>
    </row>
    <row r="312" spans="1:8" x14ac:dyDescent="0.35">
      <c r="A312" s="1">
        <v>44194</v>
      </c>
      <c r="B312">
        <v>312.8</v>
      </c>
      <c r="C312">
        <v>313.89</v>
      </c>
      <c r="D312">
        <v>314.52</v>
      </c>
      <c r="E312">
        <v>311.87</v>
      </c>
      <c r="F312" t="s">
        <v>900</v>
      </c>
      <c r="G312" s="2">
        <v>8.9999999999999998E-4</v>
      </c>
      <c r="H312" s="2">
        <f t="shared" si="48"/>
        <v>8.9554154261263605E-4</v>
      </c>
    </row>
    <row r="313" spans="1:8" x14ac:dyDescent="0.35">
      <c r="A313" s="1">
        <v>44195</v>
      </c>
      <c r="B313">
        <v>312.81</v>
      </c>
      <c r="C313">
        <v>314</v>
      </c>
      <c r="D313">
        <v>314.32</v>
      </c>
      <c r="E313">
        <v>312.17</v>
      </c>
      <c r="F313" t="s">
        <v>899</v>
      </c>
      <c r="G313" s="2">
        <v>0</v>
      </c>
      <c r="H313" s="2">
        <f t="shared" si="48"/>
        <v>3.1968798455326538E-5</v>
      </c>
    </row>
    <row r="314" spans="1:8" x14ac:dyDescent="0.35">
      <c r="A314" s="1">
        <v>44196</v>
      </c>
      <c r="B314">
        <v>313.58</v>
      </c>
      <c r="C314">
        <v>312.70999999999998</v>
      </c>
      <c r="D314">
        <v>314.08</v>
      </c>
      <c r="E314">
        <v>311.60000000000002</v>
      </c>
      <c r="F314" t="s">
        <v>886</v>
      </c>
      <c r="G314" s="2">
        <v>2.5000000000000001E-3</v>
      </c>
      <c r="H314" s="2">
        <f t="shared" si="48"/>
        <v>2.4585334626927662E-3</v>
      </c>
    </row>
    <row r="315" spans="1:8" x14ac:dyDescent="0.35">
      <c r="A315" s="1">
        <v>44200</v>
      </c>
      <c r="B315">
        <v>309.14999999999998</v>
      </c>
      <c r="C315">
        <v>314.94</v>
      </c>
      <c r="D315">
        <v>315.12</v>
      </c>
      <c r="E315">
        <v>305.02</v>
      </c>
      <c r="F315" t="s">
        <v>898</v>
      </c>
      <c r="G315" s="2">
        <v>-1.41E-2</v>
      </c>
      <c r="H315" s="2">
        <f t="shared" si="48"/>
        <v>-1.4227914927726633E-2</v>
      </c>
    </row>
    <row r="316" spans="1:8" x14ac:dyDescent="0.35">
      <c r="A316" s="1">
        <v>44201</v>
      </c>
      <c r="B316">
        <v>311.7</v>
      </c>
      <c r="C316">
        <v>308.13</v>
      </c>
      <c r="D316">
        <v>311.98</v>
      </c>
      <c r="E316">
        <v>308.13</v>
      </c>
      <c r="F316" t="s">
        <v>897</v>
      </c>
      <c r="G316" s="2">
        <v>8.2000000000000007E-3</v>
      </c>
      <c r="H316" s="2">
        <f t="shared" si="48"/>
        <v>8.214590768713604E-3</v>
      </c>
    </row>
    <row r="317" spans="1:8" x14ac:dyDescent="0.35">
      <c r="A317" s="1">
        <v>44202</v>
      </c>
      <c r="B317">
        <v>307.38</v>
      </c>
      <c r="C317">
        <v>306.83999999999997</v>
      </c>
      <c r="D317">
        <v>311.72000000000003</v>
      </c>
      <c r="E317">
        <v>305.82</v>
      </c>
      <c r="F317" t="s">
        <v>896</v>
      </c>
      <c r="G317" s="2">
        <v>-1.3899999999999999E-2</v>
      </c>
      <c r="H317" s="2">
        <f t="shared" si="48"/>
        <v>-1.3956419594125496E-2</v>
      </c>
    </row>
    <row r="318" spans="1:8" x14ac:dyDescent="0.35">
      <c r="A318" s="1">
        <v>44203</v>
      </c>
      <c r="B318">
        <v>314.81</v>
      </c>
      <c r="C318">
        <v>310.12</v>
      </c>
      <c r="D318">
        <v>315.67</v>
      </c>
      <c r="E318">
        <v>310.08999999999997</v>
      </c>
      <c r="F318" t="s">
        <v>895</v>
      </c>
      <c r="G318" s="2">
        <v>2.4199999999999999E-2</v>
      </c>
      <c r="H318" s="2">
        <f t="shared" si="48"/>
        <v>2.3884515060309596E-2</v>
      </c>
    </row>
    <row r="319" spans="1:8" x14ac:dyDescent="0.35">
      <c r="A319" s="1">
        <v>44204</v>
      </c>
      <c r="B319">
        <v>318.86</v>
      </c>
      <c r="C319">
        <v>317.17</v>
      </c>
      <c r="D319">
        <v>319.22000000000003</v>
      </c>
      <c r="E319">
        <v>314.92</v>
      </c>
      <c r="F319" t="s">
        <v>207</v>
      </c>
      <c r="G319" s="2">
        <v>1.29E-2</v>
      </c>
      <c r="H319" s="2">
        <f t="shared" si="48"/>
        <v>1.2782852739743771E-2</v>
      </c>
    </row>
    <row r="320" spans="1:8" x14ac:dyDescent="0.35">
      <c r="A320" s="1">
        <v>44207</v>
      </c>
      <c r="B320">
        <v>314.25</v>
      </c>
      <c r="C320">
        <v>315.81</v>
      </c>
      <c r="D320">
        <v>317.02</v>
      </c>
      <c r="E320">
        <v>313.58999999999997</v>
      </c>
      <c r="F320" t="s">
        <v>894</v>
      </c>
      <c r="G320" s="2">
        <v>-1.4500000000000001E-2</v>
      </c>
      <c r="H320" s="2">
        <f t="shared" si="48"/>
        <v>-1.4563287508862549E-2</v>
      </c>
    </row>
    <row r="321" spans="1:8" x14ac:dyDescent="0.35">
      <c r="A321" s="1">
        <v>44208</v>
      </c>
      <c r="B321">
        <v>313.76</v>
      </c>
      <c r="C321">
        <v>314.29000000000002</v>
      </c>
      <c r="D321">
        <v>315.41000000000003</v>
      </c>
      <c r="E321">
        <v>311.04000000000002</v>
      </c>
      <c r="F321" t="s">
        <v>893</v>
      </c>
      <c r="G321" s="2">
        <v>-1.6000000000000001E-3</v>
      </c>
      <c r="H321" s="2">
        <f t="shared" si="48"/>
        <v>-1.5604850223206745E-3</v>
      </c>
    </row>
    <row r="322" spans="1:8" x14ac:dyDescent="0.35">
      <c r="A322" s="1">
        <v>44209</v>
      </c>
      <c r="B322">
        <v>315.87</v>
      </c>
      <c r="C322">
        <v>314.02999999999997</v>
      </c>
      <c r="D322">
        <v>316.69</v>
      </c>
      <c r="E322">
        <v>313.41000000000003</v>
      </c>
      <c r="F322" t="s">
        <v>892</v>
      </c>
      <c r="G322" s="2">
        <v>6.7000000000000002E-3</v>
      </c>
      <c r="H322" s="2">
        <f t="shared" si="48"/>
        <v>6.7023740887415615E-3</v>
      </c>
    </row>
    <row r="323" spans="1:8" x14ac:dyDescent="0.35">
      <c r="A323" s="1">
        <v>44210</v>
      </c>
      <c r="B323">
        <v>314.18</v>
      </c>
      <c r="C323">
        <v>316.33</v>
      </c>
      <c r="D323">
        <v>317.36</v>
      </c>
      <c r="E323">
        <v>313.7</v>
      </c>
      <c r="F323" t="s">
        <v>891</v>
      </c>
      <c r="G323" s="2">
        <v>-5.4000000000000003E-3</v>
      </c>
      <c r="H323" s="2">
        <f t="shared" si="48"/>
        <v>-5.3646664649840128E-3</v>
      </c>
    </row>
    <row r="324" spans="1:8" x14ac:dyDescent="0.35">
      <c r="A324" s="1">
        <v>44211</v>
      </c>
      <c r="B324">
        <v>311.7</v>
      </c>
      <c r="C324">
        <v>313.97000000000003</v>
      </c>
      <c r="D324">
        <v>314.95</v>
      </c>
      <c r="E324">
        <v>310.42</v>
      </c>
      <c r="F324" t="s">
        <v>890</v>
      </c>
      <c r="G324" s="2">
        <v>-7.9000000000000008E-3</v>
      </c>
      <c r="H324" s="2">
        <f t="shared" ref="H324:H387" si="49">LN(B324/B323)</f>
        <v>-7.9248832985024022E-3</v>
      </c>
    </row>
    <row r="325" spans="1:8" x14ac:dyDescent="0.35">
      <c r="A325" s="1">
        <v>44215</v>
      </c>
      <c r="B325">
        <v>316.24</v>
      </c>
      <c r="C325">
        <v>314.08999999999997</v>
      </c>
      <c r="D325">
        <v>316.76</v>
      </c>
      <c r="E325">
        <v>312.95999999999998</v>
      </c>
      <c r="F325" t="s">
        <v>889</v>
      </c>
      <c r="G325" s="2">
        <v>1.46E-2</v>
      </c>
      <c r="H325" s="2">
        <f t="shared" si="49"/>
        <v>1.4460232215138785E-2</v>
      </c>
    </row>
    <row r="326" spans="1:8" x14ac:dyDescent="0.35">
      <c r="A326" s="1">
        <v>44216</v>
      </c>
      <c r="B326">
        <v>323.60000000000002</v>
      </c>
      <c r="C326">
        <v>319.97000000000003</v>
      </c>
      <c r="D326">
        <v>324.57</v>
      </c>
      <c r="E326">
        <v>316.33999999999997</v>
      </c>
      <c r="F326" t="s">
        <v>888</v>
      </c>
      <c r="G326" s="2">
        <v>2.3300000000000001E-2</v>
      </c>
      <c r="H326" s="2">
        <f t="shared" si="49"/>
        <v>2.3006766195906539E-2</v>
      </c>
    </row>
    <row r="327" spans="1:8" x14ac:dyDescent="0.35">
      <c r="A327" s="1">
        <v>44217</v>
      </c>
      <c r="B327">
        <v>326.19</v>
      </c>
      <c r="C327">
        <v>324.98</v>
      </c>
      <c r="D327">
        <v>326.95999999999998</v>
      </c>
      <c r="E327">
        <v>323.56</v>
      </c>
      <c r="F327" t="s">
        <v>887</v>
      </c>
      <c r="G327" s="2">
        <v>8.0000000000000002E-3</v>
      </c>
      <c r="H327" s="2">
        <f t="shared" si="49"/>
        <v>7.9718484934311398E-3</v>
      </c>
    </row>
    <row r="328" spans="1:8" x14ac:dyDescent="0.35">
      <c r="A328" s="1">
        <v>44218</v>
      </c>
      <c r="B328">
        <v>325.25</v>
      </c>
      <c r="C328">
        <v>325.12</v>
      </c>
      <c r="D328">
        <v>326.29000000000002</v>
      </c>
      <c r="E328">
        <v>324.54000000000002</v>
      </c>
      <c r="F328" t="s">
        <v>886</v>
      </c>
      <c r="G328" s="2">
        <v>-2.8999999999999998E-3</v>
      </c>
      <c r="H328" s="2">
        <f t="shared" si="49"/>
        <v>-2.8859162851531677E-3</v>
      </c>
    </row>
    <row r="329" spans="1:8" x14ac:dyDescent="0.35">
      <c r="A329" s="1">
        <v>44221</v>
      </c>
      <c r="B329">
        <v>327.94</v>
      </c>
      <c r="C329">
        <v>328.74</v>
      </c>
      <c r="D329">
        <v>330.15</v>
      </c>
      <c r="E329">
        <v>321.24</v>
      </c>
      <c r="F329" t="s">
        <v>885</v>
      </c>
      <c r="G329" s="2">
        <v>8.3000000000000001E-3</v>
      </c>
      <c r="H329" s="2">
        <f t="shared" si="49"/>
        <v>8.2365474291077878E-3</v>
      </c>
    </row>
    <row r="330" spans="1:8" x14ac:dyDescent="0.35">
      <c r="A330" s="1">
        <v>44222</v>
      </c>
      <c r="B330">
        <v>328.42</v>
      </c>
      <c r="C330">
        <v>328.68</v>
      </c>
      <c r="D330">
        <v>329.59</v>
      </c>
      <c r="E330">
        <v>327.05</v>
      </c>
      <c r="F330" t="s">
        <v>751</v>
      </c>
      <c r="G330" s="2">
        <v>1.5E-3</v>
      </c>
      <c r="H330" s="2">
        <f t="shared" si="49"/>
        <v>1.4626122419689547E-3</v>
      </c>
    </row>
    <row r="331" spans="1:8" x14ac:dyDescent="0.35">
      <c r="A331" s="1">
        <v>44223</v>
      </c>
      <c r="B331">
        <v>319.26</v>
      </c>
      <c r="C331">
        <v>326.08999999999997</v>
      </c>
      <c r="D331">
        <v>326.10000000000002</v>
      </c>
      <c r="E331">
        <v>317.19</v>
      </c>
      <c r="F331" t="s">
        <v>883</v>
      </c>
      <c r="G331" s="2">
        <v>-2.7900000000000001E-2</v>
      </c>
      <c r="H331" s="2">
        <f t="shared" si="49"/>
        <v>-2.8287459227358418E-2</v>
      </c>
    </row>
    <row r="332" spans="1:8" x14ac:dyDescent="0.35">
      <c r="A332" s="1">
        <v>44224</v>
      </c>
      <c r="B332">
        <v>321.14999999999998</v>
      </c>
      <c r="C332">
        <v>320.5</v>
      </c>
      <c r="D332">
        <v>326.25</v>
      </c>
      <c r="E332">
        <v>319.86</v>
      </c>
      <c r="F332" t="s">
        <v>884</v>
      </c>
      <c r="G332" s="2">
        <v>5.8999999999999999E-3</v>
      </c>
      <c r="H332" s="2">
        <f t="shared" si="49"/>
        <v>5.9024858674685925E-3</v>
      </c>
    </row>
    <row r="333" spans="1:8" x14ac:dyDescent="0.35">
      <c r="A333" s="1">
        <v>44225</v>
      </c>
      <c r="B333">
        <v>314.39</v>
      </c>
      <c r="C333">
        <v>319.41000000000003</v>
      </c>
      <c r="D333">
        <v>320.55</v>
      </c>
      <c r="E333">
        <v>312.60000000000002</v>
      </c>
      <c r="F333" t="s">
        <v>883</v>
      </c>
      <c r="G333" s="2">
        <v>-2.1000000000000001E-2</v>
      </c>
      <c r="H333" s="2">
        <f t="shared" si="49"/>
        <v>-2.1274050270367162E-2</v>
      </c>
    </row>
    <row r="334" spans="1:8" x14ac:dyDescent="0.35">
      <c r="A334" s="1">
        <v>44228</v>
      </c>
      <c r="B334">
        <v>322.25</v>
      </c>
      <c r="C334">
        <v>317.94</v>
      </c>
      <c r="D334">
        <v>323.37</v>
      </c>
      <c r="E334">
        <v>315.85000000000002</v>
      </c>
      <c r="F334" t="s">
        <v>882</v>
      </c>
      <c r="G334" s="2">
        <v>2.5000000000000001E-2</v>
      </c>
      <c r="H334" s="2">
        <f t="shared" si="49"/>
        <v>2.4693388385862537E-2</v>
      </c>
    </row>
    <row r="335" spans="1:8" x14ac:dyDescent="0.35">
      <c r="A335" s="1">
        <v>44229</v>
      </c>
      <c r="B335">
        <v>327.51</v>
      </c>
      <c r="C335">
        <v>325.31</v>
      </c>
      <c r="D335">
        <v>328.7</v>
      </c>
      <c r="E335">
        <v>325.14</v>
      </c>
      <c r="F335" t="s">
        <v>881</v>
      </c>
      <c r="G335" s="2">
        <v>1.6299999999999999E-2</v>
      </c>
      <c r="H335" s="2">
        <f t="shared" si="49"/>
        <v>1.6190947140991008E-2</v>
      </c>
    </row>
    <row r="336" spans="1:8" x14ac:dyDescent="0.35">
      <c r="A336" s="1">
        <v>44230</v>
      </c>
      <c r="B336">
        <v>326.20999999999998</v>
      </c>
      <c r="C336">
        <v>329.65</v>
      </c>
      <c r="D336">
        <v>330.02</v>
      </c>
      <c r="E336">
        <v>326.14999999999998</v>
      </c>
      <c r="F336" t="s">
        <v>880</v>
      </c>
      <c r="G336" s="2">
        <v>-4.0000000000000001E-3</v>
      </c>
      <c r="H336" s="2">
        <f t="shared" si="49"/>
        <v>-3.97724320402145E-3</v>
      </c>
    </row>
    <row r="337" spans="1:8" x14ac:dyDescent="0.35">
      <c r="A337" s="1">
        <v>44231</v>
      </c>
      <c r="B337">
        <v>330.07</v>
      </c>
      <c r="C337">
        <v>327.64999999999998</v>
      </c>
      <c r="D337">
        <v>330.16</v>
      </c>
      <c r="E337">
        <v>326.29000000000002</v>
      </c>
      <c r="F337" t="s">
        <v>879</v>
      </c>
      <c r="G337" s="2">
        <v>1.18E-2</v>
      </c>
      <c r="H337" s="2">
        <f t="shared" si="49"/>
        <v>1.1763407421857462E-2</v>
      </c>
    </row>
    <row r="338" spans="1:8" x14ac:dyDescent="0.35">
      <c r="A338" s="1">
        <v>44232</v>
      </c>
      <c r="B338">
        <v>331.19</v>
      </c>
      <c r="C338">
        <v>331.05</v>
      </c>
      <c r="D338">
        <v>332.23</v>
      </c>
      <c r="E338">
        <v>329.36</v>
      </c>
      <c r="F338" t="s">
        <v>878</v>
      </c>
      <c r="G338" s="2">
        <v>3.3999999999999998E-3</v>
      </c>
      <c r="H338" s="2">
        <f t="shared" si="49"/>
        <v>3.3874756404408579E-3</v>
      </c>
    </row>
    <row r="339" spans="1:8" x14ac:dyDescent="0.35">
      <c r="A339" s="1">
        <v>44235</v>
      </c>
      <c r="B339">
        <v>333.4</v>
      </c>
      <c r="C339">
        <v>332.93</v>
      </c>
      <c r="D339">
        <v>333.56</v>
      </c>
      <c r="E339">
        <v>331.24</v>
      </c>
      <c r="F339" t="s">
        <v>877</v>
      </c>
      <c r="G339" s="2">
        <v>6.7000000000000002E-3</v>
      </c>
      <c r="H339" s="2">
        <f t="shared" si="49"/>
        <v>6.6507414981288558E-3</v>
      </c>
    </row>
    <row r="340" spans="1:8" x14ac:dyDescent="0.35">
      <c r="A340" s="1">
        <v>44236</v>
      </c>
      <c r="B340">
        <v>333.33</v>
      </c>
      <c r="C340">
        <v>332.45</v>
      </c>
      <c r="D340">
        <v>334.63</v>
      </c>
      <c r="E340">
        <v>332.44</v>
      </c>
      <c r="F340" t="s">
        <v>876</v>
      </c>
      <c r="G340" s="2">
        <v>-2.0000000000000001E-4</v>
      </c>
      <c r="H340" s="2">
        <f t="shared" si="49"/>
        <v>-2.0998005266657189E-4</v>
      </c>
    </row>
    <row r="341" spans="1:8" x14ac:dyDescent="0.35">
      <c r="A341" s="1">
        <v>44237</v>
      </c>
      <c r="B341">
        <v>332.58</v>
      </c>
      <c r="C341">
        <v>334.81</v>
      </c>
      <c r="D341">
        <v>335.28</v>
      </c>
      <c r="E341">
        <v>329.33</v>
      </c>
      <c r="F341" t="s">
        <v>875</v>
      </c>
      <c r="G341" s="2">
        <v>-2.3E-3</v>
      </c>
      <c r="H341" s="2">
        <f t="shared" si="49"/>
        <v>-2.2525576042586965E-3</v>
      </c>
    </row>
    <row r="342" spans="1:8" x14ac:dyDescent="0.35">
      <c r="A342" s="1">
        <v>44238</v>
      </c>
      <c r="B342">
        <v>334.4</v>
      </c>
      <c r="C342">
        <v>334.15</v>
      </c>
      <c r="D342">
        <v>334.82</v>
      </c>
      <c r="E342">
        <v>331.95</v>
      </c>
      <c r="F342" t="s">
        <v>107</v>
      </c>
      <c r="G342" s="2">
        <v>5.4999999999999997E-3</v>
      </c>
      <c r="H342" s="2">
        <f t="shared" si="49"/>
        <v>5.4574485507782287E-3</v>
      </c>
    </row>
    <row r="343" spans="1:8" x14ac:dyDescent="0.35">
      <c r="A343" s="1">
        <v>44239</v>
      </c>
      <c r="B343">
        <v>336.27</v>
      </c>
      <c r="C343">
        <v>333.53</v>
      </c>
      <c r="D343">
        <v>336.44</v>
      </c>
      <c r="E343">
        <v>332.46</v>
      </c>
      <c r="F343" t="s">
        <v>874</v>
      </c>
      <c r="G343" s="2">
        <v>5.5999999999999999E-3</v>
      </c>
      <c r="H343" s="2">
        <f t="shared" si="49"/>
        <v>5.5765274905672374E-3</v>
      </c>
    </row>
    <row r="344" spans="1:8" x14ac:dyDescent="0.35">
      <c r="A344" s="1">
        <v>44243</v>
      </c>
      <c r="B344">
        <v>335.36</v>
      </c>
      <c r="C344">
        <v>337.09</v>
      </c>
      <c r="D344">
        <v>338.01</v>
      </c>
      <c r="E344">
        <v>334.16</v>
      </c>
      <c r="F344" t="s">
        <v>873</v>
      </c>
      <c r="G344" s="2">
        <v>-2.7000000000000001E-3</v>
      </c>
      <c r="H344" s="2">
        <f t="shared" si="49"/>
        <v>-2.7098270084909195E-3</v>
      </c>
    </row>
    <row r="345" spans="1:8" x14ac:dyDescent="0.35">
      <c r="A345" s="1">
        <v>44244</v>
      </c>
      <c r="B345">
        <v>333.75</v>
      </c>
      <c r="C345">
        <v>332.3</v>
      </c>
      <c r="D345">
        <v>335.48</v>
      </c>
      <c r="E345">
        <v>330</v>
      </c>
      <c r="F345" t="s">
        <v>872</v>
      </c>
      <c r="G345" s="2">
        <v>-4.7999999999999996E-3</v>
      </c>
      <c r="H345" s="2">
        <f t="shared" si="49"/>
        <v>-4.8123719781634133E-3</v>
      </c>
    </row>
    <row r="346" spans="1:8" x14ac:dyDescent="0.35">
      <c r="A346" s="1">
        <v>44245</v>
      </c>
      <c r="B346">
        <v>332.3</v>
      </c>
      <c r="C346">
        <v>330.06</v>
      </c>
      <c r="D346">
        <v>333.69</v>
      </c>
      <c r="E346">
        <v>328.19</v>
      </c>
      <c r="F346" t="s">
        <v>709</v>
      </c>
      <c r="G346" s="2">
        <v>-4.3E-3</v>
      </c>
      <c r="H346" s="2">
        <f t="shared" si="49"/>
        <v>-4.3540343539106201E-3</v>
      </c>
    </row>
    <row r="347" spans="1:8" x14ac:dyDescent="0.35">
      <c r="A347" s="1">
        <v>44246</v>
      </c>
      <c r="B347">
        <v>330.85</v>
      </c>
      <c r="C347">
        <v>333.68</v>
      </c>
      <c r="D347">
        <v>333.81</v>
      </c>
      <c r="E347">
        <v>329.8</v>
      </c>
      <c r="F347" t="s">
        <v>871</v>
      </c>
      <c r="G347" s="2">
        <v>-4.4000000000000003E-3</v>
      </c>
      <c r="H347" s="2">
        <f t="shared" si="49"/>
        <v>-4.3730749024801239E-3</v>
      </c>
    </row>
    <row r="348" spans="1:8" x14ac:dyDescent="0.35">
      <c r="A348" s="1">
        <v>44249</v>
      </c>
      <c r="B348">
        <v>322.27</v>
      </c>
      <c r="C348">
        <v>326.33</v>
      </c>
      <c r="D348">
        <v>327.63</v>
      </c>
      <c r="E348">
        <v>322.06</v>
      </c>
      <c r="F348" t="s">
        <v>782</v>
      </c>
      <c r="G348" s="2">
        <v>-2.5899999999999999E-2</v>
      </c>
      <c r="H348" s="2">
        <f t="shared" si="49"/>
        <v>-2.6275396949432789E-2</v>
      </c>
    </row>
    <row r="349" spans="1:8" x14ac:dyDescent="0.35">
      <c r="A349" s="1">
        <v>44250</v>
      </c>
      <c r="B349">
        <v>321.31</v>
      </c>
      <c r="C349">
        <v>316.83</v>
      </c>
      <c r="D349">
        <v>323.02999999999997</v>
      </c>
      <c r="E349">
        <v>310.83999999999997</v>
      </c>
      <c r="F349" t="s">
        <v>870</v>
      </c>
      <c r="G349" s="2">
        <v>-3.0000000000000001E-3</v>
      </c>
      <c r="H349" s="2">
        <f t="shared" si="49"/>
        <v>-2.983314310615626E-3</v>
      </c>
    </row>
    <row r="350" spans="1:8" x14ac:dyDescent="0.35">
      <c r="A350" s="1">
        <v>44251</v>
      </c>
      <c r="B350">
        <v>323.95999999999998</v>
      </c>
      <c r="C350">
        <v>318.57</v>
      </c>
      <c r="D350">
        <v>324.27999999999997</v>
      </c>
      <c r="E350">
        <v>315.79000000000002</v>
      </c>
      <c r="F350" t="s">
        <v>869</v>
      </c>
      <c r="G350" s="2">
        <v>8.2000000000000007E-3</v>
      </c>
      <c r="H350" s="2">
        <f t="shared" si="49"/>
        <v>8.2136621827688192E-3</v>
      </c>
    </row>
    <row r="351" spans="1:8" x14ac:dyDescent="0.35">
      <c r="A351" s="1">
        <v>44252</v>
      </c>
      <c r="B351">
        <v>312.67</v>
      </c>
      <c r="C351">
        <v>321.22000000000003</v>
      </c>
      <c r="D351">
        <v>323.86</v>
      </c>
      <c r="E351">
        <v>311.08</v>
      </c>
      <c r="F351" t="s">
        <v>868</v>
      </c>
      <c r="G351" s="2">
        <v>-3.4799999999999998E-2</v>
      </c>
      <c r="H351" s="2">
        <f t="shared" si="49"/>
        <v>-3.5471730118691626E-2</v>
      </c>
    </row>
    <row r="352" spans="1:8" x14ac:dyDescent="0.35">
      <c r="A352" s="1">
        <v>44253</v>
      </c>
      <c r="B352">
        <v>313.98</v>
      </c>
      <c r="C352">
        <v>315.68</v>
      </c>
      <c r="D352">
        <v>318.94</v>
      </c>
      <c r="E352">
        <v>310.72000000000003</v>
      </c>
      <c r="F352" t="s">
        <v>867</v>
      </c>
      <c r="G352" s="2">
        <v>4.1999999999999997E-3</v>
      </c>
      <c r="H352" s="2">
        <f t="shared" si="49"/>
        <v>4.180968350074153E-3</v>
      </c>
    </row>
    <row r="353" spans="1:8" x14ac:dyDescent="0.35">
      <c r="A353" s="1">
        <v>44256</v>
      </c>
      <c r="B353">
        <v>323.42</v>
      </c>
      <c r="C353">
        <v>319.10000000000002</v>
      </c>
      <c r="D353">
        <v>323.77</v>
      </c>
      <c r="E353">
        <v>317.77</v>
      </c>
      <c r="F353" t="s">
        <v>866</v>
      </c>
      <c r="G353" s="2">
        <v>3.0099999999999998E-2</v>
      </c>
      <c r="H353" s="2">
        <f t="shared" si="49"/>
        <v>2.9622498537626236E-2</v>
      </c>
    </row>
    <row r="354" spans="1:8" x14ac:dyDescent="0.35">
      <c r="A354" s="1">
        <v>44257</v>
      </c>
      <c r="B354">
        <v>318.23</v>
      </c>
      <c r="C354">
        <v>324.08</v>
      </c>
      <c r="D354">
        <v>324.16000000000003</v>
      </c>
      <c r="E354">
        <v>317.97000000000003</v>
      </c>
      <c r="F354" t="s">
        <v>865</v>
      </c>
      <c r="G354" s="2">
        <v>-1.6E-2</v>
      </c>
      <c r="H354" s="2">
        <f t="shared" si="49"/>
        <v>-1.6177396363383514E-2</v>
      </c>
    </row>
    <row r="355" spans="1:8" x14ac:dyDescent="0.35">
      <c r="A355" s="1">
        <v>44258</v>
      </c>
      <c r="B355">
        <v>309</v>
      </c>
      <c r="C355">
        <v>317.10000000000002</v>
      </c>
      <c r="D355">
        <v>318.07</v>
      </c>
      <c r="E355">
        <v>308.94</v>
      </c>
      <c r="F355" t="s">
        <v>864</v>
      </c>
      <c r="G355" s="2">
        <v>-2.9000000000000001E-2</v>
      </c>
      <c r="H355" s="2">
        <f t="shared" si="49"/>
        <v>-2.9433114888668923E-2</v>
      </c>
    </row>
    <row r="356" spans="1:8" x14ac:dyDescent="0.35">
      <c r="A356" s="1">
        <v>44259</v>
      </c>
      <c r="B356">
        <v>303.94</v>
      </c>
      <c r="C356">
        <v>308.62</v>
      </c>
      <c r="D356">
        <v>311.88</v>
      </c>
      <c r="E356">
        <v>299.95</v>
      </c>
      <c r="F356" t="s">
        <v>863</v>
      </c>
      <c r="G356" s="2">
        <v>-1.6400000000000001E-2</v>
      </c>
      <c r="H356" s="2">
        <f t="shared" si="49"/>
        <v>-1.6510963392286412E-2</v>
      </c>
    </row>
    <row r="357" spans="1:8" x14ac:dyDescent="0.35">
      <c r="A357" s="1">
        <v>44260</v>
      </c>
      <c r="B357">
        <v>308.52</v>
      </c>
      <c r="C357">
        <v>306.63</v>
      </c>
      <c r="D357">
        <v>309.45</v>
      </c>
      <c r="E357">
        <v>297.29000000000002</v>
      </c>
      <c r="F357" t="s">
        <v>862</v>
      </c>
      <c r="G357" s="2">
        <v>1.5100000000000001E-2</v>
      </c>
      <c r="H357" s="2">
        <f t="shared" si="49"/>
        <v>1.4956357560339211E-2</v>
      </c>
    </row>
    <row r="358" spans="1:8" x14ac:dyDescent="0.35">
      <c r="A358" s="1">
        <v>44263</v>
      </c>
      <c r="B358">
        <v>299.77999999999997</v>
      </c>
      <c r="C358">
        <v>307.95999999999998</v>
      </c>
      <c r="D358">
        <v>309.89999999999998</v>
      </c>
      <c r="E358">
        <v>299.35000000000002</v>
      </c>
      <c r="F358" t="s">
        <v>861</v>
      </c>
      <c r="G358" s="2">
        <v>-2.8299999999999999E-2</v>
      </c>
      <c r="H358" s="2">
        <f t="shared" si="49"/>
        <v>-2.8737798763348768E-2</v>
      </c>
    </row>
    <row r="359" spans="1:8" x14ac:dyDescent="0.35">
      <c r="A359" s="1">
        <v>44264</v>
      </c>
      <c r="B359">
        <v>311.61</v>
      </c>
      <c r="C359">
        <v>307.31</v>
      </c>
      <c r="D359">
        <v>313.57</v>
      </c>
      <c r="E359">
        <v>306.76</v>
      </c>
      <c r="F359" t="s">
        <v>860</v>
      </c>
      <c r="G359" s="2">
        <v>3.95E-2</v>
      </c>
      <c r="H359" s="2">
        <f t="shared" si="49"/>
        <v>3.870353360538023E-2</v>
      </c>
    </row>
    <row r="360" spans="1:8" x14ac:dyDescent="0.35">
      <c r="A360" s="1">
        <v>44265</v>
      </c>
      <c r="B360">
        <v>310.72000000000003</v>
      </c>
      <c r="C360">
        <v>315.99</v>
      </c>
      <c r="D360">
        <v>316.3</v>
      </c>
      <c r="E360">
        <v>310.01</v>
      </c>
      <c r="F360" t="s">
        <v>859</v>
      </c>
      <c r="G360" s="2">
        <v>-2.8999999999999998E-3</v>
      </c>
      <c r="H360" s="2">
        <f t="shared" si="49"/>
        <v>-2.8602208048696307E-3</v>
      </c>
    </row>
    <row r="361" spans="1:8" x14ac:dyDescent="0.35">
      <c r="A361" s="1">
        <v>44266</v>
      </c>
      <c r="B361">
        <v>317.87</v>
      </c>
      <c r="C361">
        <v>315.60000000000002</v>
      </c>
      <c r="D361">
        <v>319.69</v>
      </c>
      <c r="E361">
        <v>314.68</v>
      </c>
      <c r="F361" t="s">
        <v>858</v>
      </c>
      <c r="G361" s="2">
        <v>2.3E-2</v>
      </c>
      <c r="H361" s="2">
        <f t="shared" si="49"/>
        <v>2.2750309062212929E-2</v>
      </c>
    </row>
    <row r="362" spans="1:8" x14ac:dyDescent="0.35">
      <c r="A362" s="1">
        <v>44267</v>
      </c>
      <c r="B362">
        <v>315.29000000000002</v>
      </c>
      <c r="C362">
        <v>313.7</v>
      </c>
      <c r="D362">
        <v>318.06</v>
      </c>
      <c r="E362">
        <v>311.23</v>
      </c>
      <c r="F362" t="s">
        <v>857</v>
      </c>
      <c r="G362" s="2">
        <v>-8.0999999999999996E-3</v>
      </c>
      <c r="H362" s="2">
        <f t="shared" si="49"/>
        <v>-8.1496439433126067E-3</v>
      </c>
    </row>
    <row r="363" spans="1:8" x14ac:dyDescent="0.35">
      <c r="A363" s="1">
        <v>44270</v>
      </c>
      <c r="B363">
        <v>318.66000000000003</v>
      </c>
      <c r="C363">
        <v>315.62</v>
      </c>
      <c r="D363">
        <v>318.83</v>
      </c>
      <c r="E363">
        <v>313.93</v>
      </c>
      <c r="F363" t="s">
        <v>856</v>
      </c>
      <c r="G363" s="2">
        <v>1.0699999999999999E-2</v>
      </c>
      <c r="H363" s="2">
        <f t="shared" si="49"/>
        <v>1.0631853440502458E-2</v>
      </c>
    </row>
    <row r="364" spans="1:8" x14ac:dyDescent="0.35">
      <c r="A364" s="1">
        <v>44271</v>
      </c>
      <c r="B364">
        <v>320.41000000000003</v>
      </c>
      <c r="C364">
        <v>320.92</v>
      </c>
      <c r="D364">
        <v>324.02999999999997</v>
      </c>
      <c r="E364">
        <v>318.93</v>
      </c>
      <c r="F364" t="s">
        <v>69</v>
      </c>
      <c r="G364" s="2">
        <v>5.4999999999999997E-3</v>
      </c>
      <c r="H364" s="2">
        <f t="shared" si="49"/>
        <v>5.4767220310557784E-3</v>
      </c>
    </row>
    <row r="365" spans="1:8" x14ac:dyDescent="0.35">
      <c r="A365" s="1">
        <v>44272</v>
      </c>
      <c r="B365">
        <v>321.73</v>
      </c>
      <c r="C365">
        <v>317.27999999999997</v>
      </c>
      <c r="D365">
        <v>323.68</v>
      </c>
      <c r="E365">
        <v>315.51</v>
      </c>
      <c r="F365" t="s">
        <v>855</v>
      </c>
      <c r="G365" s="2">
        <v>4.1000000000000003E-3</v>
      </c>
      <c r="H365" s="2">
        <f t="shared" si="49"/>
        <v>4.1112587886406992E-3</v>
      </c>
    </row>
    <row r="366" spans="1:8" x14ac:dyDescent="0.35">
      <c r="A366" s="1">
        <v>44273</v>
      </c>
      <c r="B366">
        <v>311.88</v>
      </c>
      <c r="C366">
        <v>316.7</v>
      </c>
      <c r="D366">
        <v>317.70999999999998</v>
      </c>
      <c r="E366">
        <v>311.41000000000003</v>
      </c>
      <c r="F366" t="s">
        <v>854</v>
      </c>
      <c r="G366" s="2">
        <v>-3.0599999999999999E-2</v>
      </c>
      <c r="H366" s="2">
        <f t="shared" si="49"/>
        <v>-3.109418604066012E-2</v>
      </c>
    </row>
    <row r="367" spans="1:8" x14ac:dyDescent="0.35">
      <c r="A367" s="1">
        <v>44274</v>
      </c>
      <c r="B367">
        <v>312.98</v>
      </c>
      <c r="C367">
        <v>311.70999999999998</v>
      </c>
      <c r="D367">
        <v>314.56</v>
      </c>
      <c r="E367">
        <v>309.5</v>
      </c>
      <c r="F367" t="s">
        <v>853</v>
      </c>
      <c r="G367" s="2">
        <v>3.5000000000000001E-3</v>
      </c>
      <c r="H367" s="2">
        <f t="shared" si="49"/>
        <v>3.5207922936266816E-3</v>
      </c>
    </row>
    <row r="368" spans="1:8" x14ac:dyDescent="0.35">
      <c r="A368" s="1">
        <v>44277</v>
      </c>
      <c r="B368">
        <v>318.44</v>
      </c>
      <c r="C368">
        <v>315.04000000000002</v>
      </c>
      <c r="D368">
        <v>320.57</v>
      </c>
      <c r="E368">
        <v>315.04000000000002</v>
      </c>
      <c r="F368" t="s">
        <v>852</v>
      </c>
      <c r="G368" s="2">
        <v>1.7399999999999999E-2</v>
      </c>
      <c r="H368" s="2">
        <f t="shared" si="49"/>
        <v>1.7294783485351538E-2</v>
      </c>
    </row>
    <row r="369" spans="1:8" x14ac:dyDescent="0.35">
      <c r="A369" s="1">
        <v>44278</v>
      </c>
      <c r="B369">
        <v>317.05</v>
      </c>
      <c r="C369">
        <v>319.56</v>
      </c>
      <c r="D369">
        <v>320.92</v>
      </c>
      <c r="E369">
        <v>316.20999999999998</v>
      </c>
      <c r="F369" t="s">
        <v>851</v>
      </c>
      <c r="G369" s="2">
        <v>-4.4000000000000003E-3</v>
      </c>
      <c r="H369" s="2">
        <f t="shared" si="49"/>
        <v>-4.3745840743367598E-3</v>
      </c>
    </row>
    <row r="370" spans="1:8" x14ac:dyDescent="0.35">
      <c r="A370" s="1">
        <v>44279</v>
      </c>
      <c r="B370">
        <v>311.70999999999998</v>
      </c>
      <c r="C370">
        <v>318.45999999999998</v>
      </c>
      <c r="D370">
        <v>318.5</v>
      </c>
      <c r="E370">
        <v>311.56</v>
      </c>
      <c r="F370" t="s">
        <v>850</v>
      </c>
      <c r="G370" s="2">
        <v>-1.6799999999999999E-2</v>
      </c>
      <c r="H370" s="2">
        <f t="shared" si="49"/>
        <v>-1.6986221757116452E-2</v>
      </c>
    </row>
    <row r="371" spans="1:8" x14ac:dyDescent="0.35">
      <c r="A371" s="1">
        <v>44280</v>
      </c>
      <c r="B371">
        <v>311.17</v>
      </c>
      <c r="C371">
        <v>309.81</v>
      </c>
      <c r="D371">
        <v>312.72000000000003</v>
      </c>
      <c r="E371">
        <v>307.23</v>
      </c>
      <c r="F371" t="s">
        <v>849</v>
      </c>
      <c r="G371" s="2">
        <v>-1.6999999999999999E-3</v>
      </c>
      <c r="H371" s="2">
        <f t="shared" si="49"/>
        <v>-1.733881759843113E-3</v>
      </c>
    </row>
    <row r="372" spans="1:8" x14ac:dyDescent="0.35">
      <c r="A372" s="1">
        <v>44281</v>
      </c>
      <c r="B372">
        <v>315.83</v>
      </c>
      <c r="C372">
        <v>310.95</v>
      </c>
      <c r="D372">
        <v>316.16000000000003</v>
      </c>
      <c r="E372">
        <v>309.51</v>
      </c>
      <c r="F372" t="s">
        <v>848</v>
      </c>
      <c r="G372" s="2">
        <v>1.4999999999999999E-2</v>
      </c>
      <c r="H372" s="2">
        <f t="shared" si="49"/>
        <v>1.4864707513985857E-2</v>
      </c>
    </row>
    <row r="373" spans="1:8" x14ac:dyDescent="0.35">
      <c r="A373" s="1">
        <v>44284</v>
      </c>
      <c r="B373">
        <v>315.74</v>
      </c>
      <c r="C373">
        <v>315.27999999999997</v>
      </c>
      <c r="D373">
        <v>316.82</v>
      </c>
      <c r="E373">
        <v>312.31</v>
      </c>
      <c r="F373" t="s">
        <v>384</v>
      </c>
      <c r="G373" s="2">
        <v>-2.9999999999999997E-4</v>
      </c>
      <c r="H373" s="2">
        <f t="shared" si="49"/>
        <v>-2.8500403948627097E-4</v>
      </c>
    </row>
    <row r="374" spans="1:8" x14ac:dyDescent="0.35">
      <c r="A374" s="1">
        <v>44285</v>
      </c>
      <c r="B374">
        <v>314.14999999999998</v>
      </c>
      <c r="C374">
        <v>313.73</v>
      </c>
      <c r="D374">
        <v>314.74</v>
      </c>
      <c r="E374">
        <v>311.38</v>
      </c>
      <c r="F374" t="s">
        <v>847</v>
      </c>
      <c r="G374" s="2">
        <v>-5.0000000000000001E-3</v>
      </c>
      <c r="H374" s="2">
        <f t="shared" si="49"/>
        <v>-5.0485112546249144E-3</v>
      </c>
    </row>
    <row r="375" spans="1:8" x14ac:dyDescent="0.35">
      <c r="A375" s="1">
        <v>44286</v>
      </c>
      <c r="B375">
        <v>318.95999999999998</v>
      </c>
      <c r="C375">
        <v>315.99</v>
      </c>
      <c r="D375">
        <v>320.57</v>
      </c>
      <c r="E375">
        <v>315.64</v>
      </c>
      <c r="F375" t="s">
        <v>846</v>
      </c>
      <c r="G375" s="2">
        <v>1.5299999999999999E-2</v>
      </c>
      <c r="H375" s="2">
        <f t="shared" si="49"/>
        <v>1.5195124224143467E-2</v>
      </c>
    </row>
    <row r="376" spans="1:8" x14ac:dyDescent="0.35">
      <c r="A376" s="1">
        <v>44287</v>
      </c>
      <c r="B376">
        <v>324.39999999999998</v>
      </c>
      <c r="C376">
        <v>322.89999999999998</v>
      </c>
      <c r="D376">
        <v>324.54000000000002</v>
      </c>
      <c r="E376">
        <v>322.64</v>
      </c>
      <c r="F376" t="s">
        <v>845</v>
      </c>
      <c r="G376" s="2">
        <v>1.7100000000000001E-2</v>
      </c>
      <c r="H376" s="2">
        <f t="shared" si="49"/>
        <v>1.6911619168158171E-2</v>
      </c>
    </row>
    <row r="377" spans="1:8" x14ac:dyDescent="0.35">
      <c r="A377" s="1">
        <v>44291</v>
      </c>
      <c r="B377">
        <v>330.88</v>
      </c>
      <c r="C377">
        <v>326.95999999999998</v>
      </c>
      <c r="D377">
        <v>331.67</v>
      </c>
      <c r="E377">
        <v>324.47000000000003</v>
      </c>
      <c r="F377" t="s">
        <v>844</v>
      </c>
      <c r="G377" s="2">
        <v>0.02</v>
      </c>
      <c r="H377" s="2">
        <f t="shared" si="49"/>
        <v>1.977844963875186E-2</v>
      </c>
    </row>
    <row r="378" spans="1:8" x14ac:dyDescent="0.35">
      <c r="A378" s="1">
        <v>44292</v>
      </c>
      <c r="B378">
        <v>330.65</v>
      </c>
      <c r="C378">
        <v>330.56</v>
      </c>
      <c r="D378">
        <v>332.66</v>
      </c>
      <c r="E378">
        <v>329.85</v>
      </c>
      <c r="F378" t="s">
        <v>843</v>
      </c>
      <c r="G378" s="2">
        <v>-6.9999999999999999E-4</v>
      </c>
      <c r="H378" s="2">
        <f t="shared" si="49"/>
        <v>-6.9535775933825001E-4</v>
      </c>
    </row>
    <row r="379" spans="1:8" x14ac:dyDescent="0.35">
      <c r="A379" s="1">
        <v>44293</v>
      </c>
      <c r="B379">
        <v>331.45</v>
      </c>
      <c r="C379">
        <v>330.16</v>
      </c>
      <c r="D379">
        <v>332.31</v>
      </c>
      <c r="E379">
        <v>329.2</v>
      </c>
      <c r="F379" t="s">
        <v>842</v>
      </c>
      <c r="G379" s="2">
        <v>2.3999999999999998E-3</v>
      </c>
      <c r="H379" s="2">
        <f t="shared" si="49"/>
        <v>2.4165545667293041E-3</v>
      </c>
    </row>
    <row r="380" spans="1:8" x14ac:dyDescent="0.35">
      <c r="A380" s="1">
        <v>44294</v>
      </c>
      <c r="B380">
        <v>334.9</v>
      </c>
      <c r="C380">
        <v>334.38</v>
      </c>
      <c r="D380">
        <v>335.09</v>
      </c>
      <c r="E380">
        <v>333.56</v>
      </c>
      <c r="F380" t="s">
        <v>841</v>
      </c>
      <c r="G380" s="2">
        <v>1.04E-2</v>
      </c>
      <c r="H380" s="2">
        <f t="shared" si="49"/>
        <v>1.0355011112758253E-2</v>
      </c>
    </row>
    <row r="381" spans="1:8" x14ac:dyDescent="0.35">
      <c r="A381" s="1">
        <v>44295</v>
      </c>
      <c r="B381">
        <v>336.93</v>
      </c>
      <c r="C381">
        <v>333.5</v>
      </c>
      <c r="D381">
        <v>337.14</v>
      </c>
      <c r="E381">
        <v>332.75</v>
      </c>
      <c r="F381" t="s">
        <v>840</v>
      </c>
      <c r="G381" s="2">
        <v>6.1000000000000004E-3</v>
      </c>
      <c r="H381" s="2">
        <f t="shared" si="49"/>
        <v>6.0432138428955897E-3</v>
      </c>
    </row>
    <row r="382" spans="1:8" x14ac:dyDescent="0.35">
      <c r="A382" s="1">
        <v>44298</v>
      </c>
      <c r="B382">
        <v>336.49</v>
      </c>
      <c r="C382">
        <v>335.86</v>
      </c>
      <c r="D382">
        <v>336.92</v>
      </c>
      <c r="E382">
        <v>334.55</v>
      </c>
      <c r="F382" t="s">
        <v>109</v>
      </c>
      <c r="G382" s="2">
        <v>-1.2999999999999999E-3</v>
      </c>
      <c r="H382" s="2">
        <f t="shared" si="49"/>
        <v>-1.3067626818717684E-3</v>
      </c>
    </row>
    <row r="383" spans="1:8" x14ac:dyDescent="0.35">
      <c r="A383" s="1">
        <v>44299</v>
      </c>
      <c r="B383">
        <v>340.42</v>
      </c>
      <c r="C383">
        <v>338.06</v>
      </c>
      <c r="D383">
        <v>340.9</v>
      </c>
      <c r="E383">
        <v>337.84</v>
      </c>
      <c r="F383" t="s">
        <v>839</v>
      </c>
      <c r="G383" s="2">
        <v>1.17E-2</v>
      </c>
      <c r="H383" s="2">
        <f t="shared" si="49"/>
        <v>1.1611718418644352E-2</v>
      </c>
    </row>
    <row r="384" spans="1:8" x14ac:dyDescent="0.35">
      <c r="A384" s="1">
        <v>44300</v>
      </c>
      <c r="B384">
        <v>336.33</v>
      </c>
      <c r="C384">
        <v>340.67</v>
      </c>
      <c r="D384">
        <v>340.8</v>
      </c>
      <c r="E384">
        <v>335.49</v>
      </c>
      <c r="F384" t="s">
        <v>838</v>
      </c>
      <c r="G384" s="2">
        <v>-1.2E-2</v>
      </c>
      <c r="H384" s="2">
        <f t="shared" si="49"/>
        <v>-1.2087328546215208E-2</v>
      </c>
    </row>
    <row r="385" spans="1:8" x14ac:dyDescent="0.35">
      <c r="A385" s="1">
        <v>44301</v>
      </c>
      <c r="B385">
        <v>341.43</v>
      </c>
      <c r="C385">
        <v>339.29</v>
      </c>
      <c r="D385">
        <v>341.83</v>
      </c>
      <c r="E385">
        <v>336.04</v>
      </c>
      <c r="F385" t="s">
        <v>837</v>
      </c>
      <c r="G385" s="2">
        <v>1.52E-2</v>
      </c>
      <c r="H385" s="2">
        <f t="shared" si="49"/>
        <v>1.5049859128296379E-2</v>
      </c>
    </row>
    <row r="386" spans="1:8" x14ac:dyDescent="0.35">
      <c r="A386" s="1">
        <v>44302</v>
      </c>
      <c r="B386">
        <v>341.83</v>
      </c>
      <c r="C386">
        <v>341.97</v>
      </c>
      <c r="D386">
        <v>342.05</v>
      </c>
      <c r="E386">
        <v>339.9</v>
      </c>
      <c r="F386" t="s">
        <v>836</v>
      </c>
      <c r="G386" s="2">
        <v>1.1999999999999999E-3</v>
      </c>
      <c r="H386" s="2">
        <f t="shared" si="49"/>
        <v>1.1708574940634598E-3</v>
      </c>
    </row>
    <row r="387" spans="1:8" x14ac:dyDescent="0.35">
      <c r="A387" s="1">
        <v>44305</v>
      </c>
      <c r="B387">
        <v>338.7</v>
      </c>
      <c r="C387">
        <v>340.21</v>
      </c>
      <c r="D387">
        <v>341.4</v>
      </c>
      <c r="E387">
        <v>336.72</v>
      </c>
      <c r="F387" t="s">
        <v>106</v>
      </c>
      <c r="G387" s="2">
        <v>-9.1999999999999998E-3</v>
      </c>
      <c r="H387" s="2">
        <f t="shared" si="49"/>
        <v>-9.198777632245558E-3</v>
      </c>
    </row>
    <row r="388" spans="1:8" x14ac:dyDescent="0.35">
      <c r="A388" s="1">
        <v>44306</v>
      </c>
      <c r="B388">
        <v>336.23</v>
      </c>
      <c r="C388">
        <v>338.02</v>
      </c>
      <c r="D388">
        <v>339.34</v>
      </c>
      <c r="E388">
        <v>334.21</v>
      </c>
      <c r="F388" t="s">
        <v>835</v>
      </c>
      <c r="G388" s="2">
        <v>-7.3000000000000001E-3</v>
      </c>
      <c r="H388" s="2">
        <f t="shared" ref="H388:H451" si="50">LN(B388/B387)</f>
        <v>-7.3193102305592851E-3</v>
      </c>
    </row>
    <row r="389" spans="1:8" x14ac:dyDescent="0.35">
      <c r="A389" s="1">
        <v>44307</v>
      </c>
      <c r="B389">
        <v>339.11</v>
      </c>
      <c r="C389">
        <v>334.91</v>
      </c>
      <c r="D389">
        <v>339.3</v>
      </c>
      <c r="E389">
        <v>333.79</v>
      </c>
      <c r="F389" t="s">
        <v>834</v>
      </c>
      <c r="G389" s="2">
        <v>8.6E-3</v>
      </c>
      <c r="H389" s="2">
        <f t="shared" si="50"/>
        <v>8.5290889296199685E-3</v>
      </c>
    </row>
    <row r="390" spans="1:8" x14ac:dyDescent="0.35">
      <c r="A390" s="1">
        <v>44308</v>
      </c>
      <c r="B390">
        <v>335.02</v>
      </c>
      <c r="C390">
        <v>338.71</v>
      </c>
      <c r="D390">
        <v>339.72</v>
      </c>
      <c r="E390">
        <v>333.83</v>
      </c>
      <c r="F390" t="s">
        <v>833</v>
      </c>
      <c r="G390" s="2">
        <v>-1.21E-2</v>
      </c>
      <c r="H390" s="2">
        <f t="shared" si="50"/>
        <v>-1.2134306987246152E-2</v>
      </c>
    </row>
    <row r="391" spans="1:8" x14ac:dyDescent="0.35">
      <c r="A391" s="1">
        <v>44309</v>
      </c>
      <c r="B391">
        <v>339.24</v>
      </c>
      <c r="C391">
        <v>335.67</v>
      </c>
      <c r="D391">
        <v>340.59</v>
      </c>
      <c r="E391">
        <v>335.67</v>
      </c>
      <c r="F391" t="s">
        <v>832</v>
      </c>
      <c r="G391" s="2">
        <v>1.26E-2</v>
      </c>
      <c r="H391" s="2">
        <f t="shared" si="50"/>
        <v>1.2517589957958871E-2</v>
      </c>
    </row>
    <row r="392" spans="1:8" x14ac:dyDescent="0.35">
      <c r="A392" s="1">
        <v>44312</v>
      </c>
      <c r="B392">
        <v>341.45</v>
      </c>
      <c r="C392">
        <v>339.49</v>
      </c>
      <c r="D392">
        <v>341.74</v>
      </c>
      <c r="E392">
        <v>338.72</v>
      </c>
      <c r="F392" t="s">
        <v>831</v>
      </c>
      <c r="G392" s="2">
        <v>6.4999999999999997E-3</v>
      </c>
      <c r="H392" s="2">
        <f t="shared" si="50"/>
        <v>6.4934339135990157E-3</v>
      </c>
    </row>
    <row r="393" spans="1:8" x14ac:dyDescent="0.35">
      <c r="A393" s="1">
        <v>44313</v>
      </c>
      <c r="B393">
        <v>339.97</v>
      </c>
      <c r="C393">
        <v>341.75</v>
      </c>
      <c r="D393">
        <v>341.97</v>
      </c>
      <c r="E393">
        <v>338.99</v>
      </c>
      <c r="F393" t="s">
        <v>830</v>
      </c>
      <c r="G393" s="2">
        <v>-4.3E-3</v>
      </c>
      <c r="H393" s="2">
        <f t="shared" si="50"/>
        <v>-4.3438769839712326E-3</v>
      </c>
    </row>
    <row r="394" spans="1:8" x14ac:dyDescent="0.35">
      <c r="A394" s="1">
        <v>44314</v>
      </c>
      <c r="B394">
        <v>338.82</v>
      </c>
      <c r="C394">
        <v>339.63</v>
      </c>
      <c r="D394">
        <v>340.67</v>
      </c>
      <c r="E394">
        <v>338.15</v>
      </c>
      <c r="F394" t="s">
        <v>829</v>
      </c>
      <c r="G394" s="2">
        <v>-3.3999999999999998E-3</v>
      </c>
      <c r="H394" s="2">
        <f t="shared" si="50"/>
        <v>-3.3883855103266831E-3</v>
      </c>
    </row>
    <row r="395" spans="1:8" x14ac:dyDescent="0.35">
      <c r="A395" s="1">
        <v>44315</v>
      </c>
      <c r="B395">
        <v>340.04</v>
      </c>
      <c r="C395">
        <v>342.19</v>
      </c>
      <c r="D395">
        <v>342.62</v>
      </c>
      <c r="E395">
        <v>336.72</v>
      </c>
      <c r="F395" t="s">
        <v>189</v>
      </c>
      <c r="G395" s="2">
        <v>3.5999999999999999E-3</v>
      </c>
      <c r="H395" s="2">
        <f t="shared" si="50"/>
        <v>3.5942648363578382E-3</v>
      </c>
    </row>
    <row r="396" spans="1:8" x14ac:dyDescent="0.35">
      <c r="A396" s="1">
        <v>44316</v>
      </c>
      <c r="B396">
        <v>337.81</v>
      </c>
      <c r="C396">
        <v>337.52</v>
      </c>
      <c r="D396">
        <v>340.08</v>
      </c>
      <c r="E396">
        <v>336.87</v>
      </c>
      <c r="F396" t="s">
        <v>828</v>
      </c>
      <c r="G396" s="2">
        <v>-6.6E-3</v>
      </c>
      <c r="H396" s="2">
        <f t="shared" si="50"/>
        <v>-6.5796504980566439E-3</v>
      </c>
    </row>
    <row r="397" spans="1:8" x14ac:dyDescent="0.35">
      <c r="A397" s="1">
        <v>44319</v>
      </c>
      <c r="B397">
        <v>336.01</v>
      </c>
      <c r="C397">
        <v>339.05</v>
      </c>
      <c r="D397">
        <v>339.82</v>
      </c>
      <c r="E397">
        <v>335.55</v>
      </c>
      <c r="F397" t="s">
        <v>827</v>
      </c>
      <c r="G397" s="2">
        <v>-5.3E-3</v>
      </c>
      <c r="H397" s="2">
        <f t="shared" si="50"/>
        <v>-5.3426858260121586E-3</v>
      </c>
    </row>
    <row r="398" spans="1:8" x14ac:dyDescent="0.35">
      <c r="A398" s="1">
        <v>44320</v>
      </c>
      <c r="B398">
        <v>329.97</v>
      </c>
      <c r="C398">
        <v>333.38</v>
      </c>
      <c r="D398">
        <v>333.71</v>
      </c>
      <c r="E398">
        <v>326.04000000000002</v>
      </c>
      <c r="F398" t="s">
        <v>826</v>
      </c>
      <c r="G398" s="2">
        <v>-1.7999999999999999E-2</v>
      </c>
      <c r="H398" s="2">
        <f t="shared" si="50"/>
        <v>-1.8139180187954365E-2</v>
      </c>
    </row>
    <row r="399" spans="1:8" x14ac:dyDescent="0.35">
      <c r="A399" s="1">
        <v>44321</v>
      </c>
      <c r="B399">
        <v>328.86</v>
      </c>
      <c r="C399">
        <v>332.08</v>
      </c>
      <c r="D399">
        <v>332.97</v>
      </c>
      <c r="E399">
        <v>328.06</v>
      </c>
      <c r="F399" t="s">
        <v>825</v>
      </c>
      <c r="G399" s="2">
        <v>-3.3999999999999998E-3</v>
      </c>
      <c r="H399" s="2">
        <f t="shared" si="50"/>
        <v>-3.3696129510549754E-3</v>
      </c>
    </row>
    <row r="400" spans="1:8" x14ac:dyDescent="0.35">
      <c r="A400" s="1">
        <v>44322</v>
      </c>
      <c r="B400">
        <v>331.34</v>
      </c>
      <c r="C400">
        <v>328.59</v>
      </c>
      <c r="D400">
        <v>331.5</v>
      </c>
      <c r="E400">
        <v>326.27999999999997</v>
      </c>
      <c r="F400" t="s">
        <v>824</v>
      </c>
      <c r="G400" s="2">
        <v>7.4999999999999997E-3</v>
      </c>
      <c r="H400" s="2">
        <f t="shared" si="50"/>
        <v>7.5129102243111099E-3</v>
      </c>
    </row>
    <row r="401" spans="1:8" x14ac:dyDescent="0.35">
      <c r="A401" s="1">
        <v>44323</v>
      </c>
      <c r="B401">
        <v>334.02</v>
      </c>
      <c r="C401">
        <v>334.19</v>
      </c>
      <c r="D401">
        <v>336.47</v>
      </c>
      <c r="E401">
        <v>331.52</v>
      </c>
      <c r="F401" t="s">
        <v>823</v>
      </c>
      <c r="G401" s="2">
        <v>8.0999999999999996E-3</v>
      </c>
      <c r="H401" s="2">
        <f t="shared" si="50"/>
        <v>8.0558329130800185E-3</v>
      </c>
    </row>
    <row r="402" spans="1:8" x14ac:dyDescent="0.35">
      <c r="A402" s="1">
        <v>44326</v>
      </c>
      <c r="B402">
        <v>325.58999999999997</v>
      </c>
      <c r="C402">
        <v>332.61</v>
      </c>
      <c r="D402">
        <v>332.79</v>
      </c>
      <c r="E402">
        <v>325.38</v>
      </c>
      <c r="F402" t="s">
        <v>822</v>
      </c>
      <c r="G402" s="2">
        <v>-2.52E-2</v>
      </c>
      <c r="H402" s="2">
        <f t="shared" si="50"/>
        <v>-2.5561950297438157E-2</v>
      </c>
    </row>
    <row r="403" spans="1:8" x14ac:dyDescent="0.35">
      <c r="A403" s="1">
        <v>44327</v>
      </c>
      <c r="B403">
        <v>325.14</v>
      </c>
      <c r="C403">
        <v>319.52999999999997</v>
      </c>
      <c r="D403">
        <v>325.95999999999998</v>
      </c>
      <c r="E403">
        <v>318.85000000000002</v>
      </c>
      <c r="F403" t="s">
        <v>821</v>
      </c>
      <c r="G403" s="2">
        <v>-1.4E-3</v>
      </c>
      <c r="H403" s="2">
        <f t="shared" si="50"/>
        <v>-1.3830623199554252E-3</v>
      </c>
    </row>
    <row r="404" spans="1:8" x14ac:dyDescent="0.35">
      <c r="A404" s="1">
        <v>44328</v>
      </c>
      <c r="B404">
        <v>316.72000000000003</v>
      </c>
      <c r="C404">
        <v>320.06</v>
      </c>
      <c r="D404">
        <v>322.45</v>
      </c>
      <c r="E404">
        <v>315.83</v>
      </c>
      <c r="F404" t="s">
        <v>820</v>
      </c>
      <c r="G404" s="2">
        <v>-2.5899999999999999E-2</v>
      </c>
      <c r="H404" s="2">
        <f t="shared" si="50"/>
        <v>-2.6237756008202544E-2</v>
      </c>
    </row>
    <row r="405" spans="1:8" x14ac:dyDescent="0.35">
      <c r="A405" s="1">
        <v>44329</v>
      </c>
      <c r="B405">
        <v>319.17</v>
      </c>
      <c r="C405">
        <v>319.75</v>
      </c>
      <c r="D405">
        <v>322.23</v>
      </c>
      <c r="E405">
        <v>316.73</v>
      </c>
      <c r="F405" t="s">
        <v>819</v>
      </c>
      <c r="G405" s="2">
        <v>7.7000000000000002E-3</v>
      </c>
      <c r="H405" s="2">
        <f t="shared" si="50"/>
        <v>7.7057733985091224E-3</v>
      </c>
    </row>
    <row r="406" spans="1:8" x14ac:dyDescent="0.35">
      <c r="A406" s="1">
        <v>44330</v>
      </c>
      <c r="B406">
        <v>326.22000000000003</v>
      </c>
      <c r="C406">
        <v>322.43</v>
      </c>
      <c r="D406">
        <v>327.16000000000003</v>
      </c>
      <c r="E406">
        <v>321.91000000000003</v>
      </c>
      <c r="F406" t="s">
        <v>198</v>
      </c>
      <c r="G406" s="2">
        <v>2.2100000000000002E-2</v>
      </c>
      <c r="H406" s="2">
        <f t="shared" si="50"/>
        <v>2.1848124189500051E-2</v>
      </c>
    </row>
    <row r="407" spans="1:8" x14ac:dyDescent="0.35">
      <c r="A407" s="1">
        <v>44333</v>
      </c>
      <c r="B407">
        <v>324.24</v>
      </c>
      <c r="C407">
        <v>324.45999999999998</v>
      </c>
      <c r="D407">
        <v>326.2</v>
      </c>
      <c r="E407">
        <v>321.27999999999997</v>
      </c>
      <c r="F407" t="s">
        <v>818</v>
      </c>
      <c r="G407" s="2">
        <v>-6.1000000000000004E-3</v>
      </c>
      <c r="H407" s="2">
        <f t="shared" si="50"/>
        <v>-6.0880180658312048E-3</v>
      </c>
    </row>
    <row r="408" spans="1:8" x14ac:dyDescent="0.35">
      <c r="A408" s="1">
        <v>44334</v>
      </c>
      <c r="B408">
        <v>322.05</v>
      </c>
      <c r="C408">
        <v>325.22000000000003</v>
      </c>
      <c r="D408">
        <v>326.48</v>
      </c>
      <c r="E408">
        <v>321.77</v>
      </c>
      <c r="F408" t="s">
        <v>817</v>
      </c>
      <c r="G408" s="2">
        <v>-6.7999999999999996E-3</v>
      </c>
      <c r="H408" s="2">
        <f t="shared" si="50"/>
        <v>-6.777169327153422E-3</v>
      </c>
    </row>
    <row r="409" spans="1:8" x14ac:dyDescent="0.35">
      <c r="A409" s="1">
        <v>44335</v>
      </c>
      <c r="B409">
        <v>322.42</v>
      </c>
      <c r="C409">
        <v>316.49</v>
      </c>
      <c r="D409">
        <v>322.73</v>
      </c>
      <c r="E409">
        <v>316.13</v>
      </c>
      <c r="F409" t="s">
        <v>72</v>
      </c>
      <c r="G409" s="2">
        <v>1.1000000000000001E-3</v>
      </c>
      <c r="H409" s="2">
        <f t="shared" si="50"/>
        <v>1.1482304549527834E-3</v>
      </c>
    </row>
    <row r="410" spans="1:8" x14ac:dyDescent="0.35">
      <c r="A410" s="1">
        <v>44336</v>
      </c>
      <c r="B410">
        <v>328.66</v>
      </c>
      <c r="C410">
        <v>323.95</v>
      </c>
      <c r="D410">
        <v>329.54</v>
      </c>
      <c r="E410">
        <v>323.72000000000003</v>
      </c>
      <c r="F410" t="s">
        <v>816</v>
      </c>
      <c r="G410" s="2">
        <v>1.9400000000000001E-2</v>
      </c>
      <c r="H410" s="2">
        <f t="shared" si="50"/>
        <v>1.9168738305291363E-2</v>
      </c>
    </row>
    <row r="411" spans="1:8" x14ac:dyDescent="0.35">
      <c r="A411" s="1">
        <v>44337</v>
      </c>
      <c r="B411">
        <v>326.83999999999997</v>
      </c>
      <c r="C411">
        <v>330.26</v>
      </c>
      <c r="D411">
        <v>330.69</v>
      </c>
      <c r="E411">
        <v>326.47000000000003</v>
      </c>
      <c r="F411" t="s">
        <v>815</v>
      </c>
      <c r="G411" s="2">
        <v>-5.4999999999999997E-3</v>
      </c>
      <c r="H411" s="2">
        <f t="shared" si="50"/>
        <v>-5.5530272366372969E-3</v>
      </c>
    </row>
    <row r="412" spans="1:8" x14ac:dyDescent="0.35">
      <c r="A412" s="1">
        <v>44340</v>
      </c>
      <c r="B412">
        <v>332.34</v>
      </c>
      <c r="C412">
        <v>329.2</v>
      </c>
      <c r="D412">
        <v>333.49</v>
      </c>
      <c r="E412">
        <v>326.73</v>
      </c>
      <c r="F412" t="s">
        <v>814</v>
      </c>
      <c r="G412" s="2">
        <v>1.6799999999999999E-2</v>
      </c>
      <c r="H412" s="2">
        <f t="shared" si="50"/>
        <v>1.6687786756560803E-2</v>
      </c>
    </row>
    <row r="413" spans="1:8" x14ac:dyDescent="0.35">
      <c r="A413" s="1">
        <v>44341</v>
      </c>
      <c r="B413">
        <v>332.8</v>
      </c>
      <c r="C413">
        <v>333.89</v>
      </c>
      <c r="D413">
        <v>334.63</v>
      </c>
      <c r="E413">
        <v>331.58</v>
      </c>
      <c r="F413" t="s">
        <v>813</v>
      </c>
      <c r="G413" s="2">
        <v>1.4E-3</v>
      </c>
      <c r="H413" s="2">
        <f t="shared" si="50"/>
        <v>1.3831676739861954E-3</v>
      </c>
    </row>
    <row r="414" spans="1:8" x14ac:dyDescent="0.35">
      <c r="A414" s="1">
        <v>44342</v>
      </c>
      <c r="B414">
        <v>333.95</v>
      </c>
      <c r="C414">
        <v>333.48</v>
      </c>
      <c r="D414">
        <v>334.43</v>
      </c>
      <c r="E414">
        <v>332.78</v>
      </c>
      <c r="F414" t="s">
        <v>812</v>
      </c>
      <c r="G414" s="2">
        <v>3.5000000000000001E-3</v>
      </c>
      <c r="H414" s="2">
        <f t="shared" si="50"/>
        <v>3.4495722245913487E-3</v>
      </c>
    </row>
    <row r="415" spans="1:8" x14ac:dyDescent="0.35">
      <c r="A415" s="1">
        <v>44343</v>
      </c>
      <c r="B415">
        <v>332.71</v>
      </c>
      <c r="C415">
        <v>333.49</v>
      </c>
      <c r="D415">
        <v>334.36</v>
      </c>
      <c r="E415">
        <v>332.5</v>
      </c>
      <c r="F415" t="s">
        <v>811</v>
      </c>
      <c r="G415" s="2">
        <v>-3.7000000000000002E-3</v>
      </c>
      <c r="H415" s="2">
        <f t="shared" si="50"/>
        <v>-3.7200414904136649E-3</v>
      </c>
    </row>
    <row r="416" spans="1:8" x14ac:dyDescent="0.35">
      <c r="A416" s="1">
        <v>44344</v>
      </c>
      <c r="B416">
        <v>333.75</v>
      </c>
      <c r="C416">
        <v>333.94</v>
      </c>
      <c r="D416">
        <v>335.39</v>
      </c>
      <c r="E416">
        <v>333.42</v>
      </c>
      <c r="F416" t="s">
        <v>810</v>
      </c>
      <c r="G416" s="2">
        <v>3.0999999999999999E-3</v>
      </c>
      <c r="H416" s="2">
        <f t="shared" si="50"/>
        <v>3.1209700332279185E-3</v>
      </c>
    </row>
    <row r="417" spans="1:8" x14ac:dyDescent="0.35">
      <c r="A417" s="1">
        <v>44348</v>
      </c>
      <c r="B417">
        <v>332.65</v>
      </c>
      <c r="C417">
        <v>335.12</v>
      </c>
      <c r="D417">
        <v>335.61</v>
      </c>
      <c r="E417">
        <v>331.26</v>
      </c>
      <c r="F417" t="s">
        <v>85</v>
      </c>
      <c r="G417" s="2">
        <v>-3.3E-3</v>
      </c>
      <c r="H417" s="2">
        <f t="shared" si="50"/>
        <v>-3.3013235265628871E-3</v>
      </c>
    </row>
    <row r="418" spans="1:8" x14ac:dyDescent="0.35">
      <c r="A418" s="1">
        <v>44349</v>
      </c>
      <c r="B418">
        <v>333.29</v>
      </c>
      <c r="C418">
        <v>333.08</v>
      </c>
      <c r="D418">
        <v>334.16</v>
      </c>
      <c r="E418">
        <v>331.52</v>
      </c>
      <c r="F418" t="s">
        <v>107</v>
      </c>
      <c r="G418" s="2">
        <v>1.9E-3</v>
      </c>
      <c r="H418" s="2">
        <f t="shared" si="50"/>
        <v>1.9220956753985211E-3</v>
      </c>
    </row>
    <row r="419" spans="1:8" x14ac:dyDescent="0.35">
      <c r="A419" s="1">
        <v>44350</v>
      </c>
      <c r="B419">
        <v>329.83</v>
      </c>
      <c r="C419">
        <v>330.38</v>
      </c>
      <c r="D419">
        <v>331.69</v>
      </c>
      <c r="E419">
        <v>328.11</v>
      </c>
      <c r="F419" t="s">
        <v>809</v>
      </c>
      <c r="G419" s="2">
        <v>-1.04E-2</v>
      </c>
      <c r="H419" s="2">
        <f t="shared" si="50"/>
        <v>-1.0435611654050528E-2</v>
      </c>
    </row>
    <row r="420" spans="1:8" x14ac:dyDescent="0.35">
      <c r="A420" s="1">
        <v>44351</v>
      </c>
      <c r="B420">
        <v>335.42</v>
      </c>
      <c r="C420">
        <v>331.68</v>
      </c>
      <c r="D420">
        <v>335.88</v>
      </c>
      <c r="E420">
        <v>331.61</v>
      </c>
      <c r="F420" t="s">
        <v>808</v>
      </c>
      <c r="G420" s="2">
        <v>1.6899999999999998E-2</v>
      </c>
      <c r="H420" s="2">
        <f t="shared" si="50"/>
        <v>1.680610769423739E-2</v>
      </c>
    </row>
    <row r="421" spans="1:8" x14ac:dyDescent="0.35">
      <c r="A421" s="1">
        <v>44354</v>
      </c>
      <c r="B421">
        <v>336.42</v>
      </c>
      <c r="C421">
        <v>334.87</v>
      </c>
      <c r="D421">
        <v>336.48</v>
      </c>
      <c r="E421">
        <v>334.16</v>
      </c>
      <c r="F421" t="s">
        <v>807</v>
      </c>
      <c r="G421" s="2">
        <v>3.0000000000000001E-3</v>
      </c>
      <c r="H421" s="2">
        <f t="shared" si="50"/>
        <v>2.9769014601545448E-3</v>
      </c>
    </row>
    <row r="422" spans="1:8" x14ac:dyDescent="0.35">
      <c r="A422" s="1">
        <v>44355</v>
      </c>
      <c r="B422">
        <v>336.58</v>
      </c>
      <c r="C422">
        <v>338.22</v>
      </c>
      <c r="D422">
        <v>339.11</v>
      </c>
      <c r="E422">
        <v>334.85</v>
      </c>
      <c r="F422" t="s">
        <v>806</v>
      </c>
      <c r="G422" s="2">
        <v>5.0000000000000001E-4</v>
      </c>
      <c r="H422" s="2">
        <f t="shared" si="50"/>
        <v>4.7548292129107495E-4</v>
      </c>
    </row>
    <row r="423" spans="1:8" x14ac:dyDescent="0.35">
      <c r="A423" s="1">
        <v>44356</v>
      </c>
      <c r="B423">
        <v>336.66</v>
      </c>
      <c r="C423">
        <v>337.99</v>
      </c>
      <c r="D423">
        <v>338.79</v>
      </c>
      <c r="E423">
        <v>336.47</v>
      </c>
      <c r="F423" t="s">
        <v>805</v>
      </c>
      <c r="G423" s="2">
        <v>2.0000000000000001E-4</v>
      </c>
      <c r="H423" s="2">
        <f t="shared" si="50"/>
        <v>2.3765670600851103E-4</v>
      </c>
    </row>
    <row r="424" spans="1:8" x14ac:dyDescent="0.35">
      <c r="A424" s="1">
        <v>44357</v>
      </c>
      <c r="B424">
        <v>340.17</v>
      </c>
      <c r="C424">
        <v>337.01</v>
      </c>
      <c r="D424">
        <v>340.28</v>
      </c>
      <c r="E424">
        <v>336.55</v>
      </c>
      <c r="F424" t="s">
        <v>804</v>
      </c>
      <c r="G424" s="2">
        <v>1.04E-2</v>
      </c>
      <c r="H424" s="2">
        <f t="shared" si="50"/>
        <v>1.0371973660922396E-2</v>
      </c>
    </row>
    <row r="425" spans="1:8" x14ac:dyDescent="0.35">
      <c r="A425" s="1">
        <v>44358</v>
      </c>
      <c r="B425">
        <v>341.06</v>
      </c>
      <c r="C425">
        <v>340.18</v>
      </c>
      <c r="D425">
        <v>341.07</v>
      </c>
      <c r="E425">
        <v>339.51</v>
      </c>
      <c r="F425" t="s">
        <v>803</v>
      </c>
      <c r="G425" s="2">
        <v>2.5999999999999999E-3</v>
      </c>
      <c r="H425" s="2">
        <f t="shared" si="50"/>
        <v>2.6129222329099771E-3</v>
      </c>
    </row>
    <row r="426" spans="1:8" x14ac:dyDescent="0.35">
      <c r="A426" s="1">
        <v>44361</v>
      </c>
      <c r="B426">
        <v>344.33</v>
      </c>
      <c r="C426">
        <v>341.5</v>
      </c>
      <c r="D426">
        <v>344.34</v>
      </c>
      <c r="E426">
        <v>340.28</v>
      </c>
      <c r="F426" t="s">
        <v>802</v>
      </c>
      <c r="G426" s="2">
        <v>9.5999999999999992E-3</v>
      </c>
      <c r="H426" s="2">
        <f t="shared" si="50"/>
        <v>9.5420849777935399E-3</v>
      </c>
    </row>
    <row r="427" spans="1:8" x14ac:dyDescent="0.35">
      <c r="A427" s="1">
        <v>44362</v>
      </c>
      <c r="B427">
        <v>342.08</v>
      </c>
      <c r="C427">
        <v>343.97</v>
      </c>
      <c r="D427">
        <v>344.29</v>
      </c>
      <c r="E427">
        <v>341.34</v>
      </c>
      <c r="F427" t="s">
        <v>801</v>
      </c>
      <c r="G427" s="2">
        <v>-6.4999999999999997E-3</v>
      </c>
      <c r="H427" s="2">
        <f t="shared" si="50"/>
        <v>-6.5558720258813569E-3</v>
      </c>
    </row>
    <row r="428" spans="1:8" x14ac:dyDescent="0.35">
      <c r="A428" s="1">
        <v>44363</v>
      </c>
      <c r="B428">
        <v>340.83</v>
      </c>
      <c r="C428">
        <v>342.56</v>
      </c>
      <c r="D428">
        <v>343.66</v>
      </c>
      <c r="E428">
        <v>337.27</v>
      </c>
      <c r="F428" t="s">
        <v>375</v>
      </c>
      <c r="G428" s="2">
        <v>-3.7000000000000002E-3</v>
      </c>
      <c r="H428" s="2">
        <f t="shared" si="50"/>
        <v>-3.6608085867575785E-3</v>
      </c>
    </row>
    <row r="429" spans="1:8" x14ac:dyDescent="0.35">
      <c r="A429" s="1">
        <v>44364</v>
      </c>
      <c r="B429">
        <v>345.16</v>
      </c>
      <c r="C429">
        <v>339.79</v>
      </c>
      <c r="D429">
        <v>346.2</v>
      </c>
      <c r="E429">
        <v>339.74</v>
      </c>
      <c r="F429" t="s">
        <v>800</v>
      </c>
      <c r="G429" s="2">
        <v>1.2699999999999999E-2</v>
      </c>
      <c r="H429" s="2">
        <f t="shared" si="50"/>
        <v>1.2624258390183947E-2</v>
      </c>
    </row>
    <row r="430" spans="1:8" x14ac:dyDescent="0.35">
      <c r="A430" s="1">
        <v>44365</v>
      </c>
      <c r="B430">
        <v>342.45</v>
      </c>
      <c r="C430">
        <v>343.45</v>
      </c>
      <c r="D430">
        <v>344.63</v>
      </c>
      <c r="E430">
        <v>341.68</v>
      </c>
      <c r="F430" t="s">
        <v>224</v>
      </c>
      <c r="G430" s="2">
        <v>-7.9000000000000008E-3</v>
      </c>
      <c r="H430" s="2">
        <f t="shared" si="50"/>
        <v>-7.882415996192646E-3</v>
      </c>
    </row>
    <row r="431" spans="1:8" x14ac:dyDescent="0.35">
      <c r="A431" s="1">
        <v>44368</v>
      </c>
      <c r="B431">
        <v>344.18</v>
      </c>
      <c r="C431">
        <v>342.25</v>
      </c>
      <c r="D431">
        <v>344.51</v>
      </c>
      <c r="E431">
        <v>339.97</v>
      </c>
      <c r="F431" t="s">
        <v>799</v>
      </c>
      <c r="G431" s="2">
        <v>5.1000000000000004E-3</v>
      </c>
      <c r="H431" s="2">
        <f t="shared" si="50"/>
        <v>5.0391146928506492E-3</v>
      </c>
    </row>
    <row r="432" spans="1:8" x14ac:dyDescent="0.35">
      <c r="A432" s="1">
        <v>44369</v>
      </c>
      <c r="B432">
        <v>347.39</v>
      </c>
      <c r="C432">
        <v>343.97</v>
      </c>
      <c r="D432">
        <v>347.85</v>
      </c>
      <c r="E432">
        <v>343.66</v>
      </c>
      <c r="F432" t="s">
        <v>798</v>
      </c>
      <c r="G432" s="2">
        <v>9.2999999999999992E-3</v>
      </c>
      <c r="H432" s="2">
        <f t="shared" si="50"/>
        <v>9.2832917939900048E-3</v>
      </c>
    </row>
    <row r="433" spans="1:8" x14ac:dyDescent="0.35">
      <c r="A433" s="1">
        <v>44370</v>
      </c>
      <c r="B433">
        <v>347.56</v>
      </c>
      <c r="C433">
        <v>347.33</v>
      </c>
      <c r="D433">
        <v>348.74</v>
      </c>
      <c r="E433">
        <v>346.7</v>
      </c>
      <c r="F433" t="s">
        <v>797</v>
      </c>
      <c r="G433" s="2">
        <v>5.0000000000000001E-4</v>
      </c>
      <c r="H433" s="2">
        <f t="shared" si="50"/>
        <v>4.8924384025023971E-4</v>
      </c>
    </row>
    <row r="434" spans="1:8" x14ac:dyDescent="0.35">
      <c r="A434" s="1">
        <v>44371</v>
      </c>
      <c r="B434">
        <v>349.71</v>
      </c>
      <c r="C434">
        <v>349.55</v>
      </c>
      <c r="D434">
        <v>351.28</v>
      </c>
      <c r="E434">
        <v>348.99</v>
      </c>
      <c r="F434" t="s">
        <v>796</v>
      </c>
      <c r="G434" s="2">
        <v>6.1999999999999998E-3</v>
      </c>
      <c r="H434" s="2">
        <f t="shared" si="50"/>
        <v>6.1669276288453733E-3</v>
      </c>
    </row>
    <row r="435" spans="1:8" x14ac:dyDescent="0.35">
      <c r="A435" s="1">
        <v>44372</v>
      </c>
      <c r="B435">
        <v>349.28</v>
      </c>
      <c r="C435">
        <v>350.29</v>
      </c>
      <c r="D435">
        <v>350.54</v>
      </c>
      <c r="E435">
        <v>348.66</v>
      </c>
      <c r="F435" t="s">
        <v>795</v>
      </c>
      <c r="G435" s="2">
        <v>-1.1999999999999999E-3</v>
      </c>
      <c r="H435" s="2">
        <f t="shared" si="50"/>
        <v>-1.2303467982169821E-3</v>
      </c>
    </row>
    <row r="436" spans="1:8" x14ac:dyDescent="0.35">
      <c r="A436" s="1">
        <v>44375</v>
      </c>
      <c r="B436">
        <v>353.52</v>
      </c>
      <c r="C436">
        <v>350.6</v>
      </c>
      <c r="D436">
        <v>353.66</v>
      </c>
      <c r="E436">
        <v>350.54</v>
      </c>
      <c r="F436" t="s">
        <v>208</v>
      </c>
      <c r="G436" s="2">
        <v>1.21E-2</v>
      </c>
      <c r="H436" s="2">
        <f t="shared" si="50"/>
        <v>1.2066168020850891E-2</v>
      </c>
    </row>
    <row r="437" spans="1:8" x14ac:dyDescent="0.35">
      <c r="A437" s="1">
        <v>44376</v>
      </c>
      <c r="B437">
        <v>354.8</v>
      </c>
      <c r="C437">
        <v>353.34</v>
      </c>
      <c r="D437">
        <v>354.83</v>
      </c>
      <c r="E437">
        <v>352.48</v>
      </c>
      <c r="F437" t="s">
        <v>794</v>
      </c>
      <c r="G437" s="2">
        <v>3.5999999999999999E-3</v>
      </c>
      <c r="H437" s="2">
        <f t="shared" si="50"/>
        <v>3.6141896129399361E-3</v>
      </c>
    </row>
    <row r="438" spans="1:8" x14ac:dyDescent="0.35">
      <c r="A438" s="1">
        <v>44377</v>
      </c>
      <c r="B438">
        <v>354.24</v>
      </c>
      <c r="C438">
        <v>354.64</v>
      </c>
      <c r="D438">
        <v>355.04</v>
      </c>
      <c r="E438">
        <v>353.64</v>
      </c>
      <c r="F438" t="s">
        <v>793</v>
      </c>
      <c r="G438" s="2">
        <v>-1.6000000000000001E-3</v>
      </c>
      <c r="H438" s="2">
        <f t="shared" si="50"/>
        <v>-1.5796009151523881E-3</v>
      </c>
    </row>
    <row r="439" spans="1:8" x14ac:dyDescent="0.35">
      <c r="A439" s="1">
        <v>44378</v>
      </c>
      <c r="B439">
        <v>354.38</v>
      </c>
      <c r="C439">
        <v>353.88</v>
      </c>
      <c r="D439">
        <v>354.9</v>
      </c>
      <c r="E439">
        <v>352.49</v>
      </c>
      <c r="F439" t="s">
        <v>792</v>
      </c>
      <c r="G439" s="2">
        <v>4.0000000000000002E-4</v>
      </c>
      <c r="H439" s="2">
        <f t="shared" si="50"/>
        <v>3.9513420965129427E-4</v>
      </c>
    </row>
    <row r="440" spans="1:8" x14ac:dyDescent="0.35">
      <c r="A440" s="1">
        <v>44379</v>
      </c>
      <c r="B440">
        <v>358.45</v>
      </c>
      <c r="C440">
        <v>356.33</v>
      </c>
      <c r="D440">
        <v>358.78</v>
      </c>
      <c r="E440">
        <v>356.09</v>
      </c>
      <c r="F440" t="s">
        <v>791</v>
      </c>
      <c r="G440" s="2">
        <v>1.15E-2</v>
      </c>
      <c r="H440" s="2">
        <f t="shared" si="50"/>
        <v>1.1419396568957938E-2</v>
      </c>
    </row>
    <row r="441" spans="1:8" x14ac:dyDescent="0.35">
      <c r="A441" s="1">
        <v>44383</v>
      </c>
      <c r="B441">
        <v>360</v>
      </c>
      <c r="C441">
        <v>359.07</v>
      </c>
      <c r="D441">
        <v>360.29</v>
      </c>
      <c r="E441">
        <v>356.3</v>
      </c>
      <c r="F441" t="s">
        <v>790</v>
      </c>
      <c r="G441" s="2">
        <v>4.3E-3</v>
      </c>
      <c r="H441" s="2">
        <f t="shared" si="50"/>
        <v>4.3148511512744649E-3</v>
      </c>
    </row>
    <row r="442" spans="1:8" x14ac:dyDescent="0.35">
      <c r="A442" s="1">
        <v>44384</v>
      </c>
      <c r="B442">
        <v>360.76</v>
      </c>
      <c r="C442">
        <v>362.26</v>
      </c>
      <c r="D442">
        <v>362.57</v>
      </c>
      <c r="E442">
        <v>358.75</v>
      </c>
      <c r="F442" t="s">
        <v>789</v>
      </c>
      <c r="G442" s="2">
        <v>2.0999999999999999E-3</v>
      </c>
      <c r="H442" s="2">
        <f t="shared" si="50"/>
        <v>2.1088858473517899E-3</v>
      </c>
    </row>
    <row r="443" spans="1:8" x14ac:dyDescent="0.35">
      <c r="A443" s="1">
        <v>44385</v>
      </c>
      <c r="B443">
        <v>358.58</v>
      </c>
      <c r="C443">
        <v>355.55</v>
      </c>
      <c r="D443">
        <v>359.46</v>
      </c>
      <c r="E443">
        <v>354.23</v>
      </c>
      <c r="F443" t="s">
        <v>788</v>
      </c>
      <c r="G443" s="2">
        <v>-6.0000000000000001E-3</v>
      </c>
      <c r="H443" s="2">
        <f t="shared" si="50"/>
        <v>-6.0611301302262071E-3</v>
      </c>
    </row>
    <row r="444" spans="1:8" x14ac:dyDescent="0.35">
      <c r="A444" s="1">
        <v>44386</v>
      </c>
      <c r="B444">
        <v>360.82</v>
      </c>
      <c r="C444">
        <v>357.98</v>
      </c>
      <c r="D444">
        <v>361.31</v>
      </c>
      <c r="E444">
        <v>357.38</v>
      </c>
      <c r="F444" t="s">
        <v>787</v>
      </c>
      <c r="G444" s="2">
        <v>6.1999999999999998E-3</v>
      </c>
      <c r="H444" s="2">
        <f t="shared" si="50"/>
        <v>6.2274318573757367E-3</v>
      </c>
    </row>
    <row r="445" spans="1:8" x14ac:dyDescent="0.35">
      <c r="A445" s="1">
        <v>44389</v>
      </c>
      <c r="B445">
        <v>362.23</v>
      </c>
      <c r="C445">
        <v>362.26</v>
      </c>
      <c r="D445">
        <v>362.7</v>
      </c>
      <c r="E445">
        <v>360.64</v>
      </c>
      <c r="F445" t="s">
        <v>786</v>
      </c>
      <c r="G445" s="2">
        <v>3.8999999999999998E-3</v>
      </c>
      <c r="H445" s="2">
        <f t="shared" si="50"/>
        <v>3.9001501619866188E-3</v>
      </c>
    </row>
    <row r="446" spans="1:8" x14ac:dyDescent="0.35">
      <c r="A446" s="1">
        <v>44390</v>
      </c>
      <c r="B446">
        <v>362.23</v>
      </c>
      <c r="C446">
        <v>361.84</v>
      </c>
      <c r="D446">
        <v>365.27</v>
      </c>
      <c r="E446">
        <v>361.35</v>
      </c>
      <c r="F446" t="s">
        <v>785</v>
      </c>
      <c r="G446" s="2">
        <v>0</v>
      </c>
      <c r="H446" s="2">
        <f t="shared" si="50"/>
        <v>0</v>
      </c>
    </row>
    <row r="447" spans="1:8" x14ac:dyDescent="0.35">
      <c r="A447" s="1">
        <v>44391</v>
      </c>
      <c r="B447">
        <v>362.88</v>
      </c>
      <c r="C447">
        <v>364.64</v>
      </c>
      <c r="D447">
        <v>365.3</v>
      </c>
      <c r="E447">
        <v>362.03</v>
      </c>
      <c r="F447" t="s">
        <v>784</v>
      </c>
      <c r="G447" s="2">
        <v>1.8E-3</v>
      </c>
      <c r="H447" s="2">
        <f t="shared" si="50"/>
        <v>1.792831912689071E-3</v>
      </c>
    </row>
    <row r="448" spans="1:8" x14ac:dyDescent="0.35">
      <c r="A448" s="1">
        <v>44392</v>
      </c>
      <c r="B448">
        <v>360.33</v>
      </c>
      <c r="C448">
        <v>362.79</v>
      </c>
      <c r="D448">
        <v>363</v>
      </c>
      <c r="E448">
        <v>358.27</v>
      </c>
      <c r="F448" t="s">
        <v>783</v>
      </c>
      <c r="G448" s="2">
        <v>-7.0000000000000001E-3</v>
      </c>
      <c r="H448" s="2">
        <f t="shared" si="50"/>
        <v>-7.0519228648239334E-3</v>
      </c>
    </row>
    <row r="449" spans="1:8" x14ac:dyDescent="0.35">
      <c r="A449" s="1">
        <v>44393</v>
      </c>
      <c r="B449">
        <v>357.41</v>
      </c>
      <c r="C449">
        <v>361.21</v>
      </c>
      <c r="D449">
        <v>362.22</v>
      </c>
      <c r="E449">
        <v>357.05</v>
      </c>
      <c r="F449" t="s">
        <v>782</v>
      </c>
      <c r="G449" s="2">
        <v>-8.0999999999999996E-3</v>
      </c>
      <c r="H449" s="2">
        <f t="shared" si="50"/>
        <v>-8.136696046104867E-3</v>
      </c>
    </row>
    <row r="450" spans="1:8" x14ac:dyDescent="0.35">
      <c r="A450" s="1">
        <v>44396</v>
      </c>
      <c r="B450">
        <v>354.48</v>
      </c>
      <c r="C450">
        <v>353.86</v>
      </c>
      <c r="D450">
        <v>354.99</v>
      </c>
      <c r="E450">
        <v>351.86</v>
      </c>
      <c r="F450" t="s">
        <v>781</v>
      </c>
      <c r="G450" s="2">
        <v>-8.2000000000000007E-3</v>
      </c>
      <c r="H450" s="2">
        <f t="shared" si="50"/>
        <v>-8.2316552971695902E-3</v>
      </c>
    </row>
    <row r="451" spans="1:8" x14ac:dyDescent="0.35">
      <c r="A451" s="1">
        <v>44397</v>
      </c>
      <c r="B451">
        <v>358.6</v>
      </c>
      <c r="C451">
        <v>355.44</v>
      </c>
      <c r="D451">
        <v>360.09</v>
      </c>
      <c r="E451">
        <v>353.61</v>
      </c>
      <c r="F451" t="s">
        <v>780</v>
      </c>
      <c r="G451" s="2">
        <v>1.1599999999999999E-2</v>
      </c>
      <c r="H451" s="2">
        <f t="shared" si="50"/>
        <v>1.15556342797984E-2</v>
      </c>
    </row>
    <row r="452" spans="1:8" x14ac:dyDescent="0.35">
      <c r="A452" s="1">
        <v>44398</v>
      </c>
      <c r="B452">
        <v>361.37</v>
      </c>
      <c r="C452">
        <v>358.16</v>
      </c>
      <c r="D452">
        <v>361.37</v>
      </c>
      <c r="E452">
        <v>357.93</v>
      </c>
      <c r="F452" t="s">
        <v>779</v>
      </c>
      <c r="G452" s="2">
        <v>7.7000000000000002E-3</v>
      </c>
      <c r="H452" s="2">
        <f t="shared" ref="H452:H515" si="51">LN(B452/B451)</f>
        <v>7.694803026866817E-3</v>
      </c>
    </row>
    <row r="453" spans="1:8" x14ac:dyDescent="0.35">
      <c r="A453" s="1">
        <v>44399</v>
      </c>
      <c r="B453">
        <v>363.76</v>
      </c>
      <c r="C453">
        <v>361.58</v>
      </c>
      <c r="D453">
        <v>363.77</v>
      </c>
      <c r="E453">
        <v>361.58</v>
      </c>
      <c r="F453" t="s">
        <v>778</v>
      </c>
      <c r="G453" s="2">
        <v>6.6E-3</v>
      </c>
      <c r="H453" s="2">
        <f t="shared" si="51"/>
        <v>6.591945318855633E-3</v>
      </c>
    </row>
    <row r="454" spans="1:8" x14ac:dyDescent="0.35">
      <c r="A454" s="1">
        <v>44400</v>
      </c>
      <c r="B454">
        <v>368.01</v>
      </c>
      <c r="C454">
        <v>365.12</v>
      </c>
      <c r="D454">
        <v>368.29</v>
      </c>
      <c r="E454">
        <v>363.72</v>
      </c>
      <c r="F454" t="s">
        <v>777</v>
      </c>
      <c r="G454" s="2">
        <v>1.17E-2</v>
      </c>
      <c r="H454" s="2">
        <f t="shared" si="51"/>
        <v>1.161580219601516E-2</v>
      </c>
    </row>
    <row r="455" spans="1:8" x14ac:dyDescent="0.35">
      <c r="A455" s="1">
        <v>44403</v>
      </c>
      <c r="B455">
        <v>368.3</v>
      </c>
      <c r="C455">
        <v>367.3</v>
      </c>
      <c r="D455">
        <v>368.7</v>
      </c>
      <c r="E455">
        <v>366.41</v>
      </c>
      <c r="F455" t="s">
        <v>776</v>
      </c>
      <c r="G455" s="2">
        <v>8.0000000000000004E-4</v>
      </c>
      <c r="H455" s="2">
        <f t="shared" si="51"/>
        <v>7.8771173824940808E-4</v>
      </c>
    </row>
    <row r="456" spans="1:8" x14ac:dyDescent="0.35">
      <c r="A456" s="1">
        <v>44404</v>
      </c>
      <c r="B456">
        <v>364.24</v>
      </c>
      <c r="C456">
        <v>368.03</v>
      </c>
      <c r="D456">
        <v>368.03</v>
      </c>
      <c r="E456">
        <v>359.97</v>
      </c>
      <c r="F456" t="s">
        <v>775</v>
      </c>
      <c r="G456" s="2">
        <v>-1.0999999999999999E-2</v>
      </c>
      <c r="H456" s="2">
        <f t="shared" si="51"/>
        <v>-1.108483242449293E-2</v>
      </c>
    </row>
    <row r="457" spans="1:8" x14ac:dyDescent="0.35">
      <c r="A457" s="1">
        <v>44405</v>
      </c>
      <c r="B457">
        <v>365.64</v>
      </c>
      <c r="C457">
        <v>365.41</v>
      </c>
      <c r="D457">
        <v>367.26</v>
      </c>
      <c r="E457">
        <v>363.05</v>
      </c>
      <c r="F457" t="s">
        <v>774</v>
      </c>
      <c r="G457" s="2">
        <v>3.8E-3</v>
      </c>
      <c r="H457" s="2">
        <f t="shared" si="51"/>
        <v>3.8362517590913594E-3</v>
      </c>
    </row>
    <row r="458" spans="1:8" x14ac:dyDescent="0.35">
      <c r="A458" s="1">
        <v>44406</v>
      </c>
      <c r="B458">
        <v>366.29</v>
      </c>
      <c r="C458">
        <v>365.06</v>
      </c>
      <c r="D458">
        <v>367.49</v>
      </c>
      <c r="E458">
        <v>365.06</v>
      </c>
      <c r="F458" t="s">
        <v>773</v>
      </c>
      <c r="G458" s="2">
        <v>1.8E-3</v>
      </c>
      <c r="H458" s="2">
        <f t="shared" si="51"/>
        <v>1.7761265991982655E-3</v>
      </c>
    </row>
    <row r="459" spans="1:8" x14ac:dyDescent="0.35">
      <c r="A459" s="1">
        <v>44407</v>
      </c>
      <c r="B459">
        <v>364.38</v>
      </c>
      <c r="C459">
        <v>362.25</v>
      </c>
      <c r="D459">
        <v>364.98</v>
      </c>
      <c r="E459">
        <v>362.22</v>
      </c>
      <c r="F459" t="s">
        <v>772</v>
      </c>
      <c r="G459" s="2">
        <v>-5.1999999999999998E-3</v>
      </c>
      <c r="H459" s="2">
        <f t="shared" si="51"/>
        <v>-5.2280902472771999E-3</v>
      </c>
    </row>
    <row r="460" spans="1:8" x14ac:dyDescent="0.35">
      <c r="A460" s="1">
        <v>44410</v>
      </c>
      <c r="B460">
        <v>364.41</v>
      </c>
      <c r="C460">
        <v>366.09</v>
      </c>
      <c r="D460">
        <v>366.69</v>
      </c>
      <c r="E460">
        <v>363.68</v>
      </c>
      <c r="F460" t="s">
        <v>771</v>
      </c>
      <c r="G460" s="2">
        <v>1E-4</v>
      </c>
      <c r="H460" s="2">
        <f t="shared" si="51"/>
        <v>8.2328242750255649E-5</v>
      </c>
    </row>
    <row r="461" spans="1:8" x14ac:dyDescent="0.35">
      <c r="A461" s="1">
        <v>44411</v>
      </c>
      <c r="B461">
        <v>366.62</v>
      </c>
      <c r="C461">
        <v>365.09</v>
      </c>
      <c r="D461">
        <v>366.74</v>
      </c>
      <c r="E461">
        <v>361.81</v>
      </c>
      <c r="F461" t="s">
        <v>770</v>
      </c>
      <c r="G461" s="2">
        <v>6.1000000000000004E-3</v>
      </c>
      <c r="H461" s="2">
        <f t="shared" si="51"/>
        <v>6.0462819109294999E-3</v>
      </c>
    </row>
    <row r="462" spans="1:8" x14ac:dyDescent="0.35">
      <c r="A462" s="1">
        <v>44412</v>
      </c>
      <c r="B462">
        <v>367.15</v>
      </c>
      <c r="C462">
        <v>366.58</v>
      </c>
      <c r="D462">
        <v>368.13</v>
      </c>
      <c r="E462">
        <v>365.44</v>
      </c>
      <c r="F462" t="s">
        <v>684</v>
      </c>
      <c r="G462" s="2">
        <v>1.4E-3</v>
      </c>
      <c r="H462" s="2">
        <f t="shared" si="51"/>
        <v>1.4445946064006426E-3</v>
      </c>
    </row>
    <row r="463" spans="1:8" x14ac:dyDescent="0.35">
      <c r="A463" s="1">
        <v>44413</v>
      </c>
      <c r="B463">
        <v>369.48</v>
      </c>
      <c r="C463">
        <v>367.99</v>
      </c>
      <c r="D463">
        <v>369.72</v>
      </c>
      <c r="E463">
        <v>367.26</v>
      </c>
      <c r="F463" t="s">
        <v>769</v>
      </c>
      <c r="G463" s="2">
        <v>6.3E-3</v>
      </c>
      <c r="H463" s="2">
        <f t="shared" si="51"/>
        <v>6.3261278267898353E-3</v>
      </c>
    </row>
    <row r="464" spans="1:8" x14ac:dyDescent="0.35">
      <c r="A464" s="1">
        <v>44414</v>
      </c>
      <c r="B464">
        <v>367.86</v>
      </c>
      <c r="C464">
        <v>368.18</v>
      </c>
      <c r="D464">
        <v>369.18</v>
      </c>
      <c r="E464">
        <v>366.71</v>
      </c>
      <c r="F464" t="s">
        <v>768</v>
      </c>
      <c r="G464" s="2">
        <v>-4.4000000000000003E-3</v>
      </c>
      <c r="H464" s="2">
        <f t="shared" si="51"/>
        <v>-4.3941807217577119E-3</v>
      </c>
    </row>
    <row r="465" spans="1:8" x14ac:dyDescent="0.35">
      <c r="A465" s="1">
        <v>44417</v>
      </c>
      <c r="B465">
        <v>368.54</v>
      </c>
      <c r="C465">
        <v>368.33</v>
      </c>
      <c r="D465">
        <v>369.08</v>
      </c>
      <c r="E465">
        <v>367.2</v>
      </c>
      <c r="F465" t="s">
        <v>767</v>
      </c>
      <c r="G465" s="2">
        <v>1.8E-3</v>
      </c>
      <c r="H465" s="2">
        <f t="shared" si="51"/>
        <v>1.8468229040633779E-3</v>
      </c>
    </row>
    <row r="466" spans="1:8" x14ac:dyDescent="0.35">
      <c r="A466" s="1">
        <v>44418</v>
      </c>
      <c r="B466">
        <v>366.65</v>
      </c>
      <c r="C466">
        <v>369.07</v>
      </c>
      <c r="D466">
        <v>369.37</v>
      </c>
      <c r="E466">
        <v>365.43</v>
      </c>
      <c r="F466" t="s">
        <v>766</v>
      </c>
      <c r="G466" s="2">
        <v>-5.1000000000000004E-3</v>
      </c>
      <c r="H466" s="2">
        <f t="shared" si="51"/>
        <v>-5.1415393669064632E-3</v>
      </c>
    </row>
    <row r="467" spans="1:8" x14ac:dyDescent="0.35">
      <c r="A467" s="1">
        <v>44419</v>
      </c>
      <c r="B467">
        <v>366.02</v>
      </c>
      <c r="C467">
        <v>367.95</v>
      </c>
      <c r="D467">
        <v>368.46</v>
      </c>
      <c r="E467">
        <v>364.65</v>
      </c>
      <c r="F467" t="s">
        <v>765</v>
      </c>
      <c r="G467" s="2">
        <v>-1.6999999999999999E-3</v>
      </c>
      <c r="H467" s="2">
        <f t="shared" si="51"/>
        <v>-1.719737822672239E-3</v>
      </c>
    </row>
    <row r="468" spans="1:8" x14ac:dyDescent="0.35">
      <c r="A468" s="1">
        <v>44420</v>
      </c>
      <c r="B468">
        <v>367.34</v>
      </c>
      <c r="C468">
        <v>365.5</v>
      </c>
      <c r="D468">
        <v>367.71</v>
      </c>
      <c r="E468">
        <v>364.1</v>
      </c>
      <c r="F468" t="s">
        <v>764</v>
      </c>
      <c r="G468" s="2">
        <v>3.5999999999999999E-3</v>
      </c>
      <c r="H468" s="2">
        <f t="shared" si="51"/>
        <v>3.5998729832527662E-3</v>
      </c>
    </row>
    <row r="469" spans="1:8" x14ac:dyDescent="0.35">
      <c r="A469" s="1">
        <v>44421</v>
      </c>
      <c r="B469">
        <v>368.63</v>
      </c>
      <c r="C469">
        <v>367.7</v>
      </c>
      <c r="D469">
        <v>368.97</v>
      </c>
      <c r="E469">
        <v>367.19</v>
      </c>
      <c r="F469" t="s">
        <v>763</v>
      </c>
      <c r="G469" s="2">
        <v>3.5000000000000001E-3</v>
      </c>
      <c r="H469" s="2">
        <f t="shared" si="51"/>
        <v>3.5055812630352375E-3</v>
      </c>
    </row>
    <row r="470" spans="1:8" x14ac:dyDescent="0.35">
      <c r="A470" s="1">
        <v>44424</v>
      </c>
      <c r="B470">
        <v>368.79</v>
      </c>
      <c r="C470">
        <v>367.48</v>
      </c>
      <c r="D470">
        <v>368.83</v>
      </c>
      <c r="E470">
        <v>363.51</v>
      </c>
      <c r="F470" t="s">
        <v>762</v>
      </c>
      <c r="G470" s="2">
        <v>4.0000000000000002E-4</v>
      </c>
      <c r="H470" s="2">
        <f t="shared" si="51"/>
        <v>4.3394538393541024E-4</v>
      </c>
    </row>
    <row r="471" spans="1:8" x14ac:dyDescent="0.35">
      <c r="A471" s="1">
        <v>44425</v>
      </c>
      <c r="B471">
        <v>365.54</v>
      </c>
      <c r="C471">
        <v>365.96</v>
      </c>
      <c r="D471">
        <v>366.96</v>
      </c>
      <c r="E471">
        <v>363.04</v>
      </c>
      <c r="F471" t="s">
        <v>761</v>
      </c>
      <c r="G471" s="2">
        <v>-8.8000000000000005E-3</v>
      </c>
      <c r="H471" s="2">
        <f t="shared" si="51"/>
        <v>-8.8516640210632557E-3</v>
      </c>
    </row>
    <row r="472" spans="1:8" x14ac:dyDescent="0.35">
      <c r="A472" s="1">
        <v>44426</v>
      </c>
      <c r="B472">
        <v>362.02</v>
      </c>
      <c r="C472">
        <v>364.99</v>
      </c>
      <c r="D472">
        <v>366.43</v>
      </c>
      <c r="E472">
        <v>361.68</v>
      </c>
      <c r="F472" t="s">
        <v>760</v>
      </c>
      <c r="G472" s="2">
        <v>-9.5999999999999992E-3</v>
      </c>
      <c r="H472" s="2">
        <f t="shared" si="51"/>
        <v>-9.6762534078893084E-3</v>
      </c>
    </row>
    <row r="473" spans="1:8" x14ac:dyDescent="0.35">
      <c r="A473" s="1">
        <v>44427</v>
      </c>
      <c r="B473">
        <v>363.77</v>
      </c>
      <c r="C473">
        <v>360.03</v>
      </c>
      <c r="D473">
        <v>365.49</v>
      </c>
      <c r="E473">
        <v>359.77</v>
      </c>
      <c r="F473" t="s">
        <v>326</v>
      </c>
      <c r="G473" s="2">
        <v>4.7999999999999996E-3</v>
      </c>
      <c r="H473" s="2">
        <f t="shared" si="51"/>
        <v>4.8223408736650202E-3</v>
      </c>
    </row>
    <row r="474" spans="1:8" x14ac:dyDescent="0.35">
      <c r="A474" s="1">
        <v>44428</v>
      </c>
      <c r="B474">
        <v>367.54</v>
      </c>
      <c r="C474">
        <v>364.87</v>
      </c>
      <c r="D474">
        <v>367.95</v>
      </c>
      <c r="E474">
        <v>364.55</v>
      </c>
      <c r="F474" t="s">
        <v>759</v>
      </c>
      <c r="G474" s="2">
        <v>1.04E-2</v>
      </c>
      <c r="H474" s="2">
        <f t="shared" si="51"/>
        <v>1.0310356475206343E-2</v>
      </c>
    </row>
    <row r="475" spans="1:8" x14ac:dyDescent="0.35">
      <c r="A475" s="1">
        <v>44431</v>
      </c>
      <c r="B475">
        <v>373.03</v>
      </c>
      <c r="C475">
        <v>368.61</v>
      </c>
      <c r="D475">
        <v>373.74</v>
      </c>
      <c r="E475">
        <v>368.6</v>
      </c>
      <c r="F475" t="s">
        <v>758</v>
      </c>
      <c r="G475" s="2">
        <v>1.49E-2</v>
      </c>
      <c r="H475" s="2">
        <f t="shared" si="51"/>
        <v>1.4826689096725822E-2</v>
      </c>
    </row>
    <row r="476" spans="1:8" x14ac:dyDescent="0.35">
      <c r="A476" s="1">
        <v>44432</v>
      </c>
      <c r="B476">
        <v>374.17</v>
      </c>
      <c r="C476">
        <v>373.64</v>
      </c>
      <c r="D476">
        <v>374.79</v>
      </c>
      <c r="E476">
        <v>373.16</v>
      </c>
      <c r="F476" t="s">
        <v>757</v>
      </c>
      <c r="G476" s="2">
        <v>3.0999999999999999E-3</v>
      </c>
      <c r="H476" s="2">
        <f t="shared" si="51"/>
        <v>3.0513942305822189E-3</v>
      </c>
    </row>
    <row r="477" spans="1:8" x14ac:dyDescent="0.35">
      <c r="A477" s="1">
        <v>44433</v>
      </c>
      <c r="B477">
        <v>374.6</v>
      </c>
      <c r="C477">
        <v>374.43</v>
      </c>
      <c r="D477">
        <v>375.19</v>
      </c>
      <c r="E477">
        <v>373.66</v>
      </c>
      <c r="F477" t="s">
        <v>756</v>
      </c>
      <c r="G477" s="2">
        <v>1.1000000000000001E-3</v>
      </c>
      <c r="H477" s="2">
        <f t="shared" si="51"/>
        <v>1.1485504154018025E-3</v>
      </c>
    </row>
    <row r="478" spans="1:8" x14ac:dyDescent="0.35">
      <c r="A478" s="1">
        <v>44434</v>
      </c>
      <c r="B478">
        <v>372.22</v>
      </c>
      <c r="C478">
        <v>373.72</v>
      </c>
      <c r="D478">
        <v>374.42</v>
      </c>
      <c r="E478">
        <v>371.77</v>
      </c>
      <c r="F478" t="s">
        <v>755</v>
      </c>
      <c r="G478" s="2">
        <v>-6.4000000000000003E-3</v>
      </c>
      <c r="H478" s="2">
        <f t="shared" si="51"/>
        <v>-6.3737126941704912E-3</v>
      </c>
    </row>
    <row r="479" spans="1:8" x14ac:dyDescent="0.35">
      <c r="A479" s="1">
        <v>44435</v>
      </c>
      <c r="B479">
        <v>375.84</v>
      </c>
      <c r="C479">
        <v>372.87</v>
      </c>
      <c r="D479">
        <v>376.36</v>
      </c>
      <c r="E479">
        <v>372.37</v>
      </c>
      <c r="F479" t="s">
        <v>754</v>
      </c>
      <c r="G479" s="2">
        <v>9.7000000000000003E-3</v>
      </c>
      <c r="H479" s="2">
        <f t="shared" si="51"/>
        <v>9.678443594784876E-3</v>
      </c>
    </row>
    <row r="480" spans="1:8" x14ac:dyDescent="0.35">
      <c r="A480" s="1">
        <v>44438</v>
      </c>
      <c r="B480">
        <v>380.06</v>
      </c>
      <c r="C480">
        <v>376.65</v>
      </c>
      <c r="D480">
        <v>380.56</v>
      </c>
      <c r="E480">
        <v>376.63</v>
      </c>
      <c r="F480" t="s">
        <v>753</v>
      </c>
      <c r="G480" s="2">
        <v>1.12E-2</v>
      </c>
      <c r="H480" s="2">
        <f t="shared" si="51"/>
        <v>1.1165614082609061E-2</v>
      </c>
    </row>
    <row r="481" spans="1:8" x14ac:dyDescent="0.35">
      <c r="A481" s="1">
        <v>44439</v>
      </c>
      <c r="B481">
        <v>379.75</v>
      </c>
      <c r="C481">
        <v>380.31</v>
      </c>
      <c r="D481">
        <v>380.38</v>
      </c>
      <c r="E481">
        <v>378.16</v>
      </c>
      <c r="F481" t="s">
        <v>752</v>
      </c>
      <c r="G481" s="2">
        <v>-8.0000000000000004E-4</v>
      </c>
      <c r="H481" s="2">
        <f t="shared" si="51"/>
        <v>-8.1599351732930254E-4</v>
      </c>
    </row>
    <row r="482" spans="1:8" x14ac:dyDescent="0.35">
      <c r="A482" s="1">
        <v>44440</v>
      </c>
      <c r="B482">
        <v>380.38</v>
      </c>
      <c r="C482">
        <v>380.84</v>
      </c>
      <c r="D482">
        <v>382.51</v>
      </c>
      <c r="E482">
        <v>380.17</v>
      </c>
      <c r="F482" t="s">
        <v>149</v>
      </c>
      <c r="G482" s="2">
        <v>1.6999999999999999E-3</v>
      </c>
      <c r="H482" s="2">
        <f t="shared" si="51"/>
        <v>1.6576115776328264E-3</v>
      </c>
    </row>
    <row r="483" spans="1:8" x14ac:dyDescent="0.35">
      <c r="A483" s="1">
        <v>44441</v>
      </c>
      <c r="B483">
        <v>380.2</v>
      </c>
      <c r="C483">
        <v>381.77</v>
      </c>
      <c r="D483">
        <v>382.11</v>
      </c>
      <c r="E483">
        <v>378.95</v>
      </c>
      <c r="F483" t="s">
        <v>751</v>
      </c>
      <c r="G483" s="2">
        <v>-5.0000000000000001E-4</v>
      </c>
      <c r="H483" s="2">
        <f t="shared" si="51"/>
        <v>-4.7332299918620711E-4</v>
      </c>
    </row>
    <row r="484" spans="1:8" x14ac:dyDescent="0.35">
      <c r="A484" s="1">
        <v>44442</v>
      </c>
      <c r="B484">
        <v>381.37</v>
      </c>
      <c r="C484">
        <v>379.02</v>
      </c>
      <c r="D484">
        <v>381.78</v>
      </c>
      <c r="E484">
        <v>379</v>
      </c>
      <c r="F484" t="s">
        <v>750</v>
      </c>
      <c r="G484" s="2">
        <v>3.0999999999999999E-3</v>
      </c>
      <c r="H484" s="2">
        <f t="shared" si="51"/>
        <v>3.0726024409739299E-3</v>
      </c>
    </row>
    <row r="485" spans="1:8" x14ac:dyDescent="0.35">
      <c r="A485" s="1">
        <v>44446</v>
      </c>
      <c r="B485">
        <v>381.91</v>
      </c>
      <c r="C485">
        <v>381.48</v>
      </c>
      <c r="D485">
        <v>382.58</v>
      </c>
      <c r="E485">
        <v>380.29</v>
      </c>
      <c r="F485" t="s">
        <v>749</v>
      </c>
      <c r="G485" s="2">
        <v>1.4E-3</v>
      </c>
      <c r="H485" s="2">
        <f t="shared" si="51"/>
        <v>1.4149462584982975E-3</v>
      </c>
    </row>
    <row r="486" spans="1:8" x14ac:dyDescent="0.35">
      <c r="A486" s="1">
        <v>44447</v>
      </c>
      <c r="B486">
        <v>380.58</v>
      </c>
      <c r="C486">
        <v>381.73</v>
      </c>
      <c r="D486">
        <v>381.73</v>
      </c>
      <c r="E486">
        <v>378.25</v>
      </c>
      <c r="F486" t="s">
        <v>748</v>
      </c>
      <c r="G486" s="2">
        <v>-3.5000000000000001E-3</v>
      </c>
      <c r="H486" s="2">
        <f t="shared" si="51"/>
        <v>-3.4885738799401876E-3</v>
      </c>
    </row>
    <row r="487" spans="1:8" x14ac:dyDescent="0.35">
      <c r="A487" s="1">
        <v>44448</v>
      </c>
      <c r="B487">
        <v>379.27</v>
      </c>
      <c r="C487">
        <v>380.81</v>
      </c>
      <c r="D487">
        <v>381.95</v>
      </c>
      <c r="E487">
        <v>379.02</v>
      </c>
      <c r="F487" t="s">
        <v>747</v>
      </c>
      <c r="G487" s="2">
        <v>-3.3999999999999998E-3</v>
      </c>
      <c r="H487" s="2">
        <f t="shared" si="51"/>
        <v>-3.4480523732035718E-3</v>
      </c>
    </row>
    <row r="488" spans="1:8" x14ac:dyDescent="0.35">
      <c r="A488" s="1">
        <v>44449</v>
      </c>
      <c r="B488">
        <v>376.39</v>
      </c>
      <c r="C488">
        <v>381.03</v>
      </c>
      <c r="D488">
        <v>381.77</v>
      </c>
      <c r="E488">
        <v>376.05</v>
      </c>
      <c r="F488" t="s">
        <v>746</v>
      </c>
      <c r="G488" s="2">
        <v>-7.6E-3</v>
      </c>
      <c r="H488" s="2">
        <f t="shared" si="51"/>
        <v>-7.6225126237572148E-3</v>
      </c>
    </row>
    <row r="489" spans="1:8" x14ac:dyDescent="0.35">
      <c r="A489" s="1">
        <v>44452</v>
      </c>
      <c r="B489">
        <v>376.13</v>
      </c>
      <c r="C489">
        <v>378.79</v>
      </c>
      <c r="D489">
        <v>379.23</v>
      </c>
      <c r="E489">
        <v>374.02</v>
      </c>
      <c r="F489" t="s">
        <v>745</v>
      </c>
      <c r="G489" s="2">
        <v>-6.9999999999999999E-4</v>
      </c>
      <c r="H489" s="2">
        <f t="shared" si="51"/>
        <v>-6.9101156207341619E-4</v>
      </c>
    </row>
    <row r="490" spans="1:8" x14ac:dyDescent="0.35">
      <c r="A490" s="1">
        <v>44453</v>
      </c>
      <c r="B490">
        <v>375.06</v>
      </c>
      <c r="C490">
        <v>377.66</v>
      </c>
      <c r="D490">
        <v>378.41</v>
      </c>
      <c r="E490">
        <v>374.08</v>
      </c>
      <c r="F490" t="s">
        <v>744</v>
      </c>
      <c r="G490" s="2">
        <v>-2.8E-3</v>
      </c>
      <c r="H490" s="2">
        <f t="shared" si="51"/>
        <v>-2.8488151430505317E-3</v>
      </c>
    </row>
    <row r="491" spans="1:8" x14ac:dyDescent="0.35">
      <c r="A491" s="1">
        <v>44454</v>
      </c>
      <c r="B491">
        <v>377.85</v>
      </c>
      <c r="C491">
        <v>375.53</v>
      </c>
      <c r="D491">
        <v>378.21</v>
      </c>
      <c r="E491">
        <v>373.17</v>
      </c>
      <c r="F491" t="s">
        <v>743</v>
      </c>
      <c r="G491" s="2">
        <v>7.4000000000000003E-3</v>
      </c>
      <c r="H491" s="2">
        <f t="shared" si="51"/>
        <v>7.4112782949530276E-3</v>
      </c>
    </row>
    <row r="492" spans="1:8" x14ac:dyDescent="0.35">
      <c r="A492" s="1">
        <v>44455</v>
      </c>
      <c r="B492">
        <v>378.11</v>
      </c>
      <c r="C492">
        <v>376.48</v>
      </c>
      <c r="D492">
        <v>378.7</v>
      </c>
      <c r="E492">
        <v>374.5</v>
      </c>
      <c r="F492" t="s">
        <v>742</v>
      </c>
      <c r="G492" s="2">
        <v>6.9999999999999999E-4</v>
      </c>
      <c r="H492" s="2">
        <f t="shared" si="51"/>
        <v>6.87867110037072E-4</v>
      </c>
    </row>
    <row r="493" spans="1:8" x14ac:dyDescent="0.35">
      <c r="A493" s="1">
        <v>44456</v>
      </c>
      <c r="B493">
        <v>373.63</v>
      </c>
      <c r="C493">
        <v>377.62</v>
      </c>
      <c r="D493">
        <v>377.67</v>
      </c>
      <c r="E493">
        <v>372.56</v>
      </c>
      <c r="F493" t="s">
        <v>582</v>
      </c>
      <c r="G493" s="2">
        <v>-1.18E-2</v>
      </c>
      <c r="H493" s="2">
        <f t="shared" si="51"/>
        <v>-1.1919155660066455E-2</v>
      </c>
    </row>
    <row r="494" spans="1:8" x14ac:dyDescent="0.35">
      <c r="A494" s="1">
        <v>44459</v>
      </c>
      <c r="B494">
        <v>365.51</v>
      </c>
      <c r="C494">
        <v>367.27</v>
      </c>
      <c r="D494">
        <v>369.06</v>
      </c>
      <c r="E494">
        <v>360.74</v>
      </c>
      <c r="F494" t="s">
        <v>741</v>
      </c>
      <c r="G494" s="2">
        <v>-2.1700000000000001E-2</v>
      </c>
      <c r="H494" s="2">
        <f t="shared" si="51"/>
        <v>-2.1972364320016584E-2</v>
      </c>
    </row>
    <row r="495" spans="1:8" x14ac:dyDescent="0.35">
      <c r="A495" s="1">
        <v>44460</v>
      </c>
      <c r="B495">
        <v>365.96</v>
      </c>
      <c r="C495">
        <v>367.39</v>
      </c>
      <c r="D495">
        <v>368.62</v>
      </c>
      <c r="E495">
        <v>364.8</v>
      </c>
      <c r="F495" t="s">
        <v>740</v>
      </c>
      <c r="G495" s="2">
        <v>1.1999999999999999E-3</v>
      </c>
      <c r="H495" s="2">
        <f t="shared" si="51"/>
        <v>1.2303992146514178E-3</v>
      </c>
    </row>
    <row r="496" spans="1:8" x14ac:dyDescent="0.35">
      <c r="A496" s="1">
        <v>44461</v>
      </c>
      <c r="B496">
        <v>369.38</v>
      </c>
      <c r="C496">
        <v>366.9</v>
      </c>
      <c r="D496">
        <v>370.88</v>
      </c>
      <c r="E496">
        <v>365.77</v>
      </c>
      <c r="F496" t="s">
        <v>266</v>
      </c>
      <c r="G496" s="2">
        <v>9.2999999999999992E-3</v>
      </c>
      <c r="H496" s="2">
        <f t="shared" si="51"/>
        <v>9.3018866364308304E-3</v>
      </c>
    </row>
    <row r="497" spans="1:8" x14ac:dyDescent="0.35">
      <c r="A497" s="1">
        <v>44462</v>
      </c>
      <c r="B497">
        <v>372.78</v>
      </c>
      <c r="C497">
        <v>370.57</v>
      </c>
      <c r="D497">
        <v>373.84</v>
      </c>
      <c r="E497">
        <v>369.9</v>
      </c>
      <c r="F497" t="s">
        <v>739</v>
      </c>
      <c r="G497" s="2">
        <v>9.1999999999999998E-3</v>
      </c>
      <c r="H497" s="2">
        <f t="shared" si="51"/>
        <v>9.1625088558921295E-3</v>
      </c>
    </row>
    <row r="498" spans="1:8" x14ac:dyDescent="0.35">
      <c r="A498" s="1">
        <v>44463</v>
      </c>
      <c r="B498">
        <v>373.13</v>
      </c>
      <c r="C498">
        <v>370.46</v>
      </c>
      <c r="D498">
        <v>373.56</v>
      </c>
      <c r="E498">
        <v>370.08</v>
      </c>
      <c r="F498" t="s">
        <v>58</v>
      </c>
      <c r="G498" s="2">
        <v>8.9999999999999998E-4</v>
      </c>
      <c r="H498" s="2">
        <f t="shared" si="51"/>
        <v>9.3845108843384074E-4</v>
      </c>
    </row>
    <row r="499" spans="1:8" x14ac:dyDescent="0.35">
      <c r="A499" s="1">
        <v>44466</v>
      </c>
      <c r="B499">
        <v>370.16</v>
      </c>
      <c r="C499">
        <v>370.01</v>
      </c>
      <c r="D499">
        <v>371.06</v>
      </c>
      <c r="E499">
        <v>367.54</v>
      </c>
      <c r="F499" t="s">
        <v>238</v>
      </c>
      <c r="G499" s="2">
        <v>-8.0000000000000002E-3</v>
      </c>
      <c r="H499" s="2">
        <f t="shared" si="51"/>
        <v>-7.9915397933470033E-3</v>
      </c>
    </row>
    <row r="500" spans="1:8" x14ac:dyDescent="0.35">
      <c r="A500" s="1">
        <v>44467</v>
      </c>
      <c r="B500">
        <v>359.68</v>
      </c>
      <c r="C500">
        <v>365.48</v>
      </c>
      <c r="D500">
        <v>370.11</v>
      </c>
      <c r="E500">
        <v>359.16</v>
      </c>
      <c r="F500" t="s">
        <v>738</v>
      </c>
      <c r="G500" s="2">
        <v>-2.8299999999999999E-2</v>
      </c>
      <c r="H500" s="2">
        <f t="shared" si="51"/>
        <v>-2.8720597333472694E-2</v>
      </c>
    </row>
    <row r="501" spans="1:8" x14ac:dyDescent="0.35">
      <c r="A501" s="1">
        <v>44468</v>
      </c>
      <c r="B501">
        <v>359.09</v>
      </c>
      <c r="C501">
        <v>360.98</v>
      </c>
      <c r="D501">
        <v>363.18</v>
      </c>
      <c r="E501">
        <v>358.45</v>
      </c>
      <c r="F501" t="s">
        <v>737</v>
      </c>
      <c r="G501" s="2">
        <v>-1.6000000000000001E-3</v>
      </c>
      <c r="H501" s="2">
        <f t="shared" si="51"/>
        <v>-1.6416938172489066E-3</v>
      </c>
    </row>
    <row r="502" spans="1:8" x14ac:dyDescent="0.35">
      <c r="A502" s="1">
        <v>44469</v>
      </c>
      <c r="B502">
        <v>357.77</v>
      </c>
      <c r="C502">
        <v>360.78</v>
      </c>
      <c r="D502">
        <v>362.49</v>
      </c>
      <c r="E502">
        <v>356.91</v>
      </c>
      <c r="F502" t="s">
        <v>736</v>
      </c>
      <c r="G502" s="2">
        <v>-3.7000000000000002E-3</v>
      </c>
      <c r="H502" s="2">
        <f t="shared" si="51"/>
        <v>-3.6827316125212189E-3</v>
      </c>
    </row>
    <row r="503" spans="1:8" x14ac:dyDescent="0.35">
      <c r="A503" s="1">
        <v>44470</v>
      </c>
      <c r="B503">
        <v>359.99</v>
      </c>
      <c r="C503">
        <v>358.41</v>
      </c>
      <c r="D503">
        <v>361.06</v>
      </c>
      <c r="E503">
        <v>354.19</v>
      </c>
      <c r="F503" t="s">
        <v>735</v>
      </c>
      <c r="G503" s="2">
        <v>6.1999999999999998E-3</v>
      </c>
      <c r="H503" s="2">
        <f t="shared" si="51"/>
        <v>6.1859314510668752E-3</v>
      </c>
    </row>
    <row r="504" spans="1:8" x14ac:dyDescent="0.35">
      <c r="A504" s="1">
        <v>44473</v>
      </c>
      <c r="B504">
        <v>352.43</v>
      </c>
      <c r="C504">
        <v>358.33</v>
      </c>
      <c r="D504">
        <v>358.67</v>
      </c>
      <c r="E504">
        <v>350.14</v>
      </c>
      <c r="F504" t="s">
        <v>734</v>
      </c>
      <c r="G504" s="2">
        <v>-2.1000000000000001E-2</v>
      </c>
      <c r="H504" s="2">
        <f t="shared" si="51"/>
        <v>-2.1224232314457383E-2</v>
      </c>
    </row>
    <row r="505" spans="1:8" x14ac:dyDescent="0.35">
      <c r="A505" s="1">
        <v>44474</v>
      </c>
      <c r="B505">
        <v>357.19</v>
      </c>
      <c r="C505">
        <v>353.52</v>
      </c>
      <c r="D505">
        <v>359.5</v>
      </c>
      <c r="E505">
        <v>353.29</v>
      </c>
      <c r="F505" t="s">
        <v>733</v>
      </c>
      <c r="G505" s="2">
        <v>1.35E-2</v>
      </c>
      <c r="H505" s="2">
        <f t="shared" si="51"/>
        <v>1.3415832117634398E-2</v>
      </c>
    </row>
    <row r="506" spans="1:8" x14ac:dyDescent="0.35">
      <c r="A506" s="1">
        <v>44475</v>
      </c>
      <c r="B506">
        <v>359.48</v>
      </c>
      <c r="C506">
        <v>353.89</v>
      </c>
      <c r="D506">
        <v>359.76</v>
      </c>
      <c r="E506">
        <v>352.96</v>
      </c>
      <c r="F506" t="s">
        <v>732</v>
      </c>
      <c r="G506" s="2">
        <v>6.4000000000000003E-3</v>
      </c>
      <c r="H506" s="2">
        <f t="shared" si="51"/>
        <v>6.3906897004274059E-3</v>
      </c>
    </row>
    <row r="507" spans="1:8" x14ac:dyDescent="0.35">
      <c r="A507" s="1">
        <v>44476</v>
      </c>
      <c r="B507">
        <v>362.78</v>
      </c>
      <c r="C507">
        <v>362.61</v>
      </c>
      <c r="D507">
        <v>365.5</v>
      </c>
      <c r="E507">
        <v>362.06</v>
      </c>
      <c r="F507" t="s">
        <v>731</v>
      </c>
      <c r="G507" s="2">
        <v>9.1999999999999998E-3</v>
      </c>
      <c r="H507" s="2">
        <f t="shared" si="51"/>
        <v>9.1380471396506104E-3</v>
      </c>
    </row>
    <row r="508" spans="1:8" x14ac:dyDescent="0.35">
      <c r="A508" s="1">
        <v>44477</v>
      </c>
      <c r="B508">
        <v>360.97</v>
      </c>
      <c r="C508">
        <v>363.89</v>
      </c>
      <c r="D508">
        <v>364.13</v>
      </c>
      <c r="E508">
        <v>360.42</v>
      </c>
      <c r="F508" t="s">
        <v>730</v>
      </c>
      <c r="G508" s="2">
        <v>-5.0000000000000001E-3</v>
      </c>
      <c r="H508" s="2">
        <f t="shared" si="51"/>
        <v>-5.0017375432205718E-3</v>
      </c>
    </row>
    <row r="509" spans="1:8" x14ac:dyDescent="0.35">
      <c r="A509" s="1">
        <v>44480</v>
      </c>
      <c r="B509">
        <v>358.2</v>
      </c>
      <c r="C509">
        <v>359.39</v>
      </c>
      <c r="D509">
        <v>363.01</v>
      </c>
      <c r="E509">
        <v>358.11</v>
      </c>
      <c r="F509" t="s">
        <v>729</v>
      </c>
      <c r="G509" s="2">
        <v>-7.7000000000000002E-3</v>
      </c>
      <c r="H509" s="2">
        <f t="shared" si="51"/>
        <v>-7.7033627599913841E-3</v>
      </c>
    </row>
    <row r="510" spans="1:8" x14ac:dyDescent="0.35">
      <c r="A510" s="1">
        <v>44481</v>
      </c>
      <c r="B510">
        <v>356.95</v>
      </c>
      <c r="C510">
        <v>359.69</v>
      </c>
      <c r="D510">
        <v>360.14</v>
      </c>
      <c r="E510">
        <v>356.29</v>
      </c>
      <c r="F510" t="s">
        <v>728</v>
      </c>
      <c r="G510" s="2">
        <v>-3.5000000000000001E-3</v>
      </c>
      <c r="H510" s="2">
        <f t="shared" si="51"/>
        <v>-3.4957736781418953E-3</v>
      </c>
    </row>
    <row r="511" spans="1:8" x14ac:dyDescent="0.35">
      <c r="A511" s="1">
        <v>44482</v>
      </c>
      <c r="B511">
        <v>359.81</v>
      </c>
      <c r="C511">
        <v>359.32</v>
      </c>
      <c r="D511">
        <v>360.5</v>
      </c>
      <c r="E511">
        <v>357.24</v>
      </c>
      <c r="F511" t="s">
        <v>727</v>
      </c>
      <c r="G511" s="2">
        <v>8.0000000000000002E-3</v>
      </c>
      <c r="H511" s="2">
        <f t="shared" si="51"/>
        <v>7.9803984001935949E-3</v>
      </c>
    </row>
    <row r="512" spans="1:8" x14ac:dyDescent="0.35">
      <c r="A512" s="1">
        <v>44483</v>
      </c>
      <c r="B512">
        <v>366.44</v>
      </c>
      <c r="C512">
        <v>363.5</v>
      </c>
      <c r="D512">
        <v>366.66</v>
      </c>
      <c r="E512">
        <v>362.82</v>
      </c>
      <c r="F512" t="s">
        <v>422</v>
      </c>
      <c r="G512" s="2">
        <v>1.84E-2</v>
      </c>
      <c r="H512" s="2">
        <f t="shared" si="51"/>
        <v>1.8258682798344701E-2</v>
      </c>
    </row>
    <row r="513" spans="1:8" x14ac:dyDescent="0.35">
      <c r="A513" s="1">
        <v>44484</v>
      </c>
      <c r="B513">
        <v>368.75</v>
      </c>
      <c r="C513">
        <v>367.69</v>
      </c>
      <c r="D513">
        <v>368.87</v>
      </c>
      <c r="E513">
        <v>366.63</v>
      </c>
      <c r="F513" t="s">
        <v>726</v>
      </c>
      <c r="G513" s="2">
        <v>6.3E-3</v>
      </c>
      <c r="H513" s="2">
        <f t="shared" si="51"/>
        <v>6.2841105070215834E-3</v>
      </c>
    </row>
    <row r="514" spans="1:8" x14ac:dyDescent="0.35">
      <c r="A514" s="1">
        <v>44487</v>
      </c>
      <c r="B514">
        <v>372.45</v>
      </c>
      <c r="C514">
        <v>367.42</v>
      </c>
      <c r="D514">
        <v>372.67</v>
      </c>
      <c r="E514">
        <v>366.8</v>
      </c>
      <c r="F514" t="s">
        <v>725</v>
      </c>
      <c r="G514" s="2">
        <v>0.01</v>
      </c>
      <c r="H514" s="2">
        <f t="shared" si="51"/>
        <v>9.9838929682557007E-3</v>
      </c>
    </row>
    <row r="515" spans="1:8" x14ac:dyDescent="0.35">
      <c r="A515" s="1">
        <v>44488</v>
      </c>
      <c r="B515">
        <v>375.27</v>
      </c>
      <c r="C515">
        <v>373.55</v>
      </c>
      <c r="D515">
        <v>375.32</v>
      </c>
      <c r="E515">
        <v>372.5</v>
      </c>
      <c r="F515" t="s">
        <v>724</v>
      </c>
      <c r="G515" s="2">
        <v>7.6E-3</v>
      </c>
      <c r="H515" s="2">
        <f t="shared" si="51"/>
        <v>7.5429662724744535E-3</v>
      </c>
    </row>
    <row r="516" spans="1:8" x14ac:dyDescent="0.35">
      <c r="A516" s="1">
        <v>44489</v>
      </c>
      <c r="B516">
        <v>374.78</v>
      </c>
      <c r="C516">
        <v>375.74</v>
      </c>
      <c r="D516">
        <v>376.37</v>
      </c>
      <c r="E516">
        <v>373.26</v>
      </c>
      <c r="F516" t="s">
        <v>723</v>
      </c>
      <c r="G516" s="2">
        <v>-1.2999999999999999E-3</v>
      </c>
      <c r="H516" s="2">
        <f t="shared" ref="H516:H579" si="52">LN(B516/B515)</f>
        <v>-1.3065797472399268E-3</v>
      </c>
    </row>
    <row r="517" spans="1:8" x14ac:dyDescent="0.35">
      <c r="A517" s="1">
        <v>44490</v>
      </c>
      <c r="B517">
        <v>377.07</v>
      </c>
      <c r="C517">
        <v>373.96</v>
      </c>
      <c r="D517">
        <v>377.27</v>
      </c>
      <c r="E517">
        <v>373.65</v>
      </c>
      <c r="F517" t="s">
        <v>722</v>
      </c>
      <c r="G517" s="2">
        <v>6.1000000000000004E-3</v>
      </c>
      <c r="H517" s="2">
        <f t="shared" si="52"/>
        <v>6.0916594573360077E-3</v>
      </c>
    </row>
    <row r="518" spans="1:8" x14ac:dyDescent="0.35">
      <c r="A518" s="1">
        <v>44491</v>
      </c>
      <c r="B518">
        <v>373.9</v>
      </c>
      <c r="C518">
        <v>375.78</v>
      </c>
      <c r="D518">
        <v>376.77</v>
      </c>
      <c r="E518">
        <v>372.19</v>
      </c>
      <c r="F518" t="s">
        <v>721</v>
      </c>
      <c r="G518" s="2">
        <v>-8.3999999999999995E-3</v>
      </c>
      <c r="H518" s="2">
        <f t="shared" si="52"/>
        <v>-8.4424646217877986E-3</v>
      </c>
    </row>
    <row r="519" spans="1:8" x14ac:dyDescent="0.35">
      <c r="A519" s="1">
        <v>44494</v>
      </c>
      <c r="B519">
        <v>377.73</v>
      </c>
      <c r="C519">
        <v>375.36</v>
      </c>
      <c r="D519">
        <v>378.67</v>
      </c>
      <c r="E519">
        <v>373.36</v>
      </c>
      <c r="F519" t="s">
        <v>720</v>
      </c>
      <c r="G519" s="2">
        <v>1.0200000000000001E-2</v>
      </c>
      <c r="H519" s="2">
        <f t="shared" si="52"/>
        <v>1.0191272698650999E-2</v>
      </c>
    </row>
    <row r="520" spans="1:8" x14ac:dyDescent="0.35">
      <c r="A520" s="1">
        <v>44495</v>
      </c>
      <c r="B520">
        <v>378.92</v>
      </c>
      <c r="C520">
        <v>380.03</v>
      </c>
      <c r="D520">
        <v>382.51</v>
      </c>
      <c r="E520">
        <v>377.71</v>
      </c>
      <c r="F520" t="s">
        <v>719</v>
      </c>
      <c r="G520" s="2">
        <v>3.2000000000000002E-3</v>
      </c>
      <c r="H520" s="2">
        <f t="shared" si="52"/>
        <v>3.1454463256148876E-3</v>
      </c>
    </row>
    <row r="521" spans="1:8" x14ac:dyDescent="0.35">
      <c r="A521" s="1">
        <v>44496</v>
      </c>
      <c r="B521">
        <v>379.8</v>
      </c>
      <c r="C521">
        <v>379.38</v>
      </c>
      <c r="D521">
        <v>382.95</v>
      </c>
      <c r="E521">
        <v>379.11</v>
      </c>
      <c r="F521" t="s">
        <v>718</v>
      </c>
      <c r="G521" s="2">
        <v>2.3E-3</v>
      </c>
      <c r="H521" s="2">
        <f t="shared" si="52"/>
        <v>2.3196973708517221E-3</v>
      </c>
    </row>
    <row r="522" spans="1:8" x14ac:dyDescent="0.35">
      <c r="A522" s="1">
        <v>44497</v>
      </c>
      <c r="B522">
        <v>384.02</v>
      </c>
      <c r="C522">
        <v>381.75</v>
      </c>
      <c r="D522">
        <v>384.28</v>
      </c>
      <c r="E522">
        <v>380.95</v>
      </c>
      <c r="F522" t="s">
        <v>453</v>
      </c>
      <c r="G522" s="2">
        <v>1.11E-2</v>
      </c>
      <c r="H522" s="2">
        <f t="shared" si="52"/>
        <v>1.1049836186584935E-2</v>
      </c>
    </row>
    <row r="523" spans="1:8" x14ac:dyDescent="0.35">
      <c r="A523" s="1">
        <v>44498</v>
      </c>
      <c r="B523">
        <v>385.91</v>
      </c>
      <c r="C523">
        <v>380.86</v>
      </c>
      <c r="D523">
        <v>386.08</v>
      </c>
      <c r="E523">
        <v>380.5</v>
      </c>
      <c r="F523" t="s">
        <v>717</v>
      </c>
      <c r="G523" s="2">
        <v>4.8999999999999998E-3</v>
      </c>
      <c r="H523" s="2">
        <f t="shared" si="52"/>
        <v>4.9095470921351756E-3</v>
      </c>
    </row>
    <row r="524" spans="1:8" x14ac:dyDescent="0.35">
      <c r="A524" s="1">
        <v>44501</v>
      </c>
      <c r="B524">
        <v>387.23</v>
      </c>
      <c r="C524">
        <v>386.36</v>
      </c>
      <c r="D524">
        <v>387.36</v>
      </c>
      <c r="E524">
        <v>384.22</v>
      </c>
      <c r="F524" t="s">
        <v>716</v>
      </c>
      <c r="G524" s="2">
        <v>3.3999999999999998E-3</v>
      </c>
      <c r="H524" s="2">
        <f t="shared" si="52"/>
        <v>3.4146500829904561E-3</v>
      </c>
    </row>
    <row r="525" spans="1:8" x14ac:dyDescent="0.35">
      <c r="A525" s="1">
        <v>44502</v>
      </c>
      <c r="B525">
        <v>388.85</v>
      </c>
      <c r="C525">
        <v>386.6</v>
      </c>
      <c r="D525">
        <v>389.34</v>
      </c>
      <c r="E525">
        <v>386.55</v>
      </c>
      <c r="F525" t="s">
        <v>715</v>
      </c>
      <c r="G525" s="2">
        <v>4.1999999999999997E-3</v>
      </c>
      <c r="H525" s="2">
        <f t="shared" si="52"/>
        <v>4.1748334010562717E-3</v>
      </c>
    </row>
    <row r="526" spans="1:8" x14ac:dyDescent="0.35">
      <c r="A526" s="1">
        <v>44503</v>
      </c>
      <c r="B526">
        <v>392.97</v>
      </c>
      <c r="C526">
        <v>389.35</v>
      </c>
      <c r="D526">
        <v>393.4</v>
      </c>
      <c r="E526">
        <v>388.28</v>
      </c>
      <c r="F526" t="s">
        <v>714</v>
      </c>
      <c r="G526" s="2">
        <v>1.06E-2</v>
      </c>
      <c r="H526" s="2">
        <f t="shared" si="52"/>
        <v>1.0539607936714893E-2</v>
      </c>
    </row>
    <row r="527" spans="1:8" x14ac:dyDescent="0.35">
      <c r="A527" s="1">
        <v>44504</v>
      </c>
      <c r="B527">
        <v>398.01</v>
      </c>
      <c r="C527">
        <v>394.27</v>
      </c>
      <c r="D527">
        <v>398.99</v>
      </c>
      <c r="E527">
        <v>393.71</v>
      </c>
      <c r="F527" t="s">
        <v>713</v>
      </c>
      <c r="G527" s="2">
        <v>1.2800000000000001E-2</v>
      </c>
      <c r="H527" s="2">
        <f t="shared" si="52"/>
        <v>1.2743857519267859E-2</v>
      </c>
    </row>
    <row r="528" spans="1:8" x14ac:dyDescent="0.35">
      <c r="A528" s="1">
        <v>44505</v>
      </c>
      <c r="B528">
        <v>398.39</v>
      </c>
      <c r="C528">
        <v>399.83</v>
      </c>
      <c r="D528">
        <v>400.78</v>
      </c>
      <c r="E528">
        <v>396.95</v>
      </c>
      <c r="F528" t="s">
        <v>712</v>
      </c>
      <c r="G528" s="2">
        <v>1E-3</v>
      </c>
      <c r="H528" s="2">
        <f t="shared" si="52"/>
        <v>9.542943968813834E-4</v>
      </c>
    </row>
    <row r="529" spans="1:8" x14ac:dyDescent="0.35">
      <c r="A529" s="1">
        <v>44508</v>
      </c>
      <c r="B529">
        <v>397.85</v>
      </c>
      <c r="C529">
        <v>398.36</v>
      </c>
      <c r="D529">
        <v>399.41</v>
      </c>
      <c r="E529">
        <v>397.19</v>
      </c>
      <c r="F529" t="s">
        <v>711</v>
      </c>
      <c r="G529" s="2">
        <v>-1.4E-3</v>
      </c>
      <c r="H529" s="2">
        <f t="shared" si="52"/>
        <v>-1.3563751702724749E-3</v>
      </c>
    </row>
    <row r="530" spans="1:8" x14ac:dyDescent="0.35">
      <c r="A530" s="1">
        <v>44509</v>
      </c>
      <c r="B530">
        <v>395.11</v>
      </c>
      <c r="C530">
        <v>398.95</v>
      </c>
      <c r="D530">
        <v>399.36</v>
      </c>
      <c r="E530">
        <v>393.71</v>
      </c>
      <c r="F530" t="s">
        <v>350</v>
      </c>
      <c r="G530" s="2">
        <v>-6.8999999999999999E-3</v>
      </c>
      <c r="H530" s="2">
        <f t="shared" si="52"/>
        <v>-6.9108426784035924E-3</v>
      </c>
    </row>
    <row r="531" spans="1:8" x14ac:dyDescent="0.35">
      <c r="A531" s="1">
        <v>44510</v>
      </c>
      <c r="B531">
        <v>389.31</v>
      </c>
      <c r="C531">
        <v>392.26</v>
      </c>
      <c r="D531">
        <v>395.15</v>
      </c>
      <c r="E531">
        <v>387.33</v>
      </c>
      <c r="F531" t="s">
        <v>710</v>
      </c>
      <c r="G531" s="2">
        <v>-1.47E-2</v>
      </c>
      <c r="H531" s="2">
        <f t="shared" si="52"/>
        <v>-1.4788265727891433E-2</v>
      </c>
    </row>
    <row r="532" spans="1:8" x14ac:dyDescent="0.35">
      <c r="A532" s="1">
        <v>44511</v>
      </c>
      <c r="B532">
        <v>390.38</v>
      </c>
      <c r="C532">
        <v>392.36</v>
      </c>
      <c r="D532">
        <v>392.54</v>
      </c>
      <c r="E532">
        <v>390.04</v>
      </c>
      <c r="F532" t="s">
        <v>709</v>
      </c>
      <c r="G532" s="2">
        <v>2.7000000000000001E-3</v>
      </c>
      <c r="H532" s="2">
        <f t="shared" si="52"/>
        <v>2.7446823012156588E-3</v>
      </c>
    </row>
    <row r="533" spans="1:8" x14ac:dyDescent="0.35">
      <c r="A533" s="1">
        <v>44512</v>
      </c>
      <c r="B533">
        <v>394.49</v>
      </c>
      <c r="C533">
        <v>391.56</v>
      </c>
      <c r="D533">
        <v>395.04</v>
      </c>
      <c r="E533">
        <v>389.93</v>
      </c>
      <c r="F533" t="s">
        <v>64</v>
      </c>
      <c r="G533" s="2">
        <v>1.0500000000000001E-2</v>
      </c>
      <c r="H533" s="2">
        <f t="shared" si="52"/>
        <v>1.0473167703725817E-2</v>
      </c>
    </row>
    <row r="534" spans="1:8" x14ac:dyDescent="0.35">
      <c r="A534" s="1">
        <v>44515</v>
      </c>
      <c r="B534">
        <v>394.4</v>
      </c>
      <c r="C534">
        <v>395.7</v>
      </c>
      <c r="D534">
        <v>396.03</v>
      </c>
      <c r="E534">
        <v>391.89</v>
      </c>
      <c r="F534" t="s">
        <v>708</v>
      </c>
      <c r="G534" s="2">
        <v>-2.0000000000000001E-4</v>
      </c>
      <c r="H534" s="2">
        <f t="shared" si="52"/>
        <v>-2.2816869371015432E-4</v>
      </c>
    </row>
    <row r="535" spans="1:8" x14ac:dyDescent="0.35">
      <c r="A535" s="1">
        <v>44516</v>
      </c>
      <c r="B535">
        <v>397.21</v>
      </c>
      <c r="C535">
        <v>393.65</v>
      </c>
      <c r="D535">
        <v>397.72</v>
      </c>
      <c r="E535">
        <v>393.45</v>
      </c>
      <c r="F535" t="s">
        <v>707</v>
      </c>
      <c r="G535" s="2">
        <v>7.1000000000000004E-3</v>
      </c>
      <c r="H535" s="2">
        <f t="shared" si="52"/>
        <v>7.0994853592566765E-3</v>
      </c>
    </row>
    <row r="536" spans="1:8" x14ac:dyDescent="0.35">
      <c r="A536" s="1">
        <v>44517</v>
      </c>
      <c r="B536">
        <v>397.42</v>
      </c>
      <c r="C536">
        <v>397.54</v>
      </c>
      <c r="D536">
        <v>399.51</v>
      </c>
      <c r="E536">
        <v>396.43</v>
      </c>
      <c r="F536" t="s">
        <v>706</v>
      </c>
      <c r="G536" s="2">
        <v>5.0000000000000001E-4</v>
      </c>
      <c r="H536" s="2">
        <f t="shared" si="52"/>
        <v>5.2854788993334228E-4</v>
      </c>
    </row>
    <row r="537" spans="1:8" x14ac:dyDescent="0.35">
      <c r="A537" s="1">
        <v>44518</v>
      </c>
      <c r="B537">
        <v>401.54</v>
      </c>
      <c r="C537">
        <v>399.52</v>
      </c>
      <c r="D537">
        <v>402.06</v>
      </c>
      <c r="E537">
        <v>397.24</v>
      </c>
      <c r="F537" t="s">
        <v>705</v>
      </c>
      <c r="G537" s="2">
        <v>1.04E-2</v>
      </c>
      <c r="H537" s="2">
        <f t="shared" si="52"/>
        <v>1.0313498847762049E-2</v>
      </c>
    </row>
    <row r="538" spans="1:8" x14ac:dyDescent="0.35">
      <c r="A538" s="1">
        <v>44519</v>
      </c>
      <c r="B538">
        <v>403.78</v>
      </c>
      <c r="C538">
        <v>403.22</v>
      </c>
      <c r="D538">
        <v>405.09</v>
      </c>
      <c r="E538">
        <v>402.37</v>
      </c>
      <c r="F538" t="s">
        <v>704</v>
      </c>
      <c r="G538" s="2">
        <v>5.5999999999999999E-3</v>
      </c>
      <c r="H538" s="2">
        <f t="shared" si="52"/>
        <v>5.5630203566452378E-3</v>
      </c>
    </row>
    <row r="539" spans="1:8" x14ac:dyDescent="0.35">
      <c r="A539" s="1">
        <v>44522</v>
      </c>
      <c r="B539">
        <v>399.09</v>
      </c>
      <c r="C539">
        <v>405.36</v>
      </c>
      <c r="D539">
        <v>408.5</v>
      </c>
      <c r="E539">
        <v>398.98</v>
      </c>
      <c r="F539" t="s">
        <v>703</v>
      </c>
      <c r="G539" s="2">
        <v>-1.1599999999999999E-2</v>
      </c>
      <c r="H539" s="2">
        <f t="shared" si="52"/>
        <v>-1.1683219818153734E-2</v>
      </c>
    </row>
    <row r="540" spans="1:8" x14ac:dyDescent="0.35">
      <c r="A540" s="1">
        <v>44523</v>
      </c>
      <c r="B540">
        <v>397.27</v>
      </c>
      <c r="C540">
        <v>397.9</v>
      </c>
      <c r="D540">
        <v>400.02</v>
      </c>
      <c r="E540">
        <v>392.71</v>
      </c>
      <c r="F540" t="s">
        <v>702</v>
      </c>
      <c r="G540" s="2">
        <v>-4.5999999999999999E-3</v>
      </c>
      <c r="H540" s="2">
        <f t="shared" si="52"/>
        <v>-4.570805084781188E-3</v>
      </c>
    </row>
    <row r="541" spans="1:8" x14ac:dyDescent="0.35">
      <c r="A541" s="1">
        <v>44524</v>
      </c>
      <c r="B541">
        <v>398.55</v>
      </c>
      <c r="C541">
        <v>394.72</v>
      </c>
      <c r="D541">
        <v>398.84</v>
      </c>
      <c r="E541">
        <v>392.33</v>
      </c>
      <c r="F541" t="s">
        <v>199</v>
      </c>
      <c r="G541" s="2">
        <v>3.2000000000000002E-3</v>
      </c>
      <c r="H541" s="2">
        <f t="shared" si="52"/>
        <v>3.2168105947894599E-3</v>
      </c>
    </row>
    <row r="542" spans="1:8" x14ac:dyDescent="0.35">
      <c r="A542" s="1">
        <v>44526</v>
      </c>
      <c r="B542">
        <v>390.99</v>
      </c>
      <c r="C542">
        <v>395.9</v>
      </c>
      <c r="D542">
        <v>397.33</v>
      </c>
      <c r="E542">
        <v>389.57</v>
      </c>
      <c r="F542" t="s">
        <v>701</v>
      </c>
      <c r="G542" s="2">
        <v>-1.9E-2</v>
      </c>
      <c r="H542" s="2">
        <f t="shared" si="52"/>
        <v>-1.9150976663194146E-2</v>
      </c>
    </row>
    <row r="543" spans="1:8" x14ac:dyDescent="0.35">
      <c r="A543" s="1">
        <v>44529</v>
      </c>
      <c r="B543">
        <v>399.48</v>
      </c>
      <c r="C543">
        <v>395.68</v>
      </c>
      <c r="D543">
        <v>400.52</v>
      </c>
      <c r="E543">
        <v>394.93</v>
      </c>
      <c r="F543" t="s">
        <v>700</v>
      </c>
      <c r="G543" s="2">
        <v>2.1700000000000001E-2</v>
      </c>
      <c r="H543" s="2">
        <f t="shared" si="52"/>
        <v>2.1481717164195772E-2</v>
      </c>
    </row>
    <row r="544" spans="1:8" x14ac:dyDescent="0.35">
      <c r="A544" s="1">
        <v>44530</v>
      </c>
      <c r="B544">
        <v>393.61</v>
      </c>
      <c r="C544">
        <v>398.57</v>
      </c>
      <c r="D544">
        <v>400.98</v>
      </c>
      <c r="E544">
        <v>391.54</v>
      </c>
      <c r="F544" t="s">
        <v>699</v>
      </c>
      <c r="G544" s="2">
        <v>-1.47E-2</v>
      </c>
      <c r="H544" s="2">
        <f t="shared" si="52"/>
        <v>-1.4803130015510223E-2</v>
      </c>
    </row>
    <row r="545" spans="1:8" x14ac:dyDescent="0.35">
      <c r="A545" s="1">
        <v>44531</v>
      </c>
      <c r="B545">
        <v>386.92</v>
      </c>
      <c r="C545">
        <v>398.07</v>
      </c>
      <c r="D545">
        <v>400.27</v>
      </c>
      <c r="E545">
        <v>386.44</v>
      </c>
      <c r="F545" t="s">
        <v>698</v>
      </c>
      <c r="G545" s="2">
        <v>-1.7000000000000001E-2</v>
      </c>
      <c r="H545" s="2">
        <f t="shared" si="52"/>
        <v>-1.7142618045077364E-2</v>
      </c>
    </row>
    <row r="546" spans="1:8" x14ac:dyDescent="0.35">
      <c r="A546" s="1">
        <v>44532</v>
      </c>
      <c r="B546">
        <v>389.71</v>
      </c>
      <c r="C546">
        <v>385.6</v>
      </c>
      <c r="D546">
        <v>391.53</v>
      </c>
      <c r="E546">
        <v>384.14</v>
      </c>
      <c r="F546" t="s">
        <v>697</v>
      </c>
      <c r="G546" s="2">
        <v>7.1999999999999998E-3</v>
      </c>
      <c r="H546" s="2">
        <f t="shared" si="52"/>
        <v>7.1849194657762896E-3</v>
      </c>
    </row>
    <row r="547" spans="1:8" x14ac:dyDescent="0.35">
      <c r="A547" s="1">
        <v>44533</v>
      </c>
      <c r="B547">
        <v>382.93</v>
      </c>
      <c r="C547">
        <v>391.1</v>
      </c>
      <c r="D547">
        <v>392.13</v>
      </c>
      <c r="E547">
        <v>378.7</v>
      </c>
      <c r="F547" t="s">
        <v>696</v>
      </c>
      <c r="G547" s="2">
        <v>-1.7399999999999999E-2</v>
      </c>
      <c r="H547" s="2">
        <f t="shared" si="52"/>
        <v>-1.7550667927534933E-2</v>
      </c>
    </row>
    <row r="548" spans="1:8" x14ac:dyDescent="0.35">
      <c r="A548" s="1">
        <v>44536</v>
      </c>
      <c r="B548">
        <v>386</v>
      </c>
      <c r="C548">
        <v>383.43</v>
      </c>
      <c r="D548">
        <v>387.4</v>
      </c>
      <c r="E548">
        <v>379.1</v>
      </c>
      <c r="F548" t="s">
        <v>695</v>
      </c>
      <c r="G548" s="2">
        <v>8.0000000000000002E-3</v>
      </c>
      <c r="H548" s="2">
        <f t="shared" si="52"/>
        <v>7.9851646122432729E-3</v>
      </c>
    </row>
    <row r="549" spans="1:8" x14ac:dyDescent="0.35">
      <c r="A549" s="1">
        <v>44537</v>
      </c>
      <c r="B549">
        <v>397.62</v>
      </c>
      <c r="C549">
        <v>392.82</v>
      </c>
      <c r="D549">
        <v>398.25</v>
      </c>
      <c r="E549">
        <v>392.78</v>
      </c>
      <c r="F549" t="s">
        <v>694</v>
      </c>
      <c r="G549" s="2">
        <v>3.0099999999999998E-2</v>
      </c>
      <c r="H549" s="2">
        <f t="shared" si="52"/>
        <v>2.9659405863359731E-2</v>
      </c>
    </row>
    <row r="550" spans="1:8" x14ac:dyDescent="0.35">
      <c r="A550" s="1">
        <v>44538</v>
      </c>
      <c r="B550">
        <v>399.4</v>
      </c>
      <c r="C550">
        <v>397.96</v>
      </c>
      <c r="D550">
        <v>399.61</v>
      </c>
      <c r="E550">
        <v>396.01</v>
      </c>
      <c r="F550" t="s">
        <v>693</v>
      </c>
      <c r="G550" s="2">
        <v>4.4999999999999997E-3</v>
      </c>
      <c r="H550" s="2">
        <f t="shared" si="52"/>
        <v>4.4666456535242208E-3</v>
      </c>
    </row>
    <row r="551" spans="1:8" x14ac:dyDescent="0.35">
      <c r="A551" s="1">
        <v>44539</v>
      </c>
      <c r="B551">
        <v>393.52</v>
      </c>
      <c r="C551">
        <v>398.14</v>
      </c>
      <c r="D551">
        <v>399.99</v>
      </c>
      <c r="E551">
        <v>393.32</v>
      </c>
      <c r="F551" t="s">
        <v>87</v>
      </c>
      <c r="G551" s="2">
        <v>-1.47E-2</v>
      </c>
      <c r="H551" s="2">
        <f t="shared" si="52"/>
        <v>-1.4831528494630476E-2</v>
      </c>
    </row>
    <row r="552" spans="1:8" x14ac:dyDescent="0.35">
      <c r="A552" s="1">
        <v>44540</v>
      </c>
      <c r="B552">
        <v>397.8</v>
      </c>
      <c r="C552">
        <v>396.41</v>
      </c>
      <c r="D552">
        <v>398.07</v>
      </c>
      <c r="E552">
        <v>393.15</v>
      </c>
      <c r="F552" t="s">
        <v>692</v>
      </c>
      <c r="G552" s="2">
        <v>1.09E-2</v>
      </c>
      <c r="H552" s="2">
        <f t="shared" si="52"/>
        <v>1.0817473932787428E-2</v>
      </c>
    </row>
    <row r="553" spans="1:8" x14ac:dyDescent="0.35">
      <c r="A553" s="1">
        <v>44543</v>
      </c>
      <c r="B553">
        <v>392.05</v>
      </c>
      <c r="C553">
        <v>397.79</v>
      </c>
      <c r="D553">
        <v>398.12</v>
      </c>
      <c r="E553">
        <v>391.67</v>
      </c>
      <c r="F553" t="s">
        <v>691</v>
      </c>
      <c r="G553" s="2">
        <v>-1.4500000000000001E-2</v>
      </c>
      <c r="H553" s="2">
        <f t="shared" si="52"/>
        <v>-1.455998374294082E-2</v>
      </c>
    </row>
    <row r="554" spans="1:8" x14ac:dyDescent="0.35">
      <c r="A554" s="1">
        <v>44544</v>
      </c>
      <c r="B554">
        <v>388</v>
      </c>
      <c r="C554">
        <v>387.1</v>
      </c>
      <c r="D554">
        <v>389.89</v>
      </c>
      <c r="E554">
        <v>383.43</v>
      </c>
      <c r="F554" t="s">
        <v>690</v>
      </c>
      <c r="G554" s="2">
        <v>-1.03E-2</v>
      </c>
      <c r="H554" s="2">
        <f t="shared" si="52"/>
        <v>-1.0384043053657532E-2</v>
      </c>
    </row>
    <row r="555" spans="1:8" x14ac:dyDescent="0.35">
      <c r="A555" s="1">
        <v>44545</v>
      </c>
      <c r="B555">
        <v>396.84</v>
      </c>
      <c r="C555">
        <v>387.74</v>
      </c>
      <c r="D555">
        <v>397.21</v>
      </c>
      <c r="E555">
        <v>383.68</v>
      </c>
      <c r="F555" t="s">
        <v>689</v>
      </c>
      <c r="G555" s="2">
        <v>2.2800000000000001E-2</v>
      </c>
      <c r="H555" s="2">
        <f t="shared" si="52"/>
        <v>2.2527837158428116E-2</v>
      </c>
    </row>
    <row r="556" spans="1:8" x14ac:dyDescent="0.35">
      <c r="A556" s="1">
        <v>44546</v>
      </c>
      <c r="B556">
        <v>386.64</v>
      </c>
      <c r="C556">
        <v>397.83</v>
      </c>
      <c r="D556">
        <v>398.27</v>
      </c>
      <c r="E556">
        <v>385.01</v>
      </c>
      <c r="F556" t="s">
        <v>688</v>
      </c>
      <c r="G556" s="2">
        <v>-2.5700000000000001E-2</v>
      </c>
      <c r="H556" s="2">
        <f t="shared" si="52"/>
        <v>-2.6039149244873085E-2</v>
      </c>
    </row>
    <row r="557" spans="1:8" x14ac:dyDescent="0.35">
      <c r="A557" s="1">
        <v>44547</v>
      </c>
      <c r="B557">
        <v>384.71</v>
      </c>
      <c r="C557">
        <v>383.13</v>
      </c>
      <c r="D557">
        <v>388.99</v>
      </c>
      <c r="E557">
        <v>381.57</v>
      </c>
      <c r="F557" t="s">
        <v>687</v>
      </c>
      <c r="G557" s="2">
        <v>-5.0000000000000001E-3</v>
      </c>
      <c r="H557" s="2">
        <f t="shared" si="52"/>
        <v>-5.004223835166596E-3</v>
      </c>
    </row>
    <row r="558" spans="1:8" x14ac:dyDescent="0.35">
      <c r="A558" s="1">
        <v>44550</v>
      </c>
      <c r="B558">
        <v>380.49</v>
      </c>
      <c r="C558">
        <v>379.37</v>
      </c>
      <c r="D558">
        <v>381.3</v>
      </c>
      <c r="E558">
        <v>377.27</v>
      </c>
      <c r="F558" t="s">
        <v>584</v>
      </c>
      <c r="G558" s="2">
        <v>-1.0999999999999999E-2</v>
      </c>
      <c r="H558" s="2">
        <f t="shared" si="52"/>
        <v>-1.102990795421413E-2</v>
      </c>
    </row>
    <row r="559" spans="1:8" x14ac:dyDescent="0.35">
      <c r="A559" s="1">
        <v>44551</v>
      </c>
      <c r="B559">
        <v>389.01</v>
      </c>
      <c r="C559">
        <v>383.85</v>
      </c>
      <c r="D559">
        <v>389.33</v>
      </c>
      <c r="E559">
        <v>380</v>
      </c>
      <c r="F559" t="s">
        <v>686</v>
      </c>
      <c r="G559" s="2">
        <v>2.24E-2</v>
      </c>
      <c r="H559" s="2">
        <f t="shared" si="52"/>
        <v>2.2145154481454543E-2</v>
      </c>
    </row>
    <row r="560" spans="1:8" x14ac:dyDescent="0.35">
      <c r="A560" s="1">
        <v>44552</v>
      </c>
      <c r="B560">
        <v>393.74</v>
      </c>
      <c r="C560">
        <v>388.71</v>
      </c>
      <c r="D560">
        <v>393.95</v>
      </c>
      <c r="E560">
        <v>388.03</v>
      </c>
      <c r="F560" t="s">
        <v>685</v>
      </c>
      <c r="G560" s="2">
        <v>1.2200000000000001E-2</v>
      </c>
      <c r="H560" s="2">
        <f t="shared" si="52"/>
        <v>1.2085742763038554E-2</v>
      </c>
    </row>
    <row r="561" spans="1:8" x14ac:dyDescent="0.35">
      <c r="A561" s="1">
        <v>44553</v>
      </c>
      <c r="B561">
        <v>396.71</v>
      </c>
      <c r="C561">
        <v>394.1</v>
      </c>
      <c r="D561">
        <v>398.22</v>
      </c>
      <c r="E561">
        <v>393.93</v>
      </c>
      <c r="F561" t="s">
        <v>684</v>
      </c>
      <c r="G561" s="2">
        <v>7.4999999999999997E-3</v>
      </c>
      <c r="H561" s="2">
        <f t="shared" si="52"/>
        <v>7.5147421763450128E-3</v>
      </c>
    </row>
    <row r="562" spans="1:8" x14ac:dyDescent="0.35">
      <c r="A562" s="1">
        <v>44557</v>
      </c>
      <c r="B562">
        <v>403.27</v>
      </c>
      <c r="C562">
        <v>398.04</v>
      </c>
      <c r="D562">
        <v>403.27</v>
      </c>
      <c r="E562">
        <v>398.01</v>
      </c>
      <c r="F562" t="s">
        <v>683</v>
      </c>
      <c r="G562" s="2">
        <v>1.6500000000000001E-2</v>
      </c>
      <c r="H562" s="2">
        <f t="shared" si="52"/>
        <v>1.6400777631318787E-2</v>
      </c>
    </row>
    <row r="563" spans="1:8" x14ac:dyDescent="0.35">
      <c r="A563" s="1">
        <v>44558</v>
      </c>
      <c r="B563">
        <v>401.4</v>
      </c>
      <c r="C563">
        <v>404.19</v>
      </c>
      <c r="D563">
        <v>404.37</v>
      </c>
      <c r="E563">
        <v>400.5</v>
      </c>
      <c r="F563" t="s">
        <v>682</v>
      </c>
      <c r="G563" s="2">
        <v>-4.5999999999999999E-3</v>
      </c>
      <c r="H563" s="2">
        <f t="shared" si="52"/>
        <v>-4.6478764373672739E-3</v>
      </c>
    </row>
    <row r="564" spans="1:8" x14ac:dyDescent="0.35">
      <c r="A564" s="1">
        <v>44559</v>
      </c>
      <c r="B564">
        <v>401.34</v>
      </c>
      <c r="C564">
        <v>401.54</v>
      </c>
      <c r="D564">
        <v>402.84</v>
      </c>
      <c r="E564">
        <v>398.9</v>
      </c>
      <c r="F564" t="s">
        <v>681</v>
      </c>
      <c r="G564" s="2">
        <v>-1E-4</v>
      </c>
      <c r="H564" s="2">
        <f t="shared" si="52"/>
        <v>-1.4948800386614417E-4</v>
      </c>
    </row>
    <row r="565" spans="1:8" x14ac:dyDescent="0.35">
      <c r="A565" s="1">
        <v>44560</v>
      </c>
      <c r="B565">
        <v>400.14</v>
      </c>
      <c r="C565">
        <v>401.12</v>
      </c>
      <c r="D565">
        <v>403.36</v>
      </c>
      <c r="E565">
        <v>399.54</v>
      </c>
      <c r="F565" t="s">
        <v>680</v>
      </c>
      <c r="G565" s="2">
        <v>-3.0000000000000001E-3</v>
      </c>
      <c r="H565" s="2">
        <f t="shared" si="52"/>
        <v>-2.9944624861017164E-3</v>
      </c>
    </row>
    <row r="566" spans="1:8" x14ac:dyDescent="0.35">
      <c r="A566" s="1">
        <v>44561</v>
      </c>
      <c r="B566">
        <v>397.64</v>
      </c>
      <c r="C566">
        <v>399.45</v>
      </c>
      <c r="D566">
        <v>400.85</v>
      </c>
      <c r="E566">
        <v>397.13</v>
      </c>
      <c r="F566" t="s">
        <v>679</v>
      </c>
      <c r="G566" s="2">
        <v>-6.1999999999999998E-3</v>
      </c>
      <c r="H566" s="2">
        <f t="shared" si="52"/>
        <v>-6.267412528325569E-3</v>
      </c>
    </row>
    <row r="567" spans="1:8" x14ac:dyDescent="0.35">
      <c r="A567" s="1">
        <v>44564</v>
      </c>
      <c r="B567">
        <v>401.47</v>
      </c>
      <c r="C567">
        <v>398.84</v>
      </c>
      <c r="D567">
        <v>401.73</v>
      </c>
      <c r="E567">
        <v>396.67</v>
      </c>
      <c r="F567" t="s">
        <v>549</v>
      </c>
      <c r="G567" s="2">
        <v>9.5999999999999992E-3</v>
      </c>
      <c r="H567" s="2">
        <f t="shared" si="52"/>
        <v>9.5857374504616007E-3</v>
      </c>
    </row>
    <row r="568" spans="1:8" x14ac:dyDescent="0.35">
      <c r="A568" s="1">
        <v>44565</v>
      </c>
      <c r="B568">
        <v>396.26</v>
      </c>
      <c r="C568">
        <v>402.03</v>
      </c>
      <c r="D568">
        <v>402.07</v>
      </c>
      <c r="E568">
        <v>393.08</v>
      </c>
      <c r="F568" t="s">
        <v>212</v>
      </c>
      <c r="G568" s="2">
        <v>-1.2999999999999999E-2</v>
      </c>
      <c r="H568" s="2">
        <f t="shared" si="52"/>
        <v>-1.3062249328293076E-2</v>
      </c>
    </row>
    <row r="569" spans="1:8" x14ac:dyDescent="0.35">
      <c r="A569" s="1">
        <v>44566</v>
      </c>
      <c r="B569">
        <v>384.09</v>
      </c>
      <c r="C569">
        <v>394.53</v>
      </c>
      <c r="D569">
        <v>395.68</v>
      </c>
      <c r="E569">
        <v>383.83</v>
      </c>
      <c r="F569" t="s">
        <v>678</v>
      </c>
      <c r="G569" s="2">
        <v>-3.0700000000000002E-2</v>
      </c>
      <c r="H569" s="2">
        <f t="shared" si="52"/>
        <v>-3.1193661339915593E-2</v>
      </c>
    </row>
    <row r="570" spans="1:8" x14ac:dyDescent="0.35">
      <c r="A570" s="1">
        <v>44567</v>
      </c>
      <c r="B570">
        <v>383.82</v>
      </c>
      <c r="C570">
        <v>382.22</v>
      </c>
      <c r="D570">
        <v>387.15</v>
      </c>
      <c r="E570">
        <v>379.93</v>
      </c>
      <c r="F570" t="s">
        <v>677</v>
      </c>
      <c r="G570" s="2">
        <v>-6.9999999999999999E-4</v>
      </c>
      <c r="H570" s="2">
        <f t="shared" si="52"/>
        <v>-7.0320743609605702E-4</v>
      </c>
    </row>
    <row r="571" spans="1:8" x14ac:dyDescent="0.35">
      <c r="A571" s="1">
        <v>44568</v>
      </c>
      <c r="B571">
        <v>379.66</v>
      </c>
      <c r="C571">
        <v>383.83</v>
      </c>
      <c r="D571">
        <v>385.56</v>
      </c>
      <c r="E571">
        <v>377.84</v>
      </c>
      <c r="F571" t="s">
        <v>352</v>
      </c>
      <c r="G571" s="2">
        <v>-1.0800000000000001E-2</v>
      </c>
      <c r="H571" s="2">
        <f t="shared" si="52"/>
        <v>-1.0897577327705337E-2</v>
      </c>
    </row>
    <row r="572" spans="1:8" x14ac:dyDescent="0.35">
      <c r="A572" s="1">
        <v>44571</v>
      </c>
      <c r="B572">
        <v>379.91</v>
      </c>
      <c r="C572">
        <v>374.62</v>
      </c>
      <c r="D572">
        <v>380.44</v>
      </c>
      <c r="E572">
        <v>369.12</v>
      </c>
      <c r="F572" t="s">
        <v>676</v>
      </c>
      <c r="G572" s="2">
        <v>6.9999999999999999E-4</v>
      </c>
      <c r="H572" s="2">
        <f t="shared" si="52"/>
        <v>6.5826720125170717E-4</v>
      </c>
    </row>
    <row r="573" spans="1:8" x14ac:dyDescent="0.35">
      <c r="A573" s="1">
        <v>44572</v>
      </c>
      <c r="B573">
        <v>385.62</v>
      </c>
      <c r="C573">
        <v>379.16</v>
      </c>
      <c r="D573">
        <v>385.79</v>
      </c>
      <c r="E573">
        <v>377.02</v>
      </c>
      <c r="F573" t="s">
        <v>459</v>
      </c>
      <c r="G573" s="2">
        <v>1.4999999999999999E-2</v>
      </c>
      <c r="H573" s="2">
        <f t="shared" si="52"/>
        <v>1.4918046047602123E-2</v>
      </c>
    </row>
    <row r="574" spans="1:8" x14ac:dyDescent="0.35">
      <c r="A574" s="1">
        <v>44573</v>
      </c>
      <c r="B574">
        <v>387.15</v>
      </c>
      <c r="C574">
        <v>388.26</v>
      </c>
      <c r="D574">
        <v>390</v>
      </c>
      <c r="E574">
        <v>384.81</v>
      </c>
      <c r="F574" t="s">
        <v>675</v>
      </c>
      <c r="G574" s="2">
        <v>4.0000000000000001E-3</v>
      </c>
      <c r="H574" s="2">
        <f t="shared" si="52"/>
        <v>3.9597862214826489E-3</v>
      </c>
    </row>
    <row r="575" spans="1:8" x14ac:dyDescent="0.35">
      <c r="A575" s="1">
        <v>44574</v>
      </c>
      <c r="B575">
        <v>377.46</v>
      </c>
      <c r="C575">
        <v>388.57</v>
      </c>
      <c r="D575">
        <v>389.27</v>
      </c>
      <c r="E575">
        <v>376.5</v>
      </c>
      <c r="F575" t="s">
        <v>674</v>
      </c>
      <c r="G575" s="2">
        <v>-2.5000000000000001E-2</v>
      </c>
      <c r="H575" s="2">
        <f t="shared" si="52"/>
        <v>-2.5347612022739233E-2</v>
      </c>
    </row>
    <row r="576" spans="1:8" x14ac:dyDescent="0.35">
      <c r="A576" s="1">
        <v>44575</v>
      </c>
      <c r="B576">
        <v>379.81</v>
      </c>
      <c r="C576">
        <v>374.87</v>
      </c>
      <c r="D576">
        <v>380.15</v>
      </c>
      <c r="E576">
        <v>374.66</v>
      </c>
      <c r="F576" t="s">
        <v>673</v>
      </c>
      <c r="G576" s="2">
        <v>6.1999999999999998E-3</v>
      </c>
      <c r="H576" s="2">
        <f t="shared" si="52"/>
        <v>6.2065248687559089E-3</v>
      </c>
    </row>
    <row r="577" spans="1:8" x14ac:dyDescent="0.35">
      <c r="A577" s="1">
        <v>44579</v>
      </c>
      <c r="B577">
        <v>370.36</v>
      </c>
      <c r="C577">
        <v>373.84</v>
      </c>
      <c r="D577">
        <v>376.02</v>
      </c>
      <c r="E577">
        <v>369.58</v>
      </c>
      <c r="F577" t="s">
        <v>672</v>
      </c>
      <c r="G577" s="2">
        <v>-2.4899999999999999E-2</v>
      </c>
      <c r="H577" s="2">
        <f t="shared" si="52"/>
        <v>-2.5195622098902751E-2</v>
      </c>
    </row>
    <row r="578" spans="1:8" x14ac:dyDescent="0.35">
      <c r="A578" s="1">
        <v>44580</v>
      </c>
      <c r="B578">
        <v>366.29</v>
      </c>
      <c r="C578">
        <v>371.95</v>
      </c>
      <c r="D578">
        <v>374.49</v>
      </c>
      <c r="E578">
        <v>366.02</v>
      </c>
      <c r="F578" t="s">
        <v>671</v>
      </c>
      <c r="G578" s="2">
        <v>-1.0999999999999999E-2</v>
      </c>
      <c r="H578" s="2">
        <f t="shared" si="52"/>
        <v>-1.1050136195030164E-2</v>
      </c>
    </row>
    <row r="579" spans="1:8" x14ac:dyDescent="0.35">
      <c r="A579" s="1">
        <v>44581</v>
      </c>
      <c r="B579">
        <v>361.53</v>
      </c>
      <c r="C579">
        <v>369.6</v>
      </c>
      <c r="D579">
        <v>373.67</v>
      </c>
      <c r="E579">
        <v>360.98</v>
      </c>
      <c r="F579" t="s">
        <v>670</v>
      </c>
      <c r="G579" s="2">
        <v>-1.2999999999999999E-2</v>
      </c>
      <c r="H579" s="2">
        <f t="shared" si="52"/>
        <v>-1.3080343677406049E-2</v>
      </c>
    </row>
    <row r="580" spans="1:8" x14ac:dyDescent="0.35">
      <c r="A580" s="1">
        <v>44582</v>
      </c>
      <c r="B580">
        <v>351.51</v>
      </c>
      <c r="C580">
        <v>359.28</v>
      </c>
      <c r="D580">
        <v>361.99</v>
      </c>
      <c r="E580">
        <v>351.22</v>
      </c>
      <c r="F580" t="s">
        <v>669</v>
      </c>
      <c r="G580" s="2">
        <v>-2.7699999999999999E-2</v>
      </c>
      <c r="H580" s="2">
        <f t="shared" ref="H580:H643" si="53">LN(B580/B579)</f>
        <v>-2.8106865359236271E-2</v>
      </c>
    </row>
    <row r="581" spans="1:8" x14ac:dyDescent="0.35">
      <c r="A581" s="1">
        <v>44585</v>
      </c>
      <c r="B581">
        <v>353.11</v>
      </c>
      <c r="C581">
        <v>345.72</v>
      </c>
      <c r="D581">
        <v>353.79</v>
      </c>
      <c r="E581">
        <v>333.97</v>
      </c>
      <c r="F581" t="s">
        <v>668</v>
      </c>
      <c r="G581" s="2">
        <v>4.5999999999999999E-3</v>
      </c>
      <c r="H581" s="2">
        <f t="shared" si="53"/>
        <v>4.5414627742147301E-3</v>
      </c>
    </row>
    <row r="582" spans="1:8" x14ac:dyDescent="0.35">
      <c r="A582" s="1">
        <v>44586</v>
      </c>
      <c r="B582">
        <v>344.93</v>
      </c>
      <c r="C582">
        <v>346.49</v>
      </c>
      <c r="D582">
        <v>350.85</v>
      </c>
      <c r="E582">
        <v>341.5</v>
      </c>
      <c r="F582" t="s">
        <v>667</v>
      </c>
      <c r="G582" s="2">
        <v>-2.3199999999999998E-2</v>
      </c>
      <c r="H582" s="2">
        <f t="shared" si="53"/>
        <v>-2.3438125228449274E-2</v>
      </c>
    </row>
    <row r="583" spans="1:8" x14ac:dyDescent="0.35">
      <c r="A583" s="1">
        <v>44587</v>
      </c>
      <c r="B583">
        <v>344.39</v>
      </c>
      <c r="C583">
        <v>352.72</v>
      </c>
      <c r="D583">
        <v>356.69</v>
      </c>
      <c r="E583">
        <v>340.6</v>
      </c>
      <c r="F583" t="s">
        <v>666</v>
      </c>
      <c r="G583" s="2">
        <v>-1.6000000000000001E-3</v>
      </c>
      <c r="H583" s="2">
        <f t="shared" si="53"/>
        <v>-1.5667617665625004E-3</v>
      </c>
    </row>
    <row r="584" spans="1:8" x14ac:dyDescent="0.35">
      <c r="A584" s="1">
        <v>44588</v>
      </c>
      <c r="B584">
        <v>340.92</v>
      </c>
      <c r="C584">
        <v>349.22</v>
      </c>
      <c r="D584">
        <v>351.09</v>
      </c>
      <c r="E584">
        <v>339.87</v>
      </c>
      <c r="F584" t="s">
        <v>665</v>
      </c>
      <c r="G584" s="2">
        <v>-1.01E-2</v>
      </c>
      <c r="H584" s="2">
        <f t="shared" si="53"/>
        <v>-1.012689047328009E-2</v>
      </c>
    </row>
    <row r="585" spans="1:8" x14ac:dyDescent="0.35">
      <c r="A585" s="1">
        <v>44589</v>
      </c>
      <c r="B585">
        <v>351.62</v>
      </c>
      <c r="C585">
        <v>342.85</v>
      </c>
      <c r="D585">
        <v>351.84</v>
      </c>
      <c r="E585">
        <v>337.77</v>
      </c>
      <c r="F585" t="s">
        <v>664</v>
      </c>
      <c r="G585" s="2">
        <v>3.1399999999999997E-2</v>
      </c>
      <c r="H585" s="2">
        <f t="shared" si="53"/>
        <v>3.090320136054665E-2</v>
      </c>
    </row>
    <row r="586" spans="1:8" x14ac:dyDescent="0.35">
      <c r="A586" s="1">
        <v>44592</v>
      </c>
      <c r="B586">
        <v>362.86</v>
      </c>
      <c r="C586">
        <v>353.01</v>
      </c>
      <c r="D586">
        <v>363.46</v>
      </c>
      <c r="E586">
        <v>351.34</v>
      </c>
      <c r="F586" t="s">
        <v>663</v>
      </c>
      <c r="G586" s="2">
        <v>3.2000000000000001E-2</v>
      </c>
      <c r="H586" s="2">
        <f t="shared" si="53"/>
        <v>3.1466037927373569E-2</v>
      </c>
    </row>
    <row r="587" spans="1:8" x14ac:dyDescent="0.35">
      <c r="A587" s="1">
        <v>44593</v>
      </c>
      <c r="B587">
        <v>365.33</v>
      </c>
      <c r="C587">
        <v>364.24</v>
      </c>
      <c r="D587">
        <v>366</v>
      </c>
      <c r="E587">
        <v>358.95</v>
      </c>
      <c r="F587" t="s">
        <v>662</v>
      </c>
      <c r="G587" s="2">
        <v>6.7999999999999996E-3</v>
      </c>
      <c r="H587" s="2">
        <f t="shared" si="53"/>
        <v>6.7839697686179184E-3</v>
      </c>
    </row>
    <row r="588" spans="1:8" x14ac:dyDescent="0.35">
      <c r="A588" s="1">
        <v>44594</v>
      </c>
      <c r="B588">
        <v>368.3</v>
      </c>
      <c r="C588">
        <v>369.57</v>
      </c>
      <c r="D588">
        <v>369.91</v>
      </c>
      <c r="E588">
        <v>364.09</v>
      </c>
      <c r="F588" t="s">
        <v>661</v>
      </c>
      <c r="G588" s="2">
        <v>8.0999999999999996E-3</v>
      </c>
      <c r="H588" s="2">
        <f t="shared" si="53"/>
        <v>8.0967687403844975E-3</v>
      </c>
    </row>
    <row r="589" spans="1:8" x14ac:dyDescent="0.35">
      <c r="A589" s="1">
        <v>44595</v>
      </c>
      <c r="B589">
        <v>353.36</v>
      </c>
      <c r="C589">
        <v>358.34</v>
      </c>
      <c r="D589">
        <v>361.74</v>
      </c>
      <c r="E589">
        <v>352.27</v>
      </c>
      <c r="F589" t="s">
        <v>660</v>
      </c>
      <c r="G589" s="2">
        <v>-4.0599999999999997E-2</v>
      </c>
      <c r="H589" s="2">
        <f t="shared" si="53"/>
        <v>-4.1410456162748549E-2</v>
      </c>
    </row>
    <row r="590" spans="1:8" x14ac:dyDescent="0.35">
      <c r="A590" s="1">
        <v>44596</v>
      </c>
      <c r="B590">
        <v>357.82</v>
      </c>
      <c r="C590">
        <v>353.89</v>
      </c>
      <c r="D590">
        <v>361.21</v>
      </c>
      <c r="E590">
        <v>351.79</v>
      </c>
      <c r="F590" t="s">
        <v>659</v>
      </c>
      <c r="G590" s="2">
        <v>1.26E-2</v>
      </c>
      <c r="H590" s="2">
        <f t="shared" si="53"/>
        <v>1.2542699373405583E-2</v>
      </c>
    </row>
    <row r="591" spans="1:8" x14ac:dyDescent="0.35">
      <c r="A591" s="1">
        <v>44599</v>
      </c>
      <c r="B591">
        <v>354.94</v>
      </c>
      <c r="C591">
        <v>358.43</v>
      </c>
      <c r="D591">
        <v>360.86</v>
      </c>
      <c r="E591">
        <v>353.65</v>
      </c>
      <c r="F591" t="s">
        <v>658</v>
      </c>
      <c r="G591" s="2">
        <v>-8.0000000000000002E-3</v>
      </c>
      <c r="H591" s="2">
        <f t="shared" si="53"/>
        <v>-8.0813055552578957E-3</v>
      </c>
    </row>
    <row r="592" spans="1:8" x14ac:dyDescent="0.35">
      <c r="A592" s="1">
        <v>44600</v>
      </c>
      <c r="B592">
        <v>358.93</v>
      </c>
      <c r="C592">
        <v>353.77</v>
      </c>
      <c r="D592">
        <v>360.05</v>
      </c>
      <c r="E592">
        <v>352.61</v>
      </c>
      <c r="F592" t="s">
        <v>639</v>
      </c>
      <c r="G592" s="2">
        <v>1.12E-2</v>
      </c>
      <c r="H592" s="2">
        <f t="shared" si="53"/>
        <v>1.1178622297181012E-2</v>
      </c>
    </row>
    <row r="593" spans="1:8" x14ac:dyDescent="0.35">
      <c r="A593" s="1">
        <v>44601</v>
      </c>
      <c r="B593">
        <v>366.54</v>
      </c>
      <c r="C593">
        <v>363.57</v>
      </c>
      <c r="D593">
        <v>366.62</v>
      </c>
      <c r="E593">
        <v>361.93</v>
      </c>
      <c r="F593" t="s">
        <v>503</v>
      </c>
      <c r="G593" s="2">
        <v>2.12E-2</v>
      </c>
      <c r="H593" s="2">
        <f t="shared" si="53"/>
        <v>2.0980272486130828E-2</v>
      </c>
    </row>
    <row r="594" spans="1:8" x14ac:dyDescent="0.35">
      <c r="A594" s="1">
        <v>44602</v>
      </c>
      <c r="B594">
        <v>358.24</v>
      </c>
      <c r="C594">
        <v>359.33</v>
      </c>
      <c r="D594">
        <v>366.3</v>
      </c>
      <c r="E594">
        <v>356.35</v>
      </c>
      <c r="F594" t="s">
        <v>657</v>
      </c>
      <c r="G594" s="2">
        <v>-2.2599999999999999E-2</v>
      </c>
      <c r="H594" s="2">
        <f t="shared" si="53"/>
        <v>-2.290450303928588E-2</v>
      </c>
    </row>
    <row r="595" spans="1:8" x14ac:dyDescent="0.35">
      <c r="A595" s="1">
        <v>44603</v>
      </c>
      <c r="B595">
        <v>346.88</v>
      </c>
      <c r="C595">
        <v>358.24</v>
      </c>
      <c r="D595">
        <v>359.88</v>
      </c>
      <c r="E595">
        <v>345.62</v>
      </c>
      <c r="F595" t="s">
        <v>656</v>
      </c>
      <c r="G595" s="2">
        <v>-3.1699999999999999E-2</v>
      </c>
      <c r="H595" s="2">
        <f t="shared" si="53"/>
        <v>-3.2224254039218081E-2</v>
      </c>
    </row>
    <row r="596" spans="1:8" x14ac:dyDescent="0.35">
      <c r="A596" s="1">
        <v>44606</v>
      </c>
      <c r="B596">
        <v>347.31</v>
      </c>
      <c r="C596">
        <v>346.31</v>
      </c>
      <c r="D596">
        <v>350.8</v>
      </c>
      <c r="E596">
        <v>343.71</v>
      </c>
      <c r="F596" t="s">
        <v>655</v>
      </c>
      <c r="G596" s="2">
        <v>1.1999999999999999E-3</v>
      </c>
      <c r="H596" s="2">
        <f t="shared" si="53"/>
        <v>1.2388540745201955E-3</v>
      </c>
    </row>
    <row r="597" spans="1:8" x14ac:dyDescent="0.35">
      <c r="A597" s="1">
        <v>44607</v>
      </c>
      <c r="B597">
        <v>355.94</v>
      </c>
      <c r="C597">
        <v>352.72</v>
      </c>
      <c r="D597">
        <v>356.18</v>
      </c>
      <c r="E597">
        <v>351.64</v>
      </c>
      <c r="F597" t="s">
        <v>654</v>
      </c>
      <c r="G597" s="2">
        <v>2.4799999999999999E-2</v>
      </c>
      <c r="H597" s="2">
        <f t="shared" si="53"/>
        <v>2.4544424436092695E-2</v>
      </c>
    </row>
    <row r="598" spans="1:8" x14ac:dyDescent="0.35">
      <c r="A598" s="1">
        <v>44608</v>
      </c>
      <c r="B598">
        <v>355.85</v>
      </c>
      <c r="C598">
        <v>353.63</v>
      </c>
      <c r="D598">
        <v>356.9</v>
      </c>
      <c r="E598">
        <v>350.53</v>
      </c>
      <c r="F598" t="s">
        <v>653</v>
      </c>
      <c r="G598" s="2">
        <v>-2.9999999999999997E-4</v>
      </c>
      <c r="H598" s="2">
        <f t="shared" si="53"/>
        <v>-2.5288357655934809E-4</v>
      </c>
    </row>
    <row r="599" spans="1:8" x14ac:dyDescent="0.35">
      <c r="A599" s="1">
        <v>44609</v>
      </c>
      <c r="B599">
        <v>345.27</v>
      </c>
      <c r="C599">
        <v>352.55</v>
      </c>
      <c r="D599">
        <v>353.27</v>
      </c>
      <c r="E599">
        <v>344.84</v>
      </c>
      <c r="F599" t="s">
        <v>652</v>
      </c>
      <c r="G599" s="2">
        <v>-2.9700000000000001E-2</v>
      </c>
      <c r="H599" s="2">
        <f t="shared" si="53"/>
        <v>-3.018257409677081E-2</v>
      </c>
    </row>
    <row r="600" spans="1:8" x14ac:dyDescent="0.35">
      <c r="A600" s="1">
        <v>44610</v>
      </c>
      <c r="B600">
        <v>341.33</v>
      </c>
      <c r="C600">
        <v>346.23</v>
      </c>
      <c r="D600">
        <v>346.63</v>
      </c>
      <c r="E600">
        <v>338.96</v>
      </c>
      <c r="F600" t="s">
        <v>651</v>
      </c>
      <c r="G600" s="2">
        <v>-1.14E-2</v>
      </c>
      <c r="H600" s="2">
        <f t="shared" si="53"/>
        <v>-1.147696838985004E-2</v>
      </c>
    </row>
    <row r="601" spans="1:8" x14ac:dyDescent="0.35">
      <c r="A601" s="1">
        <v>44614</v>
      </c>
      <c r="B601">
        <v>337.9</v>
      </c>
      <c r="C601">
        <v>338.31</v>
      </c>
      <c r="D601">
        <v>343.86</v>
      </c>
      <c r="E601">
        <v>334.17</v>
      </c>
      <c r="F601" t="s">
        <v>650</v>
      </c>
      <c r="G601" s="2">
        <v>-0.01</v>
      </c>
      <c r="H601" s="2">
        <f t="shared" si="53"/>
        <v>-1.0099757538415136E-2</v>
      </c>
    </row>
    <row r="602" spans="1:8" x14ac:dyDescent="0.35">
      <c r="A602" s="1">
        <v>44615</v>
      </c>
      <c r="B602">
        <v>329.25</v>
      </c>
      <c r="C602">
        <v>341.14</v>
      </c>
      <c r="D602">
        <v>342</v>
      </c>
      <c r="E602">
        <v>328.93</v>
      </c>
      <c r="F602" t="s">
        <v>649</v>
      </c>
      <c r="G602" s="2">
        <v>-2.5600000000000001E-2</v>
      </c>
      <c r="H602" s="2">
        <f t="shared" si="53"/>
        <v>-2.5932653096853765E-2</v>
      </c>
    </row>
    <row r="603" spans="1:8" x14ac:dyDescent="0.35">
      <c r="A603" s="1">
        <v>44616</v>
      </c>
      <c r="B603">
        <v>340.31</v>
      </c>
      <c r="C603">
        <v>318.67</v>
      </c>
      <c r="D603">
        <v>340.86</v>
      </c>
      <c r="E603">
        <v>318.08999999999997</v>
      </c>
      <c r="F603" t="s">
        <v>648</v>
      </c>
      <c r="G603" s="2">
        <v>3.3599999999999998E-2</v>
      </c>
      <c r="H603" s="2">
        <f t="shared" si="53"/>
        <v>3.30396262877415E-2</v>
      </c>
    </row>
    <row r="604" spans="1:8" x14ac:dyDescent="0.35">
      <c r="A604" s="1">
        <v>44617</v>
      </c>
      <c r="B604">
        <v>345.59</v>
      </c>
      <c r="C604">
        <v>341.13</v>
      </c>
      <c r="D604">
        <v>345.8</v>
      </c>
      <c r="E604">
        <v>337.21</v>
      </c>
      <c r="F604" t="s">
        <v>647</v>
      </c>
      <c r="G604" s="2">
        <v>1.55E-2</v>
      </c>
      <c r="H604" s="2">
        <f t="shared" si="53"/>
        <v>1.5396134414952887E-2</v>
      </c>
    </row>
    <row r="605" spans="1:8" x14ac:dyDescent="0.35">
      <c r="A605" s="1">
        <v>44620</v>
      </c>
      <c r="B605">
        <v>346.62</v>
      </c>
      <c r="C605">
        <v>342.33</v>
      </c>
      <c r="D605">
        <v>348.36</v>
      </c>
      <c r="E605">
        <v>341.14</v>
      </c>
      <c r="F605" t="s">
        <v>646</v>
      </c>
      <c r="G605" s="2">
        <v>3.0000000000000001E-3</v>
      </c>
      <c r="H605" s="2">
        <f t="shared" si="53"/>
        <v>2.9759776951443274E-3</v>
      </c>
    </row>
    <row r="606" spans="1:8" x14ac:dyDescent="0.35">
      <c r="A606" s="1">
        <v>44621</v>
      </c>
      <c r="B606">
        <v>341.31</v>
      </c>
      <c r="C606">
        <v>345.57</v>
      </c>
      <c r="D606">
        <v>347.9</v>
      </c>
      <c r="E606">
        <v>338.72</v>
      </c>
      <c r="F606" t="s">
        <v>645</v>
      </c>
      <c r="G606" s="2">
        <v>-1.5299999999999999E-2</v>
      </c>
      <c r="H606" s="2">
        <f t="shared" si="53"/>
        <v>-1.5437923801494339E-2</v>
      </c>
    </row>
    <row r="607" spans="1:8" x14ac:dyDescent="0.35">
      <c r="A607" s="1">
        <v>44622</v>
      </c>
      <c r="B607">
        <v>347.04</v>
      </c>
      <c r="C607">
        <v>342.9</v>
      </c>
      <c r="D607">
        <v>348.41</v>
      </c>
      <c r="E607">
        <v>340.06</v>
      </c>
      <c r="F607" t="s">
        <v>644</v>
      </c>
      <c r="G607" s="2">
        <v>1.6799999999999999E-2</v>
      </c>
      <c r="H607" s="2">
        <f t="shared" si="53"/>
        <v>1.6648891858829493E-2</v>
      </c>
    </row>
    <row r="608" spans="1:8" x14ac:dyDescent="0.35">
      <c r="A608" s="1">
        <v>44623</v>
      </c>
      <c r="B608">
        <v>342.08</v>
      </c>
      <c r="C608">
        <v>349.75</v>
      </c>
      <c r="D608">
        <v>349.86</v>
      </c>
      <c r="E608">
        <v>340.17</v>
      </c>
      <c r="F608" t="s">
        <v>643</v>
      </c>
      <c r="G608" s="2">
        <v>-1.43E-2</v>
      </c>
      <c r="H608" s="2">
        <f t="shared" si="53"/>
        <v>-1.4395419241883905E-2</v>
      </c>
    </row>
    <row r="609" spans="1:8" x14ac:dyDescent="0.35">
      <c r="A609" s="1">
        <v>44624</v>
      </c>
      <c r="B609">
        <v>337.12</v>
      </c>
      <c r="C609">
        <v>339.66</v>
      </c>
      <c r="D609">
        <v>341.13</v>
      </c>
      <c r="E609">
        <v>334.74</v>
      </c>
      <c r="F609" t="s">
        <v>642</v>
      </c>
      <c r="G609" s="2">
        <v>-1.4500000000000001E-2</v>
      </c>
      <c r="H609" s="2">
        <f t="shared" si="53"/>
        <v>-1.4605677780801391E-2</v>
      </c>
    </row>
    <row r="610" spans="1:8" x14ac:dyDescent="0.35">
      <c r="A610" s="1">
        <v>44627</v>
      </c>
      <c r="B610">
        <v>324.69</v>
      </c>
      <c r="C610">
        <v>337.11</v>
      </c>
      <c r="D610">
        <v>338.3</v>
      </c>
      <c r="E610">
        <v>324.48</v>
      </c>
      <c r="F610" t="s">
        <v>641</v>
      </c>
      <c r="G610" s="2">
        <v>-3.6900000000000002E-2</v>
      </c>
      <c r="H610" s="2">
        <f t="shared" si="53"/>
        <v>-3.756806908071423E-2</v>
      </c>
    </row>
    <row r="611" spans="1:8" x14ac:dyDescent="0.35">
      <c r="A611" s="1">
        <v>44628</v>
      </c>
      <c r="B611">
        <v>323.18</v>
      </c>
      <c r="C611">
        <v>323.88</v>
      </c>
      <c r="D611">
        <v>333.04</v>
      </c>
      <c r="E611">
        <v>319.77</v>
      </c>
      <c r="F611" t="s">
        <v>640</v>
      </c>
      <c r="G611" s="2">
        <v>-4.7000000000000002E-3</v>
      </c>
      <c r="H611" s="2">
        <f t="shared" si="53"/>
        <v>-4.6614374310629215E-3</v>
      </c>
    </row>
    <row r="612" spans="1:8" x14ac:dyDescent="0.35">
      <c r="A612" s="1">
        <v>44629</v>
      </c>
      <c r="B612">
        <v>334.81</v>
      </c>
      <c r="C612">
        <v>331.58</v>
      </c>
      <c r="D612">
        <v>336.2</v>
      </c>
      <c r="E612">
        <v>328.92</v>
      </c>
      <c r="F612" t="s">
        <v>639</v>
      </c>
      <c r="G612" s="2">
        <v>3.5999999999999997E-2</v>
      </c>
      <c r="H612" s="2">
        <f t="shared" si="53"/>
        <v>3.5353763203417085E-2</v>
      </c>
    </row>
    <row r="613" spans="1:8" x14ac:dyDescent="0.35">
      <c r="A613" s="1">
        <v>44630</v>
      </c>
      <c r="B613">
        <v>331.1</v>
      </c>
      <c r="C613">
        <v>330.65</v>
      </c>
      <c r="D613">
        <v>332.34</v>
      </c>
      <c r="E613">
        <v>326.54000000000002</v>
      </c>
      <c r="F613" t="s">
        <v>638</v>
      </c>
      <c r="G613" s="2">
        <v>-1.11E-2</v>
      </c>
      <c r="H613" s="2">
        <f t="shared" si="53"/>
        <v>-1.1142762194318191E-2</v>
      </c>
    </row>
    <row r="614" spans="1:8" x14ac:dyDescent="0.35">
      <c r="A614" s="1">
        <v>44631</v>
      </c>
      <c r="B614">
        <v>324.23</v>
      </c>
      <c r="C614">
        <v>334.14</v>
      </c>
      <c r="D614">
        <v>334.46</v>
      </c>
      <c r="E614">
        <v>323.73</v>
      </c>
      <c r="F614" t="s">
        <v>637</v>
      </c>
      <c r="G614" s="2">
        <v>-2.07E-2</v>
      </c>
      <c r="H614" s="2">
        <f t="shared" si="53"/>
        <v>-2.096730406083662E-2</v>
      </c>
    </row>
    <row r="615" spans="1:8" x14ac:dyDescent="0.35">
      <c r="A615" s="1">
        <v>44634</v>
      </c>
      <c r="B615">
        <v>318</v>
      </c>
      <c r="C615">
        <v>322.95999999999998</v>
      </c>
      <c r="D615">
        <v>326.42</v>
      </c>
      <c r="E615">
        <v>317.27999999999997</v>
      </c>
      <c r="F615" t="s">
        <v>485</v>
      </c>
      <c r="G615" s="2">
        <v>-1.9199999999999998E-2</v>
      </c>
      <c r="H615" s="2">
        <f t="shared" si="53"/>
        <v>-1.9401757712187124E-2</v>
      </c>
    </row>
    <row r="616" spans="1:8" x14ac:dyDescent="0.35">
      <c r="A616" s="1">
        <v>44635</v>
      </c>
      <c r="B616">
        <v>327.98</v>
      </c>
      <c r="C616">
        <v>320.70999999999998</v>
      </c>
      <c r="D616">
        <v>328.78</v>
      </c>
      <c r="E616">
        <v>319.06</v>
      </c>
      <c r="F616" t="s">
        <v>636</v>
      </c>
      <c r="G616" s="2">
        <v>3.1399999999999997E-2</v>
      </c>
      <c r="H616" s="2">
        <f t="shared" si="53"/>
        <v>3.0901248135122739E-2</v>
      </c>
    </row>
    <row r="617" spans="1:8" x14ac:dyDescent="0.35">
      <c r="A617" s="1">
        <v>44636</v>
      </c>
      <c r="B617">
        <v>340.14</v>
      </c>
      <c r="C617">
        <v>332</v>
      </c>
      <c r="D617">
        <v>340.26</v>
      </c>
      <c r="E617">
        <v>328.23</v>
      </c>
      <c r="F617" t="s">
        <v>635</v>
      </c>
      <c r="G617" s="2">
        <v>3.7100000000000001E-2</v>
      </c>
      <c r="H617" s="2">
        <f t="shared" si="53"/>
        <v>3.6404666648967694E-2</v>
      </c>
    </row>
    <row r="618" spans="1:8" x14ac:dyDescent="0.35">
      <c r="A618" s="1">
        <v>44637</v>
      </c>
      <c r="B618">
        <v>344.26</v>
      </c>
      <c r="C618">
        <v>338.19</v>
      </c>
      <c r="D618">
        <v>344.32</v>
      </c>
      <c r="E618">
        <v>336.86</v>
      </c>
      <c r="F618" t="s">
        <v>634</v>
      </c>
      <c r="G618" s="2">
        <v>1.21E-2</v>
      </c>
      <c r="H618" s="2">
        <f t="shared" si="53"/>
        <v>1.2039888279092593E-2</v>
      </c>
    </row>
    <row r="619" spans="1:8" x14ac:dyDescent="0.35">
      <c r="A619" s="1">
        <v>44638</v>
      </c>
      <c r="B619">
        <v>351.31</v>
      </c>
      <c r="C619">
        <v>342.56</v>
      </c>
      <c r="D619">
        <v>351.61</v>
      </c>
      <c r="E619">
        <v>341.37</v>
      </c>
      <c r="F619" t="s">
        <v>633</v>
      </c>
      <c r="G619" s="2">
        <v>2.0500000000000001E-2</v>
      </c>
      <c r="H619" s="2">
        <f t="shared" si="53"/>
        <v>2.0271838722114108E-2</v>
      </c>
    </row>
    <row r="620" spans="1:8" x14ac:dyDescent="0.35">
      <c r="A620" s="1">
        <v>44641</v>
      </c>
      <c r="B620">
        <v>349.9</v>
      </c>
      <c r="C620">
        <v>350.02</v>
      </c>
      <c r="D620">
        <v>352.29</v>
      </c>
      <c r="E620">
        <v>345.39</v>
      </c>
      <c r="F620" t="s">
        <v>632</v>
      </c>
      <c r="G620" s="2">
        <v>-4.0000000000000001E-3</v>
      </c>
      <c r="H620" s="2">
        <f t="shared" si="53"/>
        <v>-4.0216251918316868E-3</v>
      </c>
    </row>
    <row r="621" spans="1:8" x14ac:dyDescent="0.35">
      <c r="A621" s="1">
        <v>44642</v>
      </c>
      <c r="B621">
        <v>356.77</v>
      </c>
      <c r="C621">
        <v>350.41</v>
      </c>
      <c r="D621">
        <v>357.66</v>
      </c>
      <c r="E621">
        <v>350.02</v>
      </c>
      <c r="F621" t="s">
        <v>631</v>
      </c>
      <c r="G621" s="2">
        <v>1.9599999999999999E-2</v>
      </c>
      <c r="H621" s="2">
        <f t="shared" si="53"/>
        <v>1.9443917079741475E-2</v>
      </c>
    </row>
    <row r="622" spans="1:8" x14ac:dyDescent="0.35">
      <c r="A622" s="1">
        <v>44643</v>
      </c>
      <c r="B622">
        <v>351.65</v>
      </c>
      <c r="C622">
        <v>353.82</v>
      </c>
      <c r="D622">
        <v>357.47</v>
      </c>
      <c r="E622">
        <v>351.59</v>
      </c>
      <c r="F622" t="s">
        <v>630</v>
      </c>
      <c r="G622" s="2">
        <v>-1.44E-2</v>
      </c>
      <c r="H622" s="2">
        <f t="shared" si="53"/>
        <v>-1.4454953699356558E-2</v>
      </c>
    </row>
    <row r="623" spans="1:8" x14ac:dyDescent="0.35">
      <c r="A623" s="1">
        <v>44644</v>
      </c>
      <c r="B623">
        <v>359.46</v>
      </c>
      <c r="C623">
        <v>353.61</v>
      </c>
      <c r="D623">
        <v>359.51</v>
      </c>
      <c r="E623">
        <v>351.41</v>
      </c>
      <c r="F623" t="s">
        <v>629</v>
      </c>
      <c r="G623" s="2">
        <v>2.2200000000000001E-2</v>
      </c>
      <c r="H623" s="2">
        <f t="shared" si="53"/>
        <v>2.1966542569861372E-2</v>
      </c>
    </row>
    <row r="624" spans="1:8" x14ac:dyDescent="0.35">
      <c r="A624" s="1">
        <v>44645</v>
      </c>
      <c r="B624">
        <v>359.16</v>
      </c>
      <c r="C624">
        <v>359.4</v>
      </c>
      <c r="D624">
        <v>360.48</v>
      </c>
      <c r="E624">
        <v>354.76</v>
      </c>
      <c r="F624" t="s">
        <v>628</v>
      </c>
      <c r="G624" s="2">
        <v>-8.0000000000000004E-4</v>
      </c>
      <c r="H624" s="2">
        <f t="shared" si="53"/>
        <v>-8.3493367128059149E-4</v>
      </c>
    </row>
    <row r="625" spans="1:8" x14ac:dyDescent="0.35">
      <c r="A625" s="1">
        <v>44648</v>
      </c>
      <c r="B625">
        <v>364.72</v>
      </c>
      <c r="C625">
        <v>359.15</v>
      </c>
      <c r="D625">
        <v>364.82</v>
      </c>
      <c r="E625">
        <v>357.88</v>
      </c>
      <c r="F625" t="s">
        <v>627</v>
      </c>
      <c r="G625" s="2">
        <v>1.55E-2</v>
      </c>
      <c r="H625" s="2">
        <f t="shared" si="53"/>
        <v>1.5361964252578143E-2</v>
      </c>
    </row>
    <row r="626" spans="1:8" x14ac:dyDescent="0.35">
      <c r="A626" s="1">
        <v>44649</v>
      </c>
      <c r="B626">
        <v>371</v>
      </c>
      <c r="C626">
        <v>368.71</v>
      </c>
      <c r="D626">
        <v>371.63</v>
      </c>
      <c r="E626">
        <v>365.87</v>
      </c>
      <c r="F626" t="s">
        <v>626</v>
      </c>
      <c r="G626" s="2">
        <v>1.72E-2</v>
      </c>
      <c r="H626" s="2">
        <f t="shared" si="53"/>
        <v>1.7072126702249172E-2</v>
      </c>
    </row>
    <row r="627" spans="1:8" x14ac:dyDescent="0.35">
      <c r="A627" s="1">
        <v>44650</v>
      </c>
      <c r="B627">
        <v>366.9</v>
      </c>
      <c r="C627">
        <v>369.08</v>
      </c>
      <c r="D627">
        <v>370.79</v>
      </c>
      <c r="E627">
        <v>365.38</v>
      </c>
      <c r="F627" t="s">
        <v>625</v>
      </c>
      <c r="G627" s="2">
        <v>-1.11E-2</v>
      </c>
      <c r="H627" s="2">
        <f t="shared" si="53"/>
        <v>-1.1112731246198871E-2</v>
      </c>
    </row>
    <row r="628" spans="1:8" x14ac:dyDescent="0.35">
      <c r="A628" s="1">
        <v>44651</v>
      </c>
      <c r="B628">
        <v>362.35</v>
      </c>
      <c r="C628">
        <v>367.05</v>
      </c>
      <c r="D628">
        <v>367.41</v>
      </c>
      <c r="E628">
        <v>361.49</v>
      </c>
      <c r="F628" t="s">
        <v>624</v>
      </c>
      <c r="G628" s="2">
        <v>-1.24E-2</v>
      </c>
      <c r="H628" s="2">
        <f t="shared" si="53"/>
        <v>-1.2478735805945784E-2</v>
      </c>
    </row>
    <row r="629" spans="1:8" x14ac:dyDescent="0.35">
      <c r="A629" s="1">
        <v>44652</v>
      </c>
      <c r="B629">
        <v>361.66</v>
      </c>
      <c r="C629">
        <v>362.62</v>
      </c>
      <c r="D629">
        <v>363.42</v>
      </c>
      <c r="E629">
        <v>358.4</v>
      </c>
      <c r="F629" t="s">
        <v>623</v>
      </c>
      <c r="G629" s="2">
        <v>-1.9E-3</v>
      </c>
      <c r="H629" s="2">
        <f t="shared" si="53"/>
        <v>-1.9060515984568043E-3</v>
      </c>
    </row>
    <row r="630" spans="1:8" x14ac:dyDescent="0.35">
      <c r="A630" s="1">
        <v>44655</v>
      </c>
      <c r="B630">
        <v>369.11</v>
      </c>
      <c r="C630">
        <v>362.52</v>
      </c>
      <c r="D630">
        <v>369.12</v>
      </c>
      <c r="E630">
        <v>362.25</v>
      </c>
      <c r="F630" t="s">
        <v>622</v>
      </c>
      <c r="G630" s="2">
        <v>2.06E-2</v>
      </c>
      <c r="H630" s="2">
        <f t="shared" si="53"/>
        <v>2.0390158640858125E-2</v>
      </c>
    </row>
    <row r="631" spans="1:8" x14ac:dyDescent="0.35">
      <c r="A631" s="1">
        <v>44656</v>
      </c>
      <c r="B631">
        <v>360.91</v>
      </c>
      <c r="C631">
        <v>367.62</v>
      </c>
      <c r="D631">
        <v>368.35</v>
      </c>
      <c r="E631">
        <v>359.74</v>
      </c>
      <c r="F631" t="s">
        <v>621</v>
      </c>
      <c r="G631" s="2">
        <v>-2.2200000000000001E-2</v>
      </c>
      <c r="H631" s="2">
        <f t="shared" si="53"/>
        <v>-2.2466082826310872E-2</v>
      </c>
    </row>
    <row r="632" spans="1:8" x14ac:dyDescent="0.35">
      <c r="A632" s="1">
        <v>44657</v>
      </c>
      <c r="B632">
        <v>353.07</v>
      </c>
      <c r="C632">
        <v>355.46</v>
      </c>
      <c r="D632">
        <v>356.59</v>
      </c>
      <c r="E632">
        <v>350.38</v>
      </c>
      <c r="F632" t="s">
        <v>620</v>
      </c>
      <c r="G632" s="2">
        <v>-2.1700000000000001E-2</v>
      </c>
      <c r="H632" s="2">
        <f t="shared" si="53"/>
        <v>-2.1962282213700324E-2</v>
      </c>
    </row>
    <row r="633" spans="1:8" x14ac:dyDescent="0.35">
      <c r="A633" s="1">
        <v>44658</v>
      </c>
      <c r="B633">
        <v>353.91</v>
      </c>
      <c r="C633">
        <v>352.06</v>
      </c>
      <c r="D633">
        <v>356.16</v>
      </c>
      <c r="E633">
        <v>348.51</v>
      </c>
      <c r="F633" t="s">
        <v>619</v>
      </c>
      <c r="G633" s="2">
        <v>2.3999999999999998E-3</v>
      </c>
      <c r="H633" s="2">
        <f t="shared" si="53"/>
        <v>2.3763059641803146E-3</v>
      </c>
    </row>
    <row r="634" spans="1:8" x14ac:dyDescent="0.35">
      <c r="A634" s="1">
        <v>44659</v>
      </c>
      <c r="B634">
        <v>348.97</v>
      </c>
      <c r="C634">
        <v>352.14</v>
      </c>
      <c r="D634">
        <v>352.9</v>
      </c>
      <c r="E634">
        <v>348.32</v>
      </c>
      <c r="F634" t="s">
        <v>618</v>
      </c>
      <c r="G634" s="2">
        <v>-1.4E-2</v>
      </c>
      <c r="H634" s="2">
        <f t="shared" si="53"/>
        <v>-1.4056684899583092E-2</v>
      </c>
    </row>
    <row r="635" spans="1:8" x14ac:dyDescent="0.35">
      <c r="A635" s="1">
        <v>44662</v>
      </c>
      <c r="B635">
        <v>340.71</v>
      </c>
      <c r="C635">
        <v>344.63</v>
      </c>
      <c r="D635">
        <v>345.57</v>
      </c>
      <c r="E635">
        <v>340.36</v>
      </c>
      <c r="F635" t="s">
        <v>617</v>
      </c>
      <c r="G635" s="2">
        <v>-2.3699999999999999E-2</v>
      </c>
      <c r="H635" s="2">
        <f t="shared" si="53"/>
        <v>-2.3954283050613166E-2</v>
      </c>
    </row>
    <row r="636" spans="1:8" x14ac:dyDescent="0.35">
      <c r="A636" s="1">
        <v>44663</v>
      </c>
      <c r="B636">
        <v>339.27</v>
      </c>
      <c r="C636">
        <v>345.58</v>
      </c>
      <c r="D636">
        <v>347.51</v>
      </c>
      <c r="E636">
        <v>337.86</v>
      </c>
      <c r="F636" t="s">
        <v>616</v>
      </c>
      <c r="G636" s="2">
        <v>-4.1999999999999997E-3</v>
      </c>
      <c r="H636" s="2">
        <f t="shared" si="53"/>
        <v>-4.2354250203192837E-3</v>
      </c>
    </row>
    <row r="637" spans="1:8" x14ac:dyDescent="0.35">
      <c r="A637" s="1">
        <v>44664</v>
      </c>
      <c r="B637">
        <v>346.17</v>
      </c>
      <c r="C637">
        <v>339.62</v>
      </c>
      <c r="D637">
        <v>347.25</v>
      </c>
      <c r="E637">
        <v>338.88</v>
      </c>
      <c r="F637" t="s">
        <v>615</v>
      </c>
      <c r="G637" s="2">
        <v>2.0299999999999999E-2</v>
      </c>
      <c r="H637" s="2">
        <f t="shared" si="53"/>
        <v>2.0133733323340779E-2</v>
      </c>
    </row>
    <row r="638" spans="1:8" x14ac:dyDescent="0.35">
      <c r="A638" s="1">
        <v>44665</v>
      </c>
      <c r="B638">
        <v>338.25</v>
      </c>
      <c r="C638">
        <v>346.26</v>
      </c>
      <c r="D638">
        <v>346.79</v>
      </c>
      <c r="E638">
        <v>338.03</v>
      </c>
      <c r="F638" t="s">
        <v>614</v>
      </c>
      <c r="G638" s="2">
        <v>-2.29E-2</v>
      </c>
      <c r="H638" s="2">
        <f t="shared" si="53"/>
        <v>-2.3144716823788689E-2</v>
      </c>
    </row>
    <row r="639" spans="1:8" x14ac:dyDescent="0.35">
      <c r="A639" s="1">
        <v>44669</v>
      </c>
      <c r="B639">
        <v>338.51</v>
      </c>
      <c r="C639">
        <v>337.17</v>
      </c>
      <c r="D639">
        <v>340.86</v>
      </c>
      <c r="E639">
        <v>335.61</v>
      </c>
      <c r="F639" t="s">
        <v>613</v>
      </c>
      <c r="G639" s="2">
        <v>8.0000000000000004E-4</v>
      </c>
      <c r="H639" s="2">
        <f t="shared" si="53"/>
        <v>7.6836696256198404E-4</v>
      </c>
    </row>
    <row r="640" spans="1:8" x14ac:dyDescent="0.35">
      <c r="A640" s="1">
        <v>44670</v>
      </c>
      <c r="B640">
        <v>346.08</v>
      </c>
      <c r="C640">
        <v>337.85</v>
      </c>
      <c r="D640">
        <v>346.67</v>
      </c>
      <c r="E640">
        <v>336.8</v>
      </c>
      <c r="F640" t="s">
        <v>371</v>
      </c>
      <c r="G640" s="2">
        <v>2.24E-2</v>
      </c>
      <c r="H640" s="2">
        <f t="shared" si="53"/>
        <v>2.2116328191289159E-2</v>
      </c>
    </row>
    <row r="641" spans="1:8" x14ac:dyDescent="0.35">
      <c r="A641" s="1">
        <v>44671</v>
      </c>
      <c r="B641">
        <v>341.03</v>
      </c>
      <c r="C641">
        <v>346.91</v>
      </c>
      <c r="D641">
        <v>347.38</v>
      </c>
      <c r="E641">
        <v>339.78</v>
      </c>
      <c r="F641" t="s">
        <v>612</v>
      </c>
      <c r="G641" s="2">
        <v>-1.46E-2</v>
      </c>
      <c r="H641" s="2">
        <f t="shared" si="53"/>
        <v>-1.4699512251351243E-2</v>
      </c>
    </row>
    <row r="642" spans="1:8" x14ac:dyDescent="0.35">
      <c r="A642" s="1">
        <v>44672</v>
      </c>
      <c r="B642">
        <v>333.97</v>
      </c>
      <c r="C642">
        <v>345.01</v>
      </c>
      <c r="D642">
        <v>347.69</v>
      </c>
      <c r="E642">
        <v>333.03</v>
      </c>
      <c r="F642" t="s">
        <v>611</v>
      </c>
      <c r="G642" s="2">
        <v>-2.07E-2</v>
      </c>
      <c r="H642" s="2">
        <f t="shared" si="53"/>
        <v>-2.0919281370068304E-2</v>
      </c>
    </row>
    <row r="643" spans="1:8" x14ac:dyDescent="0.35">
      <c r="A643" s="1">
        <v>44673</v>
      </c>
      <c r="B643">
        <v>325.23</v>
      </c>
      <c r="C643">
        <v>334.13</v>
      </c>
      <c r="D643">
        <v>335.38</v>
      </c>
      <c r="E643">
        <v>324.79000000000002</v>
      </c>
      <c r="F643" t="s">
        <v>610</v>
      </c>
      <c r="G643" s="2">
        <v>-2.6200000000000001E-2</v>
      </c>
      <c r="H643" s="2">
        <f t="shared" si="53"/>
        <v>-2.65185442420189E-2</v>
      </c>
    </row>
    <row r="644" spans="1:8" x14ac:dyDescent="0.35">
      <c r="A644" s="1">
        <v>44676</v>
      </c>
      <c r="B644">
        <v>329.41</v>
      </c>
      <c r="C644">
        <v>323.56</v>
      </c>
      <c r="D644">
        <v>329.73</v>
      </c>
      <c r="E644">
        <v>322.26</v>
      </c>
      <c r="F644" t="s">
        <v>609</v>
      </c>
      <c r="G644" s="2">
        <v>1.29E-2</v>
      </c>
      <c r="H644" s="2">
        <f t="shared" ref="H644:H707" si="54">LN(B644/B643)</f>
        <v>1.2770551168507796E-2</v>
      </c>
    </row>
    <row r="645" spans="1:8" x14ac:dyDescent="0.35">
      <c r="A645" s="1">
        <v>44677</v>
      </c>
      <c r="B645">
        <v>316.97000000000003</v>
      </c>
      <c r="C645">
        <v>327.3</v>
      </c>
      <c r="D645">
        <v>327.49</v>
      </c>
      <c r="E645">
        <v>316.69</v>
      </c>
      <c r="F645" t="s">
        <v>608</v>
      </c>
      <c r="G645" s="2">
        <v>-3.78E-2</v>
      </c>
      <c r="H645" s="2">
        <f t="shared" si="54"/>
        <v>-3.8496043334896604E-2</v>
      </c>
    </row>
    <row r="646" spans="1:8" x14ac:dyDescent="0.35">
      <c r="A646" s="1">
        <v>44678</v>
      </c>
      <c r="B646">
        <v>316.58999999999997</v>
      </c>
      <c r="C646">
        <v>317.07</v>
      </c>
      <c r="D646">
        <v>322.70999999999998</v>
      </c>
      <c r="E646">
        <v>314.83</v>
      </c>
      <c r="F646" t="s">
        <v>607</v>
      </c>
      <c r="G646" s="2">
        <v>-1.1999999999999999E-3</v>
      </c>
      <c r="H646" s="2">
        <f t="shared" si="54"/>
        <v>-1.1995708238128622E-3</v>
      </c>
    </row>
    <row r="647" spans="1:8" x14ac:dyDescent="0.35">
      <c r="A647" s="1">
        <v>44679</v>
      </c>
      <c r="B647">
        <v>327.84</v>
      </c>
      <c r="C647">
        <v>321.68</v>
      </c>
      <c r="D647">
        <v>329.72</v>
      </c>
      <c r="E647">
        <v>317.35000000000002</v>
      </c>
      <c r="F647" t="s">
        <v>606</v>
      </c>
      <c r="G647" s="2">
        <v>3.5499999999999997E-2</v>
      </c>
      <c r="H647" s="2">
        <f t="shared" si="54"/>
        <v>3.4918123139481019E-2</v>
      </c>
    </row>
    <row r="648" spans="1:8" x14ac:dyDescent="0.35">
      <c r="A648" s="1">
        <v>44680</v>
      </c>
      <c r="B648">
        <v>313.08999999999997</v>
      </c>
      <c r="C648">
        <v>323.52999999999997</v>
      </c>
      <c r="D648">
        <v>327.05</v>
      </c>
      <c r="E648">
        <v>312.44</v>
      </c>
      <c r="F648" t="s">
        <v>605</v>
      </c>
      <c r="G648" s="2">
        <v>-4.4999999999999998E-2</v>
      </c>
      <c r="H648" s="2">
        <f t="shared" si="54"/>
        <v>-4.6034995346018778E-2</v>
      </c>
    </row>
    <row r="649" spans="1:8" x14ac:dyDescent="0.35">
      <c r="A649" s="1">
        <v>44683</v>
      </c>
      <c r="B649">
        <v>318.31</v>
      </c>
      <c r="C649">
        <v>312.67</v>
      </c>
      <c r="D649">
        <v>318.55</v>
      </c>
      <c r="E649">
        <v>309.48</v>
      </c>
      <c r="F649" t="s">
        <v>604</v>
      </c>
      <c r="G649" s="2">
        <v>1.67E-2</v>
      </c>
      <c r="H649" s="2">
        <f t="shared" si="54"/>
        <v>1.6535061552269303E-2</v>
      </c>
    </row>
    <row r="650" spans="1:8" x14ac:dyDescent="0.35">
      <c r="A650" s="1">
        <v>44684</v>
      </c>
      <c r="B650">
        <v>318.64999999999998</v>
      </c>
      <c r="C650">
        <v>318.33</v>
      </c>
      <c r="D650">
        <v>321</v>
      </c>
      <c r="E650">
        <v>315.81</v>
      </c>
      <c r="F650" t="s">
        <v>603</v>
      </c>
      <c r="G650" s="2">
        <v>1.1000000000000001E-3</v>
      </c>
      <c r="H650" s="2">
        <f t="shared" si="54"/>
        <v>1.0675710634630731E-3</v>
      </c>
    </row>
    <row r="651" spans="1:8" x14ac:dyDescent="0.35">
      <c r="A651" s="1">
        <v>44685</v>
      </c>
      <c r="B651">
        <v>329.43</v>
      </c>
      <c r="C651">
        <v>319.14</v>
      </c>
      <c r="D651">
        <v>330.12</v>
      </c>
      <c r="E651">
        <v>313.73</v>
      </c>
      <c r="F651" t="s">
        <v>602</v>
      </c>
      <c r="G651" s="2">
        <v>3.3799999999999997E-2</v>
      </c>
      <c r="H651" s="2">
        <f t="shared" si="54"/>
        <v>3.3270566517428581E-2</v>
      </c>
    </row>
    <row r="652" spans="1:8" x14ac:dyDescent="0.35">
      <c r="A652" s="1">
        <v>44686</v>
      </c>
      <c r="B652">
        <v>312.83999999999997</v>
      </c>
      <c r="C652">
        <v>325</v>
      </c>
      <c r="D652">
        <v>325.08</v>
      </c>
      <c r="E652">
        <v>309.45999999999998</v>
      </c>
      <c r="F652" t="s">
        <v>601</v>
      </c>
      <c r="G652" s="2">
        <v>-5.04E-2</v>
      </c>
      <c r="H652" s="2">
        <f t="shared" si="54"/>
        <v>-5.1672010544321044E-2</v>
      </c>
    </row>
    <row r="653" spans="1:8" x14ac:dyDescent="0.35">
      <c r="A653" s="1">
        <v>44687</v>
      </c>
      <c r="B653">
        <v>309.08999999999997</v>
      </c>
      <c r="C653">
        <v>310.79000000000002</v>
      </c>
      <c r="D653">
        <v>314.92</v>
      </c>
      <c r="E653">
        <v>304.94</v>
      </c>
      <c r="F653" t="s">
        <v>600</v>
      </c>
      <c r="G653" s="2">
        <v>-1.2E-2</v>
      </c>
      <c r="H653" s="2">
        <f t="shared" si="54"/>
        <v>-1.2059381108324285E-2</v>
      </c>
    </row>
    <row r="654" spans="1:8" x14ac:dyDescent="0.35">
      <c r="A654" s="1">
        <v>44690</v>
      </c>
      <c r="B654">
        <v>296.99</v>
      </c>
      <c r="C654">
        <v>303.32</v>
      </c>
      <c r="D654">
        <v>309.19</v>
      </c>
      <c r="E654">
        <v>295.56</v>
      </c>
      <c r="F654" t="s">
        <v>599</v>
      </c>
      <c r="G654" s="2">
        <v>-3.9100000000000003E-2</v>
      </c>
      <c r="H654" s="2">
        <f t="shared" si="54"/>
        <v>-3.9934028422905013E-2</v>
      </c>
    </row>
    <row r="655" spans="1:8" x14ac:dyDescent="0.35">
      <c r="A655" s="1">
        <v>44691</v>
      </c>
      <c r="B655">
        <v>300.60000000000002</v>
      </c>
      <c r="C655">
        <v>304.35000000000002</v>
      </c>
      <c r="D655">
        <v>305.60000000000002</v>
      </c>
      <c r="E655">
        <v>296.41000000000003</v>
      </c>
      <c r="F655" t="s">
        <v>598</v>
      </c>
      <c r="G655" s="2">
        <v>1.2200000000000001E-2</v>
      </c>
      <c r="H655" s="2">
        <f t="shared" si="54"/>
        <v>1.2082009116692943E-2</v>
      </c>
    </row>
    <row r="656" spans="1:8" x14ac:dyDescent="0.35">
      <c r="A656" s="1">
        <v>44692</v>
      </c>
      <c r="B656">
        <v>291.69</v>
      </c>
      <c r="C656">
        <v>298.27999999999997</v>
      </c>
      <c r="D656">
        <v>303.93</v>
      </c>
      <c r="E656">
        <v>290.8</v>
      </c>
      <c r="F656" t="s">
        <v>597</v>
      </c>
      <c r="G656" s="2">
        <v>-2.9600000000000001E-2</v>
      </c>
      <c r="H656" s="2">
        <f t="shared" si="54"/>
        <v>-3.0088882829198783E-2</v>
      </c>
    </row>
    <row r="657" spans="1:8" x14ac:dyDescent="0.35">
      <c r="A657" s="1">
        <v>44693</v>
      </c>
      <c r="B657">
        <v>291</v>
      </c>
      <c r="C657">
        <v>287.3</v>
      </c>
      <c r="D657">
        <v>295.58999999999997</v>
      </c>
      <c r="E657">
        <v>284.79000000000002</v>
      </c>
      <c r="F657" t="s">
        <v>596</v>
      </c>
      <c r="G657" s="2">
        <v>-2.3999999999999998E-3</v>
      </c>
      <c r="H657" s="2">
        <f t="shared" si="54"/>
        <v>-2.3683273181828836E-3</v>
      </c>
    </row>
    <row r="658" spans="1:8" x14ac:dyDescent="0.35">
      <c r="A658" s="1">
        <v>44694</v>
      </c>
      <c r="B658">
        <v>301.77999999999997</v>
      </c>
      <c r="C658">
        <v>295.56</v>
      </c>
      <c r="D658">
        <v>302.83999999999997</v>
      </c>
      <c r="E658">
        <v>293.93</v>
      </c>
      <c r="F658" t="s">
        <v>595</v>
      </c>
      <c r="G658" s="2">
        <v>3.6999999999999998E-2</v>
      </c>
      <c r="H658" s="2">
        <f t="shared" si="54"/>
        <v>3.6375007914012797E-2</v>
      </c>
    </row>
    <row r="659" spans="1:8" x14ac:dyDescent="0.35">
      <c r="A659" s="1">
        <v>44697</v>
      </c>
      <c r="B659">
        <v>298.27999999999997</v>
      </c>
      <c r="C659">
        <v>299.99</v>
      </c>
      <c r="D659">
        <v>302.10000000000002</v>
      </c>
      <c r="E659">
        <v>296.97000000000003</v>
      </c>
      <c r="F659" t="s">
        <v>594</v>
      </c>
      <c r="G659" s="2">
        <v>-1.1599999999999999E-2</v>
      </c>
      <c r="H659" s="2">
        <f t="shared" si="54"/>
        <v>-1.1665632409911241E-2</v>
      </c>
    </row>
    <row r="660" spans="1:8" x14ac:dyDescent="0.35">
      <c r="A660" s="1">
        <v>44698</v>
      </c>
      <c r="B660">
        <v>306.01</v>
      </c>
      <c r="C660">
        <v>304.29000000000002</v>
      </c>
      <c r="D660">
        <v>306.39999999999998</v>
      </c>
      <c r="E660">
        <v>300.39</v>
      </c>
      <c r="F660" t="s">
        <v>593</v>
      </c>
      <c r="G660" s="2">
        <v>2.5899999999999999E-2</v>
      </c>
      <c r="H660" s="2">
        <f t="shared" si="54"/>
        <v>2.5585138481377754E-2</v>
      </c>
    </row>
    <row r="661" spans="1:8" x14ac:dyDescent="0.35">
      <c r="A661" s="1">
        <v>44699</v>
      </c>
      <c r="B661">
        <v>290.99</v>
      </c>
      <c r="C661">
        <v>301.38</v>
      </c>
      <c r="D661">
        <v>302.08999999999997</v>
      </c>
      <c r="E661">
        <v>289.7</v>
      </c>
      <c r="F661" t="s">
        <v>592</v>
      </c>
      <c r="G661" s="2">
        <v>-4.9099999999999998E-2</v>
      </c>
      <c r="H661" s="2">
        <f t="shared" si="54"/>
        <v>-5.0328878837112428E-2</v>
      </c>
    </row>
    <row r="662" spans="1:8" x14ac:dyDescent="0.35">
      <c r="A662" s="1">
        <v>44700</v>
      </c>
      <c r="B662">
        <v>289.43</v>
      </c>
      <c r="C662">
        <v>289.14</v>
      </c>
      <c r="D662">
        <v>294.24</v>
      </c>
      <c r="E662">
        <v>287.43</v>
      </c>
      <c r="F662" t="s">
        <v>515</v>
      </c>
      <c r="G662" s="2">
        <v>-5.4000000000000003E-3</v>
      </c>
      <c r="H662" s="2">
        <f t="shared" si="54"/>
        <v>-5.3754307445692297E-3</v>
      </c>
    </row>
    <row r="663" spans="1:8" x14ac:dyDescent="0.35">
      <c r="A663" s="1">
        <v>44701</v>
      </c>
      <c r="B663">
        <v>288.52999999999997</v>
      </c>
      <c r="C663">
        <v>292.98</v>
      </c>
      <c r="D663">
        <v>293.64999999999998</v>
      </c>
      <c r="E663">
        <v>280.06</v>
      </c>
      <c r="F663" t="s">
        <v>591</v>
      </c>
      <c r="G663" s="2">
        <v>-3.0999999999999999E-3</v>
      </c>
      <c r="H663" s="2">
        <f t="shared" si="54"/>
        <v>-3.1144048981374532E-3</v>
      </c>
    </row>
    <row r="664" spans="1:8" x14ac:dyDescent="0.35">
      <c r="A664" s="1">
        <v>44704</v>
      </c>
      <c r="B664">
        <v>293.33</v>
      </c>
      <c r="C664">
        <v>289.60000000000002</v>
      </c>
      <c r="D664">
        <v>293.72000000000003</v>
      </c>
      <c r="E664">
        <v>287.14</v>
      </c>
      <c r="F664" t="s">
        <v>590</v>
      </c>
      <c r="G664" s="2">
        <v>1.66E-2</v>
      </c>
      <c r="H664" s="2">
        <f t="shared" si="54"/>
        <v>1.649918842605937E-2</v>
      </c>
    </row>
    <row r="665" spans="1:8" x14ac:dyDescent="0.35">
      <c r="A665" s="1">
        <v>44705</v>
      </c>
      <c r="B665">
        <v>287.08999999999997</v>
      </c>
      <c r="C665">
        <v>287.97000000000003</v>
      </c>
      <c r="D665">
        <v>288.70999999999998</v>
      </c>
      <c r="E665">
        <v>282.10000000000002</v>
      </c>
      <c r="F665" t="s">
        <v>589</v>
      </c>
      <c r="G665" s="2">
        <v>-2.1299999999999999E-2</v>
      </c>
      <c r="H665" s="2">
        <f t="shared" si="54"/>
        <v>-2.1502499652123575E-2</v>
      </c>
    </row>
    <row r="666" spans="1:8" x14ac:dyDescent="0.35">
      <c r="A666" s="1">
        <v>44706</v>
      </c>
      <c r="B666">
        <v>291.11</v>
      </c>
      <c r="C666">
        <v>285.56</v>
      </c>
      <c r="D666">
        <v>293.24</v>
      </c>
      <c r="E666">
        <v>285.35000000000002</v>
      </c>
      <c r="F666" t="s">
        <v>588</v>
      </c>
      <c r="G666" s="2">
        <v>1.4E-2</v>
      </c>
      <c r="H666" s="2">
        <f t="shared" si="54"/>
        <v>1.3905447166657424E-2</v>
      </c>
    </row>
    <row r="667" spans="1:8" x14ac:dyDescent="0.35">
      <c r="A667" s="1">
        <v>44707</v>
      </c>
      <c r="B667">
        <v>299.17</v>
      </c>
      <c r="C667">
        <v>290.29000000000002</v>
      </c>
      <c r="D667">
        <v>300.76</v>
      </c>
      <c r="E667">
        <v>290</v>
      </c>
      <c r="F667" t="s">
        <v>587</v>
      </c>
      <c r="G667" s="2">
        <v>2.7699999999999999E-2</v>
      </c>
      <c r="H667" s="2">
        <f t="shared" si="54"/>
        <v>2.7310771075787141E-2</v>
      </c>
    </row>
    <row r="668" spans="1:8" x14ac:dyDescent="0.35">
      <c r="A668" s="1">
        <v>44708</v>
      </c>
      <c r="B668">
        <v>308.94</v>
      </c>
      <c r="C668">
        <v>302.38</v>
      </c>
      <c r="D668">
        <v>309.08999999999997</v>
      </c>
      <c r="E668">
        <v>302.26</v>
      </c>
      <c r="F668" t="s">
        <v>586</v>
      </c>
      <c r="G668" s="2">
        <v>3.27E-2</v>
      </c>
      <c r="H668" s="2">
        <f t="shared" si="54"/>
        <v>3.2135109592571751E-2</v>
      </c>
    </row>
    <row r="669" spans="1:8" x14ac:dyDescent="0.35">
      <c r="A669" s="1">
        <v>44712</v>
      </c>
      <c r="B669">
        <v>308.12</v>
      </c>
      <c r="C669">
        <v>308.91000000000003</v>
      </c>
      <c r="D669">
        <v>311.17</v>
      </c>
      <c r="E669">
        <v>304.17</v>
      </c>
      <c r="F669" t="s">
        <v>585</v>
      </c>
      <c r="G669" s="2">
        <v>-2.7000000000000001E-3</v>
      </c>
      <c r="H669" s="2">
        <f t="shared" si="54"/>
        <v>-2.6577658013399691E-3</v>
      </c>
    </row>
    <row r="670" spans="1:8" x14ac:dyDescent="0.35">
      <c r="A670" s="1">
        <v>44713</v>
      </c>
      <c r="B670">
        <v>305.83999999999997</v>
      </c>
      <c r="C670">
        <v>310.31</v>
      </c>
      <c r="D670">
        <v>312.49</v>
      </c>
      <c r="E670">
        <v>303.57</v>
      </c>
      <c r="F670" t="s">
        <v>584</v>
      </c>
      <c r="G670" s="2">
        <v>-7.4000000000000003E-3</v>
      </c>
      <c r="H670" s="2">
        <f t="shared" si="54"/>
        <v>-7.4272280966077905E-3</v>
      </c>
    </row>
    <row r="671" spans="1:8" x14ac:dyDescent="0.35">
      <c r="A671" s="1">
        <v>44714</v>
      </c>
      <c r="B671">
        <v>314.20999999999998</v>
      </c>
      <c r="C671">
        <v>304.69</v>
      </c>
      <c r="D671">
        <v>314.39</v>
      </c>
      <c r="E671">
        <v>303.24</v>
      </c>
      <c r="F671" t="s">
        <v>583</v>
      </c>
      <c r="G671" s="2">
        <v>2.7400000000000001E-2</v>
      </c>
      <c r="H671" s="2">
        <f t="shared" si="54"/>
        <v>2.6999462788771026E-2</v>
      </c>
    </row>
    <row r="672" spans="1:8" x14ac:dyDescent="0.35">
      <c r="A672" s="1">
        <v>44715</v>
      </c>
      <c r="B672">
        <v>306.04000000000002</v>
      </c>
      <c r="C672">
        <v>308.87</v>
      </c>
      <c r="D672">
        <v>310.31</v>
      </c>
      <c r="E672">
        <v>304.76</v>
      </c>
      <c r="F672" t="s">
        <v>582</v>
      </c>
      <c r="G672" s="2">
        <v>-2.5999999999999999E-2</v>
      </c>
      <c r="H672" s="2">
        <f t="shared" si="54"/>
        <v>-2.6345739813277154E-2</v>
      </c>
    </row>
    <row r="673" spans="1:8" x14ac:dyDescent="0.35">
      <c r="A673" s="1">
        <v>44718</v>
      </c>
      <c r="B673">
        <v>307.06</v>
      </c>
      <c r="C673">
        <v>310.58999999999997</v>
      </c>
      <c r="D673">
        <v>312.19</v>
      </c>
      <c r="E673">
        <v>305.45999999999998</v>
      </c>
      <c r="F673" t="s">
        <v>581</v>
      </c>
      <c r="G673" s="2">
        <v>3.3E-3</v>
      </c>
      <c r="H673" s="2">
        <f t="shared" si="54"/>
        <v>3.3273558671018618E-3</v>
      </c>
    </row>
    <row r="674" spans="1:8" x14ac:dyDescent="0.35">
      <c r="A674" s="1">
        <v>44719</v>
      </c>
      <c r="B674">
        <v>309.70999999999998</v>
      </c>
      <c r="C674">
        <v>303.64999999999998</v>
      </c>
      <c r="D674">
        <v>310.51</v>
      </c>
      <c r="E674">
        <v>302.52999999999997</v>
      </c>
      <c r="F674" t="s">
        <v>580</v>
      </c>
      <c r="G674" s="2">
        <v>8.6E-3</v>
      </c>
      <c r="H674" s="2">
        <f t="shared" si="54"/>
        <v>8.5932075393530382E-3</v>
      </c>
    </row>
    <row r="675" spans="1:8" x14ac:dyDescent="0.35">
      <c r="A675" s="1">
        <v>44720</v>
      </c>
      <c r="B675">
        <v>307.48</v>
      </c>
      <c r="C675">
        <v>308.89</v>
      </c>
      <c r="D675">
        <v>311.56</v>
      </c>
      <c r="E675">
        <v>306.61</v>
      </c>
      <c r="F675" t="s">
        <v>579</v>
      </c>
      <c r="G675" s="2">
        <v>-7.1999999999999998E-3</v>
      </c>
      <c r="H675" s="2">
        <f t="shared" si="54"/>
        <v>-7.2263312891747743E-3</v>
      </c>
    </row>
    <row r="676" spans="1:8" x14ac:dyDescent="0.35">
      <c r="A676" s="1">
        <v>44721</v>
      </c>
      <c r="B676">
        <v>299.24</v>
      </c>
      <c r="C676">
        <v>305.75</v>
      </c>
      <c r="D676">
        <v>308.89</v>
      </c>
      <c r="E676">
        <v>299.07</v>
      </c>
      <c r="F676" t="s">
        <v>578</v>
      </c>
      <c r="G676" s="2">
        <v>-2.6800000000000001E-2</v>
      </c>
      <c r="H676" s="2">
        <f t="shared" si="54"/>
        <v>-2.7164117476727045E-2</v>
      </c>
    </row>
    <row r="677" spans="1:8" x14ac:dyDescent="0.35">
      <c r="A677" s="1">
        <v>44722</v>
      </c>
      <c r="B677">
        <v>288.69</v>
      </c>
      <c r="C677">
        <v>293.5</v>
      </c>
      <c r="D677">
        <v>294.72000000000003</v>
      </c>
      <c r="E677">
        <v>288.23</v>
      </c>
      <c r="F677" t="s">
        <v>577</v>
      </c>
      <c r="G677" s="2">
        <v>-3.5299999999999998E-2</v>
      </c>
      <c r="H677" s="2">
        <f t="shared" si="54"/>
        <v>-3.5892478967785087E-2</v>
      </c>
    </row>
    <row r="678" spans="1:8" x14ac:dyDescent="0.35">
      <c r="A678" s="1">
        <v>44725</v>
      </c>
      <c r="B678">
        <v>275.27</v>
      </c>
      <c r="C678">
        <v>279.60000000000002</v>
      </c>
      <c r="D678">
        <v>282.19</v>
      </c>
      <c r="E678">
        <v>274.39</v>
      </c>
      <c r="F678" t="s">
        <v>576</v>
      </c>
      <c r="G678" s="2">
        <v>-4.65E-2</v>
      </c>
      <c r="H678" s="2">
        <f t="shared" si="54"/>
        <v>-4.7601013856252844E-2</v>
      </c>
    </row>
    <row r="679" spans="1:8" x14ac:dyDescent="0.35">
      <c r="A679" s="1">
        <v>44726</v>
      </c>
      <c r="B679">
        <v>275.77</v>
      </c>
      <c r="C679">
        <v>277.51</v>
      </c>
      <c r="D679">
        <v>278.51</v>
      </c>
      <c r="E679">
        <v>273.19</v>
      </c>
      <c r="F679" t="s">
        <v>575</v>
      </c>
      <c r="G679" s="2">
        <v>1.8E-3</v>
      </c>
      <c r="H679" s="2">
        <f t="shared" si="54"/>
        <v>1.8147507884061745E-3</v>
      </c>
    </row>
    <row r="680" spans="1:8" x14ac:dyDescent="0.35">
      <c r="A680" s="1">
        <v>44727</v>
      </c>
      <c r="B680">
        <v>282.64999999999998</v>
      </c>
      <c r="C680">
        <v>279.27</v>
      </c>
      <c r="D680">
        <v>286.68</v>
      </c>
      <c r="E680">
        <v>276.45999999999998</v>
      </c>
      <c r="F680" t="s">
        <v>574</v>
      </c>
      <c r="G680" s="2">
        <v>2.4899999999999999E-2</v>
      </c>
      <c r="H680" s="2">
        <f t="shared" si="54"/>
        <v>2.4642198152727258E-2</v>
      </c>
    </row>
    <row r="681" spans="1:8" x14ac:dyDescent="0.35">
      <c r="A681" s="1">
        <v>44728</v>
      </c>
      <c r="B681">
        <v>271.25</v>
      </c>
      <c r="C681">
        <v>275.45</v>
      </c>
      <c r="D681">
        <v>275.92</v>
      </c>
      <c r="E681">
        <v>269.14</v>
      </c>
      <c r="F681" t="s">
        <v>573</v>
      </c>
      <c r="G681" s="2">
        <v>-4.0300000000000002E-2</v>
      </c>
      <c r="H681" s="2">
        <f t="shared" si="54"/>
        <v>-4.1168478266630372E-2</v>
      </c>
    </row>
    <row r="682" spans="1:8" x14ac:dyDescent="0.35">
      <c r="A682" s="1">
        <v>44729</v>
      </c>
      <c r="B682">
        <v>274.55</v>
      </c>
      <c r="C682">
        <v>272.04000000000002</v>
      </c>
      <c r="D682">
        <v>277.04000000000002</v>
      </c>
      <c r="E682">
        <v>270.37</v>
      </c>
      <c r="F682" t="s">
        <v>572</v>
      </c>
      <c r="G682" s="2">
        <v>1.2200000000000001E-2</v>
      </c>
      <c r="H682" s="2">
        <f t="shared" si="54"/>
        <v>1.2092488870212295E-2</v>
      </c>
    </row>
    <row r="683" spans="1:8" x14ac:dyDescent="0.35">
      <c r="A683" s="1">
        <v>44733</v>
      </c>
      <c r="B683">
        <v>280.93</v>
      </c>
      <c r="C683">
        <v>278.60000000000002</v>
      </c>
      <c r="D683">
        <v>283.3</v>
      </c>
      <c r="E683">
        <v>278.49</v>
      </c>
      <c r="F683" t="s">
        <v>272</v>
      </c>
      <c r="G683" s="2">
        <v>2.3199999999999998E-2</v>
      </c>
      <c r="H683" s="2">
        <f t="shared" si="54"/>
        <v>2.2972134255449663E-2</v>
      </c>
    </row>
    <row r="684" spans="1:8" x14ac:dyDescent="0.35">
      <c r="A684" s="1">
        <v>44734</v>
      </c>
      <c r="B684">
        <v>280.52</v>
      </c>
      <c r="C684">
        <v>278.37</v>
      </c>
      <c r="D684">
        <v>285.02999999999997</v>
      </c>
      <c r="E684">
        <v>277.76</v>
      </c>
      <c r="F684" t="s">
        <v>571</v>
      </c>
      <c r="G684" s="2">
        <v>-1.5E-3</v>
      </c>
      <c r="H684" s="2">
        <f t="shared" si="54"/>
        <v>-1.4605043116217608E-3</v>
      </c>
    </row>
    <row r="685" spans="1:8" x14ac:dyDescent="0.35">
      <c r="A685" s="1">
        <v>44735</v>
      </c>
      <c r="B685">
        <v>284.7</v>
      </c>
      <c r="C685">
        <v>283.06</v>
      </c>
      <c r="D685">
        <v>285.57</v>
      </c>
      <c r="E685">
        <v>280.16000000000003</v>
      </c>
      <c r="F685" t="s">
        <v>570</v>
      </c>
      <c r="G685" s="2">
        <v>1.49E-2</v>
      </c>
      <c r="H685" s="2">
        <f t="shared" si="54"/>
        <v>1.4790970615282272E-2</v>
      </c>
    </row>
    <row r="686" spans="1:8" x14ac:dyDescent="0.35">
      <c r="A686" s="1">
        <v>44736</v>
      </c>
      <c r="B686">
        <v>294.45999999999998</v>
      </c>
      <c r="C686">
        <v>287.58999999999997</v>
      </c>
      <c r="D686">
        <v>294.89</v>
      </c>
      <c r="E686">
        <v>287.35000000000002</v>
      </c>
      <c r="F686" t="s">
        <v>569</v>
      </c>
      <c r="G686" s="2">
        <v>3.4299999999999997E-2</v>
      </c>
      <c r="H686" s="2">
        <f t="shared" si="54"/>
        <v>3.3707176153270679E-2</v>
      </c>
    </row>
    <row r="687" spans="1:8" x14ac:dyDescent="0.35">
      <c r="A687" s="1">
        <v>44739</v>
      </c>
      <c r="B687">
        <v>292.3</v>
      </c>
      <c r="C687">
        <v>295.83999999999997</v>
      </c>
      <c r="D687">
        <v>296.42</v>
      </c>
      <c r="E687">
        <v>291.14</v>
      </c>
      <c r="F687" t="s">
        <v>568</v>
      </c>
      <c r="G687" s="2">
        <v>-7.3000000000000001E-3</v>
      </c>
      <c r="H687" s="2">
        <f t="shared" si="54"/>
        <v>-7.3624983200621672E-3</v>
      </c>
    </row>
    <row r="688" spans="1:8" x14ac:dyDescent="0.35">
      <c r="A688" s="1">
        <v>44740</v>
      </c>
      <c r="B688">
        <v>283.39</v>
      </c>
      <c r="C688">
        <v>292.85000000000002</v>
      </c>
      <c r="D688">
        <v>295.49</v>
      </c>
      <c r="E688">
        <v>283.2</v>
      </c>
      <c r="F688" t="s">
        <v>567</v>
      </c>
      <c r="G688" s="2">
        <v>-3.0499999999999999E-2</v>
      </c>
      <c r="H688" s="2">
        <f t="shared" si="54"/>
        <v>-3.0956631298281589E-2</v>
      </c>
    </row>
    <row r="689" spans="1:8" x14ac:dyDescent="0.35">
      <c r="A689" s="1">
        <v>44741</v>
      </c>
      <c r="B689">
        <v>283.64999999999998</v>
      </c>
      <c r="C689">
        <v>283.25</v>
      </c>
      <c r="D689">
        <v>285.19</v>
      </c>
      <c r="E689">
        <v>280.69</v>
      </c>
      <c r="F689" t="s">
        <v>566</v>
      </c>
      <c r="G689" s="2">
        <v>8.9999999999999998E-4</v>
      </c>
      <c r="H689" s="2">
        <f t="shared" si="54"/>
        <v>9.1704295365739271E-4</v>
      </c>
    </row>
    <row r="690" spans="1:8" x14ac:dyDescent="0.35">
      <c r="A690" s="1">
        <v>44742</v>
      </c>
      <c r="B690">
        <v>280.13</v>
      </c>
      <c r="C690">
        <v>280.60000000000002</v>
      </c>
      <c r="D690">
        <v>283.8</v>
      </c>
      <c r="E690">
        <v>275.64</v>
      </c>
      <c r="F690" t="s">
        <v>565</v>
      </c>
      <c r="G690" s="2">
        <v>-1.24E-2</v>
      </c>
      <c r="H690" s="2">
        <f t="shared" si="54"/>
        <v>-1.2487302636304034E-2</v>
      </c>
    </row>
    <row r="691" spans="1:8" x14ac:dyDescent="0.35">
      <c r="A691" s="1">
        <v>44743</v>
      </c>
      <c r="B691">
        <v>281.98</v>
      </c>
      <c r="C691">
        <v>278.8</v>
      </c>
      <c r="D691">
        <v>282.38</v>
      </c>
      <c r="E691">
        <v>276.88</v>
      </c>
      <c r="F691" t="s">
        <v>564</v>
      </c>
      <c r="G691" s="2">
        <v>6.6E-3</v>
      </c>
      <c r="H691" s="2">
        <f t="shared" si="54"/>
        <v>6.582365300943015E-3</v>
      </c>
    </row>
    <row r="692" spans="1:8" x14ac:dyDescent="0.35">
      <c r="A692" s="1">
        <v>44747</v>
      </c>
      <c r="B692">
        <v>286.81</v>
      </c>
      <c r="C692">
        <v>278.16000000000003</v>
      </c>
      <c r="D692">
        <v>286.93</v>
      </c>
      <c r="E692">
        <v>276.60000000000002</v>
      </c>
      <c r="F692" t="s">
        <v>563</v>
      </c>
      <c r="G692" s="2">
        <v>1.7100000000000001E-2</v>
      </c>
      <c r="H692" s="2">
        <f t="shared" si="54"/>
        <v>1.6983829183879754E-2</v>
      </c>
    </row>
    <row r="693" spans="1:8" x14ac:dyDescent="0.35">
      <c r="A693" s="1">
        <v>44748</v>
      </c>
      <c r="B693">
        <v>288.64999999999998</v>
      </c>
      <c r="C693">
        <v>287.2</v>
      </c>
      <c r="D693">
        <v>290.8</v>
      </c>
      <c r="E693">
        <v>285.44</v>
      </c>
      <c r="F693" t="s">
        <v>562</v>
      </c>
      <c r="G693" s="2">
        <v>6.4000000000000003E-3</v>
      </c>
      <c r="H693" s="2">
        <f t="shared" si="54"/>
        <v>6.3949058858477001E-3</v>
      </c>
    </row>
    <row r="694" spans="1:8" x14ac:dyDescent="0.35">
      <c r="A694" s="1">
        <v>44749</v>
      </c>
      <c r="B694">
        <v>294.83</v>
      </c>
      <c r="C694">
        <v>289.48</v>
      </c>
      <c r="D694">
        <v>295.54000000000002</v>
      </c>
      <c r="E694">
        <v>289.48</v>
      </c>
      <c r="F694" t="s">
        <v>561</v>
      </c>
      <c r="G694" s="2">
        <v>2.1399999999999999E-2</v>
      </c>
      <c r="H694" s="2">
        <f t="shared" si="54"/>
        <v>2.1184037538377904E-2</v>
      </c>
    </row>
    <row r="695" spans="1:8" x14ac:dyDescent="0.35">
      <c r="A695" s="1">
        <v>44750</v>
      </c>
      <c r="B695">
        <v>295.19</v>
      </c>
      <c r="C695">
        <v>291.93</v>
      </c>
      <c r="D695">
        <v>296.58999999999997</v>
      </c>
      <c r="E695">
        <v>290.97000000000003</v>
      </c>
      <c r="F695" t="s">
        <v>560</v>
      </c>
      <c r="G695" s="2">
        <v>1.1999999999999999E-3</v>
      </c>
      <c r="H695" s="2">
        <f t="shared" si="54"/>
        <v>1.220297768461506E-3</v>
      </c>
    </row>
    <row r="696" spans="1:8" x14ac:dyDescent="0.35">
      <c r="A696" s="1">
        <v>44753</v>
      </c>
      <c r="B696">
        <v>288.89</v>
      </c>
      <c r="C696">
        <v>292.73</v>
      </c>
      <c r="D696">
        <v>292.95999999999998</v>
      </c>
      <c r="E696">
        <v>287.99</v>
      </c>
      <c r="F696" t="s">
        <v>559</v>
      </c>
      <c r="G696" s="2">
        <v>-2.1299999999999999E-2</v>
      </c>
      <c r="H696" s="2">
        <f t="shared" si="54"/>
        <v>-2.1573223993978138E-2</v>
      </c>
    </row>
    <row r="697" spans="1:8" x14ac:dyDescent="0.35">
      <c r="A697" s="1">
        <v>44754</v>
      </c>
      <c r="B697">
        <v>286.08999999999997</v>
      </c>
      <c r="C697">
        <v>290.17</v>
      </c>
      <c r="D697">
        <v>292.13</v>
      </c>
      <c r="E697">
        <v>284.45999999999998</v>
      </c>
      <c r="F697" t="s">
        <v>558</v>
      </c>
      <c r="G697" s="2">
        <v>-9.7000000000000003E-3</v>
      </c>
      <c r="H697" s="2">
        <f t="shared" si="54"/>
        <v>-9.7395461883045664E-3</v>
      </c>
    </row>
    <row r="698" spans="1:8" x14ac:dyDescent="0.35">
      <c r="A698" s="1">
        <v>44755</v>
      </c>
      <c r="B698">
        <v>285.5</v>
      </c>
      <c r="C698">
        <v>280.45</v>
      </c>
      <c r="D698">
        <v>287.89999999999998</v>
      </c>
      <c r="E698">
        <v>279.87</v>
      </c>
      <c r="F698" t="s">
        <v>557</v>
      </c>
      <c r="G698" s="2">
        <v>-2.0999999999999999E-3</v>
      </c>
      <c r="H698" s="2">
        <f t="shared" si="54"/>
        <v>-2.064417535434261E-3</v>
      </c>
    </row>
    <row r="699" spans="1:8" x14ac:dyDescent="0.35">
      <c r="A699" s="1">
        <v>44756</v>
      </c>
      <c r="B699">
        <v>286.52</v>
      </c>
      <c r="C699">
        <v>282.83999999999997</v>
      </c>
      <c r="D699">
        <v>287.41000000000003</v>
      </c>
      <c r="E699">
        <v>279.64999999999998</v>
      </c>
      <c r="F699" t="s">
        <v>556</v>
      </c>
      <c r="G699" s="2">
        <v>3.5999999999999999E-3</v>
      </c>
      <c r="H699" s="2">
        <f t="shared" si="54"/>
        <v>3.566312650185591E-3</v>
      </c>
    </row>
    <row r="700" spans="1:8" x14ac:dyDescent="0.35">
      <c r="A700" s="1">
        <v>44757</v>
      </c>
      <c r="B700">
        <v>291.72000000000003</v>
      </c>
      <c r="C700">
        <v>289.58</v>
      </c>
      <c r="D700">
        <v>291.83</v>
      </c>
      <c r="E700">
        <v>287.93</v>
      </c>
      <c r="F700" t="s">
        <v>555</v>
      </c>
      <c r="G700" s="2">
        <v>1.8100000000000002E-2</v>
      </c>
      <c r="H700" s="2">
        <f t="shared" si="54"/>
        <v>1.798609636978192E-2</v>
      </c>
    </row>
    <row r="701" spans="1:8" x14ac:dyDescent="0.35">
      <c r="A701" s="1">
        <v>44760</v>
      </c>
      <c r="B701">
        <v>289.25</v>
      </c>
      <c r="C701">
        <v>294.57</v>
      </c>
      <c r="D701">
        <v>296</v>
      </c>
      <c r="E701">
        <v>288.05</v>
      </c>
      <c r="F701" t="s">
        <v>554</v>
      </c>
      <c r="G701" s="2">
        <v>-8.5000000000000006E-3</v>
      </c>
      <c r="H701" s="2">
        <f t="shared" si="54"/>
        <v>-8.5030720422464186E-3</v>
      </c>
    </row>
    <row r="702" spans="1:8" x14ac:dyDescent="0.35">
      <c r="A702" s="1">
        <v>44761</v>
      </c>
      <c r="B702">
        <v>298.14</v>
      </c>
      <c r="C702">
        <v>292.95999999999998</v>
      </c>
      <c r="D702">
        <v>298.44</v>
      </c>
      <c r="E702">
        <v>291.32</v>
      </c>
      <c r="F702" t="s">
        <v>553</v>
      </c>
      <c r="G702" s="2">
        <v>3.0700000000000002E-2</v>
      </c>
      <c r="H702" s="2">
        <f t="shared" si="54"/>
        <v>3.0271808768498273E-2</v>
      </c>
    </row>
    <row r="703" spans="1:8" x14ac:dyDescent="0.35">
      <c r="A703" s="1">
        <v>44762</v>
      </c>
      <c r="B703">
        <v>302.87</v>
      </c>
      <c r="C703">
        <v>298.57</v>
      </c>
      <c r="D703">
        <v>304.08</v>
      </c>
      <c r="E703">
        <v>297.77999999999997</v>
      </c>
      <c r="F703" t="s">
        <v>552</v>
      </c>
      <c r="G703" s="2">
        <v>1.5900000000000001E-2</v>
      </c>
      <c r="H703" s="2">
        <f t="shared" si="54"/>
        <v>1.5740495697553442E-2</v>
      </c>
    </row>
    <row r="704" spans="1:8" x14ac:dyDescent="0.35">
      <c r="A704" s="1">
        <v>44763</v>
      </c>
      <c r="B704">
        <v>307.22000000000003</v>
      </c>
      <c r="C704">
        <v>303.33999999999997</v>
      </c>
      <c r="D704">
        <v>307.27</v>
      </c>
      <c r="E704">
        <v>300.62</v>
      </c>
      <c r="F704" t="s">
        <v>551</v>
      </c>
      <c r="G704" s="2">
        <v>1.44E-2</v>
      </c>
      <c r="H704" s="2">
        <f t="shared" si="54"/>
        <v>1.4260432781162003E-2</v>
      </c>
    </row>
    <row r="705" spans="1:8" x14ac:dyDescent="0.35">
      <c r="A705" s="1">
        <v>44764</v>
      </c>
      <c r="B705">
        <v>301.83</v>
      </c>
      <c r="C705">
        <v>306.27</v>
      </c>
      <c r="D705">
        <v>308.39</v>
      </c>
      <c r="E705">
        <v>299.95999999999998</v>
      </c>
      <c r="F705" t="s">
        <v>550</v>
      </c>
      <c r="G705" s="2">
        <v>-1.7500000000000002E-2</v>
      </c>
      <c r="H705" s="2">
        <f t="shared" si="54"/>
        <v>-1.7700158348930566E-2</v>
      </c>
    </row>
    <row r="706" spans="1:8" x14ac:dyDescent="0.35">
      <c r="A706" s="1">
        <v>44767</v>
      </c>
      <c r="B706">
        <v>300.11</v>
      </c>
      <c r="C706">
        <v>301.86</v>
      </c>
      <c r="D706">
        <v>302.33999999999997</v>
      </c>
      <c r="E706">
        <v>298.06</v>
      </c>
      <c r="F706" t="s">
        <v>549</v>
      </c>
      <c r="G706" s="2">
        <v>-5.7000000000000002E-3</v>
      </c>
      <c r="H706" s="2">
        <f t="shared" si="54"/>
        <v>-5.7148708549958826E-3</v>
      </c>
    </row>
    <row r="707" spans="1:8" x14ac:dyDescent="0.35">
      <c r="A707" s="1">
        <v>44768</v>
      </c>
      <c r="B707">
        <v>294.22000000000003</v>
      </c>
      <c r="C707">
        <v>298.37</v>
      </c>
      <c r="D707">
        <v>298.63</v>
      </c>
      <c r="E707">
        <v>293.39</v>
      </c>
      <c r="F707" t="s">
        <v>548</v>
      </c>
      <c r="G707" s="2">
        <v>-1.9599999999999999E-2</v>
      </c>
      <c r="H707" s="2">
        <f t="shared" si="54"/>
        <v>-1.9821287295007282E-2</v>
      </c>
    </row>
    <row r="708" spans="1:8" x14ac:dyDescent="0.35">
      <c r="A708" s="1">
        <v>44769</v>
      </c>
      <c r="B708">
        <v>306.64999999999998</v>
      </c>
      <c r="C708">
        <v>298.88</v>
      </c>
      <c r="D708">
        <v>308.38</v>
      </c>
      <c r="E708">
        <v>298.3</v>
      </c>
      <c r="F708" t="s">
        <v>547</v>
      </c>
      <c r="G708" s="2">
        <v>4.2200000000000001E-2</v>
      </c>
      <c r="H708" s="2">
        <f t="shared" ref="H708:H771" si="55">LN(B708/B707)</f>
        <v>4.137924524992679E-2</v>
      </c>
    </row>
    <row r="709" spans="1:8" x14ac:dyDescent="0.35">
      <c r="A709" s="1">
        <v>44770</v>
      </c>
      <c r="B709">
        <v>309.64999999999998</v>
      </c>
      <c r="C709">
        <v>306.43</v>
      </c>
      <c r="D709">
        <v>310.23</v>
      </c>
      <c r="E709">
        <v>302.58999999999997</v>
      </c>
      <c r="F709" t="s">
        <v>546</v>
      </c>
      <c r="G709" s="2">
        <v>9.7999999999999997E-3</v>
      </c>
      <c r="H709" s="2">
        <f t="shared" si="55"/>
        <v>9.7355953120772335E-3</v>
      </c>
    </row>
    <row r="710" spans="1:8" x14ac:dyDescent="0.35">
      <c r="A710" s="1">
        <v>44771</v>
      </c>
      <c r="B710">
        <v>315.29000000000002</v>
      </c>
      <c r="C710">
        <v>311.22000000000003</v>
      </c>
      <c r="D710">
        <v>316.22000000000003</v>
      </c>
      <c r="E710">
        <v>309.77</v>
      </c>
      <c r="F710" t="s">
        <v>545</v>
      </c>
      <c r="G710" s="2">
        <v>1.8200000000000001E-2</v>
      </c>
      <c r="H710" s="2">
        <f t="shared" si="55"/>
        <v>1.8050222837790543E-2</v>
      </c>
    </row>
    <row r="711" spans="1:8" x14ac:dyDescent="0.35">
      <c r="A711" s="1">
        <v>44774</v>
      </c>
      <c r="B711">
        <v>315.10000000000002</v>
      </c>
      <c r="C711">
        <v>313.49</v>
      </c>
      <c r="D711">
        <v>318.64</v>
      </c>
      <c r="E711">
        <v>312.37</v>
      </c>
      <c r="F711" t="s">
        <v>544</v>
      </c>
      <c r="G711" s="2">
        <v>-5.9999999999999995E-4</v>
      </c>
      <c r="H711" s="2">
        <f t="shared" si="55"/>
        <v>-6.0280145863152678E-4</v>
      </c>
    </row>
    <row r="712" spans="1:8" x14ac:dyDescent="0.35">
      <c r="A712" s="1">
        <v>44775</v>
      </c>
      <c r="B712">
        <v>314.16000000000003</v>
      </c>
      <c r="C712">
        <v>312.76</v>
      </c>
      <c r="D712">
        <v>318.38</v>
      </c>
      <c r="E712">
        <v>311.68</v>
      </c>
      <c r="F712" t="s">
        <v>543</v>
      </c>
      <c r="G712" s="2">
        <v>-3.0000000000000001E-3</v>
      </c>
      <c r="H712" s="2">
        <f t="shared" si="55"/>
        <v>-2.9876384934746881E-3</v>
      </c>
    </row>
    <row r="713" spans="1:8" x14ac:dyDescent="0.35">
      <c r="A713" s="1">
        <v>44776</v>
      </c>
      <c r="B713">
        <v>322.72000000000003</v>
      </c>
      <c r="C713">
        <v>315.88</v>
      </c>
      <c r="D713">
        <v>323.56</v>
      </c>
      <c r="E713">
        <v>315.82</v>
      </c>
      <c r="F713" t="s">
        <v>412</v>
      </c>
      <c r="G713" s="2">
        <v>2.7199999999999998E-2</v>
      </c>
      <c r="H713" s="2">
        <f t="shared" si="55"/>
        <v>2.6882663936147484E-2</v>
      </c>
    </row>
    <row r="714" spans="1:8" x14ac:dyDescent="0.35">
      <c r="A714" s="1">
        <v>44777</v>
      </c>
      <c r="B714">
        <v>324.23</v>
      </c>
      <c r="C714">
        <v>322.8</v>
      </c>
      <c r="D714">
        <v>324.55</v>
      </c>
      <c r="E714">
        <v>320.60000000000002</v>
      </c>
      <c r="F714" t="s">
        <v>542</v>
      </c>
      <c r="G714" s="2">
        <v>4.7000000000000002E-3</v>
      </c>
      <c r="H714" s="2">
        <f t="shared" si="55"/>
        <v>4.6680662864621849E-3</v>
      </c>
    </row>
    <row r="715" spans="1:8" x14ac:dyDescent="0.35">
      <c r="A715" s="1">
        <v>44778</v>
      </c>
      <c r="B715">
        <v>321.58</v>
      </c>
      <c r="C715">
        <v>319.02</v>
      </c>
      <c r="D715">
        <v>323.66000000000003</v>
      </c>
      <c r="E715">
        <v>318.22000000000003</v>
      </c>
      <c r="F715" t="s">
        <v>179</v>
      </c>
      <c r="G715" s="2">
        <v>-8.2000000000000007E-3</v>
      </c>
      <c r="H715" s="2">
        <f t="shared" si="55"/>
        <v>-8.2067941760985298E-3</v>
      </c>
    </row>
    <row r="716" spans="1:8" x14ac:dyDescent="0.35">
      <c r="A716" s="1">
        <v>44781</v>
      </c>
      <c r="B716">
        <v>320.54000000000002</v>
      </c>
      <c r="C716">
        <v>322.52</v>
      </c>
      <c r="D716">
        <v>326.3</v>
      </c>
      <c r="E716">
        <v>319.04000000000002</v>
      </c>
      <c r="F716" t="s">
        <v>541</v>
      </c>
      <c r="G716" s="2">
        <v>-3.2000000000000002E-3</v>
      </c>
      <c r="H716" s="2">
        <f t="shared" si="55"/>
        <v>-3.2392727508360293E-3</v>
      </c>
    </row>
    <row r="717" spans="1:8" x14ac:dyDescent="0.35">
      <c r="A717" s="1">
        <v>44782</v>
      </c>
      <c r="B717">
        <v>316.91000000000003</v>
      </c>
      <c r="C717">
        <v>318.60000000000002</v>
      </c>
      <c r="D717">
        <v>318.86</v>
      </c>
      <c r="E717">
        <v>315.25</v>
      </c>
      <c r="F717" t="s">
        <v>540</v>
      </c>
      <c r="G717" s="2">
        <v>-1.1299999999999999E-2</v>
      </c>
      <c r="H717" s="2">
        <f t="shared" si="55"/>
        <v>-1.1389251670621691E-2</v>
      </c>
    </row>
    <row r="718" spans="1:8" x14ac:dyDescent="0.35">
      <c r="A718" s="1">
        <v>44783</v>
      </c>
      <c r="B718">
        <v>325.76</v>
      </c>
      <c r="C718">
        <v>324.42</v>
      </c>
      <c r="D718">
        <v>326.06</v>
      </c>
      <c r="E718">
        <v>321.89</v>
      </c>
      <c r="F718" t="s">
        <v>539</v>
      </c>
      <c r="G718" s="2">
        <v>2.7900000000000001E-2</v>
      </c>
      <c r="H718" s="2">
        <f t="shared" si="55"/>
        <v>2.7543092027295452E-2</v>
      </c>
    </row>
    <row r="719" spans="1:8" x14ac:dyDescent="0.35">
      <c r="A719" s="1">
        <v>44784</v>
      </c>
      <c r="B719">
        <v>323.91000000000003</v>
      </c>
      <c r="C719">
        <v>328.13</v>
      </c>
      <c r="D719">
        <v>330.19</v>
      </c>
      <c r="E719">
        <v>323.19</v>
      </c>
      <c r="F719" t="s">
        <v>269</v>
      </c>
      <c r="G719" s="2">
        <v>-5.7000000000000002E-3</v>
      </c>
      <c r="H719" s="2">
        <f t="shared" si="55"/>
        <v>-5.6952144949443742E-3</v>
      </c>
    </row>
    <row r="720" spans="1:8" x14ac:dyDescent="0.35">
      <c r="A720" s="1">
        <v>44785</v>
      </c>
      <c r="B720">
        <v>330.22</v>
      </c>
      <c r="C720">
        <v>326</v>
      </c>
      <c r="D720">
        <v>330.41</v>
      </c>
      <c r="E720">
        <v>324.93</v>
      </c>
      <c r="F720" t="s">
        <v>538</v>
      </c>
      <c r="G720" s="2">
        <v>1.95E-2</v>
      </c>
      <c r="H720" s="2">
        <f t="shared" si="55"/>
        <v>1.9293399576527665E-2</v>
      </c>
    </row>
    <row r="721" spans="1:8" x14ac:dyDescent="0.35">
      <c r="A721" s="1">
        <v>44788</v>
      </c>
      <c r="B721">
        <v>332.89</v>
      </c>
      <c r="C721">
        <v>329.25</v>
      </c>
      <c r="D721">
        <v>333.39</v>
      </c>
      <c r="E721">
        <v>329.23</v>
      </c>
      <c r="F721" t="s">
        <v>537</v>
      </c>
      <c r="G721" s="2">
        <v>8.0999999999999996E-3</v>
      </c>
      <c r="H721" s="2">
        <f t="shared" si="55"/>
        <v>8.0530060753454761E-3</v>
      </c>
    </row>
    <row r="722" spans="1:8" x14ac:dyDescent="0.35">
      <c r="A722" s="1">
        <v>44789</v>
      </c>
      <c r="B722">
        <v>332.11</v>
      </c>
      <c r="C722">
        <v>331.88</v>
      </c>
      <c r="D722">
        <v>334.25</v>
      </c>
      <c r="E722">
        <v>328.99</v>
      </c>
      <c r="F722" t="s">
        <v>536</v>
      </c>
      <c r="G722" s="2">
        <v>-2.3E-3</v>
      </c>
      <c r="H722" s="2">
        <f t="shared" si="55"/>
        <v>-2.3458657374451765E-3</v>
      </c>
    </row>
    <row r="723" spans="1:8" x14ac:dyDescent="0.35">
      <c r="A723" s="1">
        <v>44790</v>
      </c>
      <c r="B723">
        <v>328.32</v>
      </c>
      <c r="C723">
        <v>328.9</v>
      </c>
      <c r="D723">
        <v>331.26</v>
      </c>
      <c r="E723">
        <v>326.19</v>
      </c>
      <c r="F723" t="s">
        <v>535</v>
      </c>
      <c r="G723" s="2">
        <v>-1.14E-2</v>
      </c>
      <c r="H723" s="2">
        <f t="shared" si="55"/>
        <v>-1.1477496799236693E-2</v>
      </c>
    </row>
    <row r="724" spans="1:8" x14ac:dyDescent="0.35">
      <c r="A724" s="1">
        <v>44791</v>
      </c>
      <c r="B724">
        <v>329.11</v>
      </c>
      <c r="C724">
        <v>328.27</v>
      </c>
      <c r="D724">
        <v>330.32</v>
      </c>
      <c r="E724">
        <v>326.62</v>
      </c>
      <c r="F724" t="s">
        <v>534</v>
      </c>
      <c r="G724" s="2">
        <v>2.3999999999999998E-3</v>
      </c>
      <c r="H724" s="2">
        <f t="shared" si="55"/>
        <v>2.4032988462441254E-3</v>
      </c>
    </row>
    <row r="725" spans="1:8" x14ac:dyDescent="0.35">
      <c r="A725" s="1">
        <v>44792</v>
      </c>
      <c r="B725">
        <v>322.69</v>
      </c>
      <c r="C725">
        <v>326</v>
      </c>
      <c r="D725">
        <v>326.67</v>
      </c>
      <c r="E725">
        <v>321.91000000000003</v>
      </c>
      <c r="F725" t="s">
        <v>296</v>
      </c>
      <c r="G725" s="2">
        <v>-1.95E-2</v>
      </c>
      <c r="H725" s="2">
        <f t="shared" si="55"/>
        <v>-1.9699931345074823E-2</v>
      </c>
    </row>
    <row r="726" spans="1:8" x14ac:dyDescent="0.35">
      <c r="A726" s="1">
        <v>44795</v>
      </c>
      <c r="B726">
        <v>314.2</v>
      </c>
      <c r="C726">
        <v>318.33</v>
      </c>
      <c r="D726">
        <v>318.57</v>
      </c>
      <c r="E726">
        <v>313.37</v>
      </c>
      <c r="F726" t="s">
        <v>533</v>
      </c>
      <c r="G726" s="2">
        <v>-2.63E-2</v>
      </c>
      <c r="H726" s="2">
        <f t="shared" si="55"/>
        <v>-2.6662384221998476E-2</v>
      </c>
    </row>
    <row r="727" spans="1:8" x14ac:dyDescent="0.35">
      <c r="A727" s="1">
        <v>44796</v>
      </c>
      <c r="B727">
        <v>313.94</v>
      </c>
      <c r="C727">
        <v>313.95999999999998</v>
      </c>
      <c r="D727">
        <v>316.83</v>
      </c>
      <c r="E727">
        <v>313.17</v>
      </c>
      <c r="F727" t="s">
        <v>532</v>
      </c>
      <c r="G727" s="2">
        <v>-8.0000000000000004E-4</v>
      </c>
      <c r="H727" s="2">
        <f t="shared" si="55"/>
        <v>-8.2784097445989737E-4</v>
      </c>
    </row>
    <row r="728" spans="1:8" x14ac:dyDescent="0.35">
      <c r="A728" s="1">
        <v>44797</v>
      </c>
      <c r="B728">
        <v>314.83999999999997</v>
      </c>
      <c r="C728">
        <v>313.45</v>
      </c>
      <c r="D728">
        <v>316.7</v>
      </c>
      <c r="E728">
        <v>312.83</v>
      </c>
      <c r="F728" t="s">
        <v>531</v>
      </c>
      <c r="G728" s="2">
        <v>2.8999999999999998E-3</v>
      </c>
      <c r="H728" s="2">
        <f t="shared" si="55"/>
        <v>2.8626884271883636E-3</v>
      </c>
    </row>
    <row r="729" spans="1:8" x14ac:dyDescent="0.35">
      <c r="A729" s="1">
        <v>44798</v>
      </c>
      <c r="B729">
        <v>320.41000000000003</v>
      </c>
      <c r="C729">
        <v>316.66000000000003</v>
      </c>
      <c r="D729">
        <v>320.43</v>
      </c>
      <c r="E729">
        <v>315.58999999999997</v>
      </c>
      <c r="F729" t="s">
        <v>530</v>
      </c>
      <c r="G729" s="2">
        <v>1.77E-2</v>
      </c>
      <c r="H729" s="2">
        <f t="shared" si="55"/>
        <v>1.7536852419169347E-2</v>
      </c>
    </row>
    <row r="730" spans="1:8" x14ac:dyDescent="0.35">
      <c r="A730" s="1">
        <v>44799</v>
      </c>
      <c r="B730">
        <v>307.27999999999997</v>
      </c>
      <c r="C730">
        <v>320.11</v>
      </c>
      <c r="D730">
        <v>321.33999999999997</v>
      </c>
      <c r="E730">
        <v>307.19</v>
      </c>
      <c r="F730" t="s">
        <v>529</v>
      </c>
      <c r="G730" s="2">
        <v>-4.1000000000000002E-2</v>
      </c>
      <c r="H730" s="2">
        <f t="shared" si="55"/>
        <v>-4.1842041655769484E-2</v>
      </c>
    </row>
    <row r="731" spans="1:8" x14ac:dyDescent="0.35">
      <c r="A731" s="1">
        <v>44802</v>
      </c>
      <c r="B731">
        <v>304.25</v>
      </c>
      <c r="C731">
        <v>304.45999999999998</v>
      </c>
      <c r="D731">
        <v>307.06</v>
      </c>
      <c r="E731">
        <v>303.12</v>
      </c>
      <c r="F731" t="s">
        <v>528</v>
      </c>
      <c r="G731" s="2">
        <v>-9.9000000000000008E-3</v>
      </c>
      <c r="H731" s="2">
        <f t="shared" si="55"/>
        <v>-9.909652170012679E-3</v>
      </c>
    </row>
    <row r="732" spans="1:8" x14ac:dyDescent="0.35">
      <c r="A732" s="1">
        <v>44803</v>
      </c>
      <c r="B732">
        <v>300.86</v>
      </c>
      <c r="C732">
        <v>305.94</v>
      </c>
      <c r="D732">
        <v>306.57</v>
      </c>
      <c r="E732">
        <v>298.27999999999997</v>
      </c>
      <c r="F732" t="s">
        <v>527</v>
      </c>
      <c r="G732" s="2">
        <v>-1.11E-2</v>
      </c>
      <c r="H732" s="2">
        <f t="shared" si="55"/>
        <v>-1.1204691597958848E-2</v>
      </c>
    </row>
    <row r="733" spans="1:8" x14ac:dyDescent="0.35">
      <c r="A733" s="1">
        <v>44804</v>
      </c>
      <c r="B733">
        <v>299.11</v>
      </c>
      <c r="C733">
        <v>303.83</v>
      </c>
      <c r="D733">
        <v>304.75</v>
      </c>
      <c r="E733">
        <v>299</v>
      </c>
      <c r="F733" t="s">
        <v>526</v>
      </c>
      <c r="G733" s="2">
        <v>-5.7999999999999996E-3</v>
      </c>
      <c r="H733" s="2">
        <f t="shared" si="55"/>
        <v>-5.8336415584308524E-3</v>
      </c>
    </row>
    <row r="734" spans="1:8" x14ac:dyDescent="0.35">
      <c r="A734" s="1">
        <v>44805</v>
      </c>
      <c r="B734">
        <v>299.24</v>
      </c>
      <c r="C734">
        <v>296.56</v>
      </c>
      <c r="D734">
        <v>299.62</v>
      </c>
      <c r="E734">
        <v>292.8</v>
      </c>
      <c r="F734" t="s">
        <v>525</v>
      </c>
      <c r="G734" s="2">
        <v>4.0000000000000002E-4</v>
      </c>
      <c r="H734" s="2">
        <f t="shared" si="55"/>
        <v>4.3452829295729498E-4</v>
      </c>
    </row>
    <row r="735" spans="1:8" x14ac:dyDescent="0.35">
      <c r="A735" s="1">
        <v>44806</v>
      </c>
      <c r="B735">
        <v>295.02</v>
      </c>
      <c r="C735">
        <v>302.18</v>
      </c>
      <c r="D735">
        <v>303.58999999999997</v>
      </c>
      <c r="E735">
        <v>293.37</v>
      </c>
      <c r="F735" t="s">
        <v>524</v>
      </c>
      <c r="G735" s="2">
        <v>-1.41E-2</v>
      </c>
      <c r="H735" s="2">
        <f t="shared" si="55"/>
        <v>-1.4202776352301254E-2</v>
      </c>
    </row>
    <row r="736" spans="1:8" x14ac:dyDescent="0.35">
      <c r="A736" s="1">
        <v>44810</v>
      </c>
      <c r="B736">
        <v>292.89999999999998</v>
      </c>
      <c r="C736">
        <v>295.5</v>
      </c>
      <c r="D736">
        <v>296.44</v>
      </c>
      <c r="E736">
        <v>290.72000000000003</v>
      </c>
      <c r="F736" t="s">
        <v>523</v>
      </c>
      <c r="G736" s="2">
        <v>-7.1999999999999998E-3</v>
      </c>
      <c r="H736" s="2">
        <f t="shared" si="55"/>
        <v>-7.2118968182152089E-3</v>
      </c>
    </row>
    <row r="737" spans="1:8" x14ac:dyDescent="0.35">
      <c r="A737" s="1">
        <v>44811</v>
      </c>
      <c r="B737">
        <v>298.81</v>
      </c>
      <c r="C737">
        <v>293.39</v>
      </c>
      <c r="D737">
        <v>299.83</v>
      </c>
      <c r="E737">
        <v>293.12</v>
      </c>
      <c r="F737" t="s">
        <v>522</v>
      </c>
      <c r="G737" s="2">
        <v>2.0199999999999999E-2</v>
      </c>
      <c r="H737" s="2">
        <f t="shared" si="55"/>
        <v>1.9976666067102185E-2</v>
      </c>
    </row>
    <row r="738" spans="1:8" x14ac:dyDescent="0.35">
      <c r="A738" s="1">
        <v>44812</v>
      </c>
      <c r="B738">
        <v>300.36</v>
      </c>
      <c r="C738">
        <v>296.69</v>
      </c>
      <c r="D738">
        <v>301.70999999999998</v>
      </c>
      <c r="E738">
        <v>295.29000000000002</v>
      </c>
      <c r="F738" t="s">
        <v>521</v>
      </c>
      <c r="G738" s="2">
        <v>5.1999999999999998E-3</v>
      </c>
      <c r="H738" s="2">
        <f t="shared" si="55"/>
        <v>5.1738353308933395E-3</v>
      </c>
    </row>
    <row r="739" spans="1:8" x14ac:dyDescent="0.35">
      <c r="A739" s="1">
        <v>44813</v>
      </c>
      <c r="B739">
        <v>306.93</v>
      </c>
      <c r="C739">
        <v>302.67</v>
      </c>
      <c r="D739">
        <v>307.44</v>
      </c>
      <c r="E739">
        <v>300.36</v>
      </c>
      <c r="F739" t="s">
        <v>520</v>
      </c>
      <c r="G739" s="2">
        <v>2.1899999999999999E-2</v>
      </c>
      <c r="H739" s="2">
        <f t="shared" si="55"/>
        <v>2.1637953327275115E-2</v>
      </c>
    </row>
    <row r="740" spans="1:8" x14ac:dyDescent="0.35">
      <c r="A740" s="1">
        <v>44816</v>
      </c>
      <c r="B740">
        <v>310.58</v>
      </c>
      <c r="C740">
        <v>308.33999999999997</v>
      </c>
      <c r="D740">
        <v>310.92</v>
      </c>
      <c r="E740">
        <v>308.02</v>
      </c>
      <c r="F740" t="s">
        <v>519</v>
      </c>
      <c r="G740" s="2">
        <v>1.1900000000000001E-2</v>
      </c>
      <c r="H740" s="2">
        <f t="shared" si="55"/>
        <v>1.1821808582084748E-2</v>
      </c>
    </row>
    <row r="741" spans="1:8" x14ac:dyDescent="0.35">
      <c r="A741" s="1">
        <v>44817</v>
      </c>
      <c r="B741">
        <v>293.55</v>
      </c>
      <c r="C741">
        <v>301.64</v>
      </c>
      <c r="D741">
        <v>302.86</v>
      </c>
      <c r="E741">
        <v>292.63</v>
      </c>
      <c r="F741" t="s">
        <v>518</v>
      </c>
      <c r="G741" s="2">
        <v>-5.4800000000000001E-2</v>
      </c>
      <c r="H741" s="2">
        <f t="shared" si="55"/>
        <v>-5.6393534630848036E-2</v>
      </c>
    </row>
    <row r="742" spans="1:8" x14ac:dyDescent="0.35">
      <c r="A742" s="1">
        <v>44818</v>
      </c>
      <c r="B742">
        <v>295.87</v>
      </c>
      <c r="C742">
        <v>294.70999999999998</v>
      </c>
      <c r="D742">
        <v>296.77</v>
      </c>
      <c r="E742">
        <v>292.91000000000003</v>
      </c>
      <c r="F742" t="s">
        <v>517</v>
      </c>
      <c r="G742" s="2">
        <v>7.9000000000000008E-3</v>
      </c>
      <c r="H742" s="2">
        <f t="shared" si="55"/>
        <v>7.8721861528570046E-3</v>
      </c>
    </row>
    <row r="743" spans="1:8" x14ac:dyDescent="0.35">
      <c r="A743" s="1">
        <v>44819</v>
      </c>
      <c r="B743">
        <v>290.95</v>
      </c>
      <c r="C743">
        <v>293.92</v>
      </c>
      <c r="D743">
        <v>296.37</v>
      </c>
      <c r="E743">
        <v>289.31</v>
      </c>
      <c r="F743" t="s">
        <v>516</v>
      </c>
      <c r="G743" s="2">
        <v>-1.67E-2</v>
      </c>
      <c r="H743" s="2">
        <f t="shared" si="55"/>
        <v>-1.6768737560373045E-2</v>
      </c>
    </row>
    <row r="744" spans="1:8" x14ac:dyDescent="0.35">
      <c r="A744" s="1">
        <v>44820</v>
      </c>
      <c r="B744">
        <v>289.17</v>
      </c>
      <c r="C744">
        <v>287.57</v>
      </c>
      <c r="D744">
        <v>289.57</v>
      </c>
      <c r="E744">
        <v>285.47000000000003</v>
      </c>
      <c r="F744" t="s">
        <v>515</v>
      </c>
      <c r="G744" s="2">
        <v>-6.1000000000000004E-3</v>
      </c>
      <c r="H744" s="2">
        <f t="shared" si="55"/>
        <v>-6.136680638692403E-3</v>
      </c>
    </row>
    <row r="745" spans="1:8" x14ac:dyDescent="0.35">
      <c r="A745" s="1">
        <v>44823</v>
      </c>
      <c r="B745">
        <v>290.89999999999998</v>
      </c>
      <c r="C745">
        <v>285.95</v>
      </c>
      <c r="D745">
        <v>291.06</v>
      </c>
      <c r="E745">
        <v>285.89</v>
      </c>
      <c r="F745" t="s">
        <v>514</v>
      </c>
      <c r="G745" s="2">
        <v>6.0000000000000001E-3</v>
      </c>
      <c r="H745" s="2">
        <f t="shared" si="55"/>
        <v>5.9648150371693388E-3</v>
      </c>
    </row>
    <row r="746" spans="1:8" x14ac:dyDescent="0.35">
      <c r="A746" s="1">
        <v>44824</v>
      </c>
      <c r="B746">
        <v>288.58</v>
      </c>
      <c r="C746">
        <v>288.33999999999997</v>
      </c>
      <c r="D746">
        <v>290.92</v>
      </c>
      <c r="E746">
        <v>286.23</v>
      </c>
      <c r="F746" t="s">
        <v>513</v>
      </c>
      <c r="G746" s="2">
        <v>-8.0000000000000002E-3</v>
      </c>
      <c r="H746" s="2">
        <f t="shared" si="55"/>
        <v>-8.0072216320462991E-3</v>
      </c>
    </row>
    <row r="747" spans="1:8" x14ac:dyDescent="0.35">
      <c r="A747" s="1">
        <v>44825</v>
      </c>
      <c r="B747">
        <v>283.41000000000003</v>
      </c>
      <c r="C747">
        <v>289.44</v>
      </c>
      <c r="D747">
        <v>293.8</v>
      </c>
      <c r="E747">
        <v>283.27</v>
      </c>
      <c r="F747" t="s">
        <v>512</v>
      </c>
      <c r="G747" s="2">
        <v>-1.7899999999999999E-2</v>
      </c>
      <c r="H747" s="2">
        <f t="shared" si="55"/>
        <v>-1.8077731419956916E-2</v>
      </c>
    </row>
    <row r="748" spans="1:8" x14ac:dyDescent="0.35">
      <c r="A748" s="1">
        <v>44826</v>
      </c>
      <c r="B748">
        <v>279.92</v>
      </c>
      <c r="C748">
        <v>281.85000000000002</v>
      </c>
      <c r="D748">
        <v>282.88</v>
      </c>
      <c r="E748">
        <v>278.67</v>
      </c>
      <c r="F748" t="s">
        <v>511</v>
      </c>
      <c r="G748" s="2">
        <v>-1.23E-2</v>
      </c>
      <c r="H748" s="2">
        <f t="shared" si="55"/>
        <v>-1.2390764389720144E-2</v>
      </c>
    </row>
    <row r="749" spans="1:8" x14ac:dyDescent="0.35">
      <c r="A749" s="1">
        <v>44827</v>
      </c>
      <c r="B749">
        <v>275.37</v>
      </c>
      <c r="C749">
        <v>277.39999999999998</v>
      </c>
      <c r="D749">
        <v>277.7</v>
      </c>
      <c r="E749">
        <v>271.88</v>
      </c>
      <c r="F749" t="s">
        <v>510</v>
      </c>
      <c r="G749" s="2">
        <v>-1.6299999999999999E-2</v>
      </c>
      <c r="H749" s="2">
        <f t="shared" si="55"/>
        <v>-1.638820016032335E-2</v>
      </c>
    </row>
    <row r="750" spans="1:8" x14ac:dyDescent="0.35">
      <c r="A750" s="1">
        <v>44830</v>
      </c>
      <c r="B750">
        <v>274.23</v>
      </c>
      <c r="C750">
        <v>274.89</v>
      </c>
      <c r="D750">
        <v>279.33999999999997</v>
      </c>
      <c r="E750">
        <v>273.42</v>
      </c>
      <c r="F750" t="s">
        <v>509</v>
      </c>
      <c r="G750" s="2">
        <v>-4.1000000000000003E-3</v>
      </c>
      <c r="H750" s="2">
        <f t="shared" si="55"/>
        <v>-4.1484775652721601E-3</v>
      </c>
    </row>
    <row r="751" spans="1:8" x14ac:dyDescent="0.35">
      <c r="A751" s="1">
        <v>44831</v>
      </c>
      <c r="B751">
        <v>274.33999999999997</v>
      </c>
      <c r="C751">
        <v>277.66000000000003</v>
      </c>
      <c r="D751">
        <v>280.06</v>
      </c>
      <c r="E751">
        <v>271.97000000000003</v>
      </c>
      <c r="F751" t="s">
        <v>494</v>
      </c>
      <c r="G751" s="2">
        <v>4.0000000000000002E-4</v>
      </c>
      <c r="H751" s="2">
        <f t="shared" si="55"/>
        <v>4.0104271642375978E-4</v>
      </c>
    </row>
    <row r="752" spans="1:8" x14ac:dyDescent="0.35">
      <c r="A752" s="1">
        <v>44832</v>
      </c>
      <c r="B752">
        <v>279.79000000000002</v>
      </c>
      <c r="C752">
        <v>274.32</v>
      </c>
      <c r="D752">
        <v>281.10000000000002</v>
      </c>
      <c r="E752">
        <v>272.8</v>
      </c>
      <c r="F752" t="s">
        <v>508</v>
      </c>
      <c r="G752" s="2">
        <v>1.9900000000000001E-2</v>
      </c>
      <c r="H752" s="2">
        <f t="shared" si="55"/>
        <v>1.9671108728284741E-2</v>
      </c>
    </row>
    <row r="753" spans="1:8" x14ac:dyDescent="0.35">
      <c r="A753" s="1">
        <v>44833</v>
      </c>
      <c r="B753">
        <v>271.73</v>
      </c>
      <c r="C753">
        <v>275.72000000000003</v>
      </c>
      <c r="D753">
        <v>276.11</v>
      </c>
      <c r="E753">
        <v>268.7</v>
      </c>
      <c r="F753" t="s">
        <v>507</v>
      </c>
      <c r="G753" s="2">
        <v>-2.8799999999999999E-2</v>
      </c>
      <c r="H753" s="2">
        <f t="shared" si="55"/>
        <v>-2.9230395541740627E-2</v>
      </c>
    </row>
    <row r="754" spans="1:8" x14ac:dyDescent="0.35">
      <c r="A754" s="1">
        <v>44834</v>
      </c>
      <c r="B754">
        <v>267.12</v>
      </c>
      <c r="C754">
        <v>270.89</v>
      </c>
      <c r="D754">
        <v>275.05</v>
      </c>
      <c r="E754">
        <v>266.95999999999998</v>
      </c>
      <c r="F754" t="s">
        <v>506</v>
      </c>
      <c r="G754" s="2">
        <v>-1.7000000000000001E-2</v>
      </c>
      <c r="H754" s="2">
        <f t="shared" si="55"/>
        <v>-1.7110930601405821E-2</v>
      </c>
    </row>
    <row r="755" spans="1:8" x14ac:dyDescent="0.35">
      <c r="A755" s="1">
        <v>44837</v>
      </c>
      <c r="B755">
        <v>273.39</v>
      </c>
      <c r="C755">
        <v>268.93</v>
      </c>
      <c r="D755">
        <v>275.02</v>
      </c>
      <c r="E755">
        <v>267.39</v>
      </c>
      <c r="F755" t="s">
        <v>505</v>
      </c>
      <c r="G755" s="2">
        <v>2.35E-2</v>
      </c>
      <c r="H755" s="2">
        <f t="shared" si="55"/>
        <v>2.3201351540745967E-2</v>
      </c>
    </row>
    <row r="756" spans="1:8" x14ac:dyDescent="0.35">
      <c r="A756" s="1">
        <v>44838</v>
      </c>
      <c r="B756">
        <v>281.98</v>
      </c>
      <c r="C756">
        <v>278.83999999999997</v>
      </c>
      <c r="D756">
        <v>282.7</v>
      </c>
      <c r="E756">
        <v>278.83999999999997</v>
      </c>
      <c r="F756" t="s">
        <v>504</v>
      </c>
      <c r="G756" s="2">
        <v>3.1399999999999997E-2</v>
      </c>
      <c r="H756" s="2">
        <f t="shared" si="55"/>
        <v>3.0936799261070007E-2</v>
      </c>
    </row>
    <row r="757" spans="1:8" x14ac:dyDescent="0.35">
      <c r="A757" s="1">
        <v>44839</v>
      </c>
      <c r="B757">
        <v>281.83</v>
      </c>
      <c r="C757">
        <v>278.13</v>
      </c>
      <c r="D757">
        <v>283.66000000000003</v>
      </c>
      <c r="E757">
        <v>275.27999999999997</v>
      </c>
      <c r="F757" t="s">
        <v>503</v>
      </c>
      <c r="G757" s="2">
        <v>-5.0000000000000001E-4</v>
      </c>
      <c r="H757" s="2">
        <f t="shared" si="55"/>
        <v>-5.3209415774491109E-4</v>
      </c>
    </row>
    <row r="758" spans="1:8" x14ac:dyDescent="0.35">
      <c r="A758" s="1">
        <v>44840</v>
      </c>
      <c r="B758">
        <v>279.61</v>
      </c>
      <c r="C758">
        <v>280.81</v>
      </c>
      <c r="D758">
        <v>284.02999999999997</v>
      </c>
      <c r="E758">
        <v>279.27999999999997</v>
      </c>
      <c r="F758" t="s">
        <v>502</v>
      </c>
      <c r="G758" s="2">
        <v>-7.9000000000000008E-3</v>
      </c>
      <c r="H758" s="2">
        <f t="shared" si="55"/>
        <v>-7.9082771802678094E-3</v>
      </c>
    </row>
    <row r="759" spans="1:8" x14ac:dyDescent="0.35">
      <c r="A759" s="1">
        <v>44841</v>
      </c>
      <c r="B759">
        <v>268.95999999999998</v>
      </c>
      <c r="C759">
        <v>274.88</v>
      </c>
      <c r="D759">
        <v>275.01</v>
      </c>
      <c r="E759">
        <v>267.60000000000002</v>
      </c>
      <c r="F759" t="s">
        <v>501</v>
      </c>
      <c r="G759" s="2">
        <v>-3.8100000000000002E-2</v>
      </c>
      <c r="H759" s="2">
        <f t="shared" si="55"/>
        <v>-3.8833105438896884E-2</v>
      </c>
    </row>
    <row r="760" spans="1:8" x14ac:dyDescent="0.35">
      <c r="A760" s="1">
        <v>44844</v>
      </c>
      <c r="B760">
        <v>266.27</v>
      </c>
      <c r="C760">
        <v>269.16000000000003</v>
      </c>
      <c r="D760">
        <v>269.56</v>
      </c>
      <c r="E760">
        <v>263.5</v>
      </c>
      <c r="F760" t="s">
        <v>500</v>
      </c>
      <c r="G760" s="2">
        <v>-0.01</v>
      </c>
      <c r="H760" s="2">
        <f t="shared" si="55"/>
        <v>-1.0051838086947019E-2</v>
      </c>
    </row>
    <row r="761" spans="1:8" x14ac:dyDescent="0.35">
      <c r="A761" s="1">
        <v>44845</v>
      </c>
      <c r="B761">
        <v>262.61</v>
      </c>
      <c r="C761">
        <v>264.56</v>
      </c>
      <c r="D761">
        <v>267.49</v>
      </c>
      <c r="E761">
        <v>260.89</v>
      </c>
      <c r="F761" t="s">
        <v>499</v>
      </c>
      <c r="G761" s="2">
        <v>-1.37E-2</v>
      </c>
      <c r="H761" s="2">
        <f t="shared" si="55"/>
        <v>-1.3840789698565165E-2</v>
      </c>
    </row>
    <row r="762" spans="1:8" x14ac:dyDescent="0.35">
      <c r="A762" s="1">
        <v>44846</v>
      </c>
      <c r="B762">
        <v>262.52</v>
      </c>
      <c r="C762">
        <v>263.26</v>
      </c>
      <c r="D762">
        <v>265.22000000000003</v>
      </c>
      <c r="E762">
        <v>261.81</v>
      </c>
      <c r="F762" t="s">
        <v>498</v>
      </c>
      <c r="G762" s="2">
        <v>-2.9999999999999997E-4</v>
      </c>
      <c r="H762" s="2">
        <f t="shared" si="55"/>
        <v>-3.4277226927136869E-4</v>
      </c>
    </row>
    <row r="763" spans="1:8" x14ac:dyDescent="0.35">
      <c r="A763" s="1">
        <v>44847</v>
      </c>
      <c r="B763">
        <v>268.68</v>
      </c>
      <c r="C763">
        <v>255.03</v>
      </c>
      <c r="D763">
        <v>270.02999999999997</v>
      </c>
      <c r="E763">
        <v>254.13</v>
      </c>
      <c r="F763" t="s">
        <v>497</v>
      </c>
      <c r="G763" s="2">
        <v>2.35E-2</v>
      </c>
      <c r="H763" s="2">
        <f t="shared" si="55"/>
        <v>2.319381079314195E-2</v>
      </c>
    </row>
    <row r="764" spans="1:8" x14ac:dyDescent="0.35">
      <c r="A764" s="1">
        <v>44848</v>
      </c>
      <c r="B764">
        <v>260.60000000000002</v>
      </c>
      <c r="C764">
        <v>271.06</v>
      </c>
      <c r="D764">
        <v>271.67</v>
      </c>
      <c r="E764">
        <v>260</v>
      </c>
      <c r="F764" t="s">
        <v>496</v>
      </c>
      <c r="G764" s="2">
        <v>-3.0099999999999998E-2</v>
      </c>
      <c r="H764" s="2">
        <f t="shared" si="55"/>
        <v>-3.0534415707918979E-2</v>
      </c>
    </row>
    <row r="765" spans="1:8" x14ac:dyDescent="0.35">
      <c r="A765" s="1">
        <v>44851</v>
      </c>
      <c r="B765">
        <v>269.20999999999998</v>
      </c>
      <c r="C765">
        <v>266.7</v>
      </c>
      <c r="D765">
        <v>270.10000000000002</v>
      </c>
      <c r="E765">
        <v>266.60000000000002</v>
      </c>
      <c r="F765" t="s">
        <v>495</v>
      </c>
      <c r="G765" s="2">
        <v>3.3000000000000002E-2</v>
      </c>
      <c r="H765" s="2">
        <f t="shared" si="55"/>
        <v>3.2505079492417308E-2</v>
      </c>
    </row>
    <row r="766" spans="1:8" x14ac:dyDescent="0.35">
      <c r="A766" s="1">
        <v>44852</v>
      </c>
      <c r="B766">
        <v>271.33999999999997</v>
      </c>
      <c r="C766">
        <v>276.38</v>
      </c>
      <c r="D766">
        <v>277.06</v>
      </c>
      <c r="E766">
        <v>268.60000000000002</v>
      </c>
      <c r="F766" t="s">
        <v>494</v>
      </c>
      <c r="G766" s="2">
        <v>7.9000000000000008E-3</v>
      </c>
      <c r="H766" s="2">
        <f t="shared" si="55"/>
        <v>7.8809028740002285E-3</v>
      </c>
    </row>
    <row r="767" spans="1:8" x14ac:dyDescent="0.35">
      <c r="A767" s="1">
        <v>44853</v>
      </c>
      <c r="B767">
        <v>270.35000000000002</v>
      </c>
      <c r="C767">
        <v>269.79000000000002</v>
      </c>
      <c r="D767">
        <v>273.54000000000002</v>
      </c>
      <c r="E767">
        <v>267.93</v>
      </c>
      <c r="F767" t="s">
        <v>493</v>
      </c>
      <c r="G767" s="2">
        <v>-3.5999999999999999E-3</v>
      </c>
      <c r="H767" s="2">
        <f t="shared" si="55"/>
        <v>-3.655231229148433E-3</v>
      </c>
    </row>
    <row r="768" spans="1:8" x14ac:dyDescent="0.35">
      <c r="A768" s="1">
        <v>44854</v>
      </c>
      <c r="B768">
        <v>268.97000000000003</v>
      </c>
      <c r="C768">
        <v>269.44</v>
      </c>
      <c r="D768">
        <v>274.7</v>
      </c>
      <c r="E768">
        <v>267.77999999999997</v>
      </c>
      <c r="F768" t="s">
        <v>439</v>
      </c>
      <c r="G768" s="2">
        <v>-5.1000000000000004E-3</v>
      </c>
      <c r="H768" s="2">
        <f t="shared" si="55"/>
        <v>-5.1175666090253957E-3</v>
      </c>
    </row>
    <row r="769" spans="1:8" x14ac:dyDescent="0.35">
      <c r="A769" s="1">
        <v>44855</v>
      </c>
      <c r="B769">
        <v>275.27999999999997</v>
      </c>
      <c r="C769">
        <v>267.83999999999997</v>
      </c>
      <c r="D769">
        <v>275.82</v>
      </c>
      <c r="E769">
        <v>266.68</v>
      </c>
      <c r="F769" t="s">
        <v>492</v>
      </c>
      <c r="G769" s="2">
        <v>2.3400000000000001E-2</v>
      </c>
      <c r="H769" s="2">
        <f t="shared" si="55"/>
        <v>2.318891227023635E-2</v>
      </c>
    </row>
    <row r="770" spans="1:8" x14ac:dyDescent="0.35">
      <c r="A770" s="1">
        <v>44858</v>
      </c>
      <c r="B770">
        <v>278.3</v>
      </c>
      <c r="C770">
        <v>275.55</v>
      </c>
      <c r="D770">
        <v>279.25</v>
      </c>
      <c r="E770">
        <v>271.83</v>
      </c>
      <c r="F770" t="s">
        <v>491</v>
      </c>
      <c r="G770" s="2">
        <v>1.0999999999999999E-2</v>
      </c>
      <c r="H770" s="2">
        <f t="shared" si="55"/>
        <v>1.0910907042620209E-2</v>
      </c>
    </row>
    <row r="771" spans="1:8" x14ac:dyDescent="0.35">
      <c r="A771" s="1">
        <v>44859</v>
      </c>
      <c r="B771">
        <v>284.06</v>
      </c>
      <c r="C771">
        <v>279.26</v>
      </c>
      <c r="D771">
        <v>284.45</v>
      </c>
      <c r="E771">
        <v>277.75</v>
      </c>
      <c r="F771" t="s">
        <v>490</v>
      </c>
      <c r="G771" s="2">
        <v>2.07E-2</v>
      </c>
      <c r="H771" s="2">
        <f t="shared" si="55"/>
        <v>2.0485814921136915E-2</v>
      </c>
    </row>
    <row r="772" spans="1:8" x14ac:dyDescent="0.35">
      <c r="A772" s="1">
        <v>44860</v>
      </c>
      <c r="B772">
        <v>277.77999999999997</v>
      </c>
      <c r="C772">
        <v>278.31</v>
      </c>
      <c r="D772">
        <v>283.83</v>
      </c>
      <c r="E772">
        <v>277.27999999999997</v>
      </c>
      <c r="F772" t="s">
        <v>489</v>
      </c>
      <c r="G772" s="2">
        <v>-2.2100000000000002E-2</v>
      </c>
      <c r="H772" s="2">
        <f t="shared" ref="H772:H835" si="56">LN(B772/B771)</f>
        <v>-2.2356049964909242E-2</v>
      </c>
    </row>
    <row r="773" spans="1:8" x14ac:dyDescent="0.35">
      <c r="A773" s="1">
        <v>44861</v>
      </c>
      <c r="B773">
        <v>272.73</v>
      </c>
      <c r="C773">
        <v>276.64</v>
      </c>
      <c r="D773">
        <v>278.13</v>
      </c>
      <c r="E773">
        <v>272.2</v>
      </c>
      <c r="F773" t="s">
        <v>488</v>
      </c>
      <c r="G773" s="2">
        <v>-1.8200000000000001E-2</v>
      </c>
      <c r="H773" s="2">
        <f t="shared" si="56"/>
        <v>-1.8347138686196193E-2</v>
      </c>
    </row>
    <row r="774" spans="1:8" x14ac:dyDescent="0.35">
      <c r="A774" s="1">
        <v>44862</v>
      </c>
      <c r="B774">
        <v>281.07</v>
      </c>
      <c r="C774">
        <v>272.08999999999997</v>
      </c>
      <c r="D774">
        <v>281.55</v>
      </c>
      <c r="E774">
        <v>271.92</v>
      </c>
      <c r="F774" t="s">
        <v>487</v>
      </c>
      <c r="G774" s="2">
        <v>3.0599999999999999E-2</v>
      </c>
      <c r="H774" s="2">
        <f t="shared" si="56"/>
        <v>3.0121453829329931E-2</v>
      </c>
    </row>
    <row r="775" spans="1:8" x14ac:dyDescent="0.35">
      <c r="A775" s="1">
        <v>44865</v>
      </c>
      <c r="B775">
        <v>277.8</v>
      </c>
      <c r="C775">
        <v>278.77</v>
      </c>
      <c r="D775">
        <v>279.61</v>
      </c>
      <c r="E775">
        <v>275.85000000000002</v>
      </c>
      <c r="F775" t="s">
        <v>486</v>
      </c>
      <c r="G775" s="2">
        <v>-1.1599999999999999E-2</v>
      </c>
      <c r="H775" s="2">
        <f t="shared" si="56"/>
        <v>-1.1702318310963135E-2</v>
      </c>
    </row>
    <row r="776" spans="1:8" x14ac:dyDescent="0.35">
      <c r="A776" s="1">
        <v>44866</v>
      </c>
      <c r="B776">
        <v>274.97000000000003</v>
      </c>
      <c r="C776">
        <v>281.35000000000002</v>
      </c>
      <c r="D776">
        <v>281.92</v>
      </c>
      <c r="E776">
        <v>274.60000000000002</v>
      </c>
      <c r="F776" t="s">
        <v>269</v>
      </c>
      <c r="G776" s="2">
        <v>-1.0200000000000001E-2</v>
      </c>
      <c r="H776" s="2">
        <f t="shared" si="56"/>
        <v>-1.0239429513608924E-2</v>
      </c>
    </row>
    <row r="777" spans="1:8" x14ac:dyDescent="0.35">
      <c r="A777" s="1">
        <v>44867</v>
      </c>
      <c r="B777">
        <v>265.54000000000002</v>
      </c>
      <c r="C777">
        <v>274.94</v>
      </c>
      <c r="D777">
        <v>278.06</v>
      </c>
      <c r="E777">
        <v>265.47000000000003</v>
      </c>
      <c r="F777" t="s">
        <v>485</v>
      </c>
      <c r="G777" s="2">
        <v>-3.4299999999999997E-2</v>
      </c>
      <c r="H777" s="2">
        <f t="shared" si="56"/>
        <v>-3.4896512338878388E-2</v>
      </c>
    </row>
    <row r="778" spans="1:8" x14ac:dyDescent="0.35">
      <c r="A778" s="1">
        <v>44868</v>
      </c>
      <c r="B778">
        <v>260.35000000000002</v>
      </c>
      <c r="C778">
        <v>262.87</v>
      </c>
      <c r="D778">
        <v>264.36</v>
      </c>
      <c r="E778">
        <v>259.95999999999998</v>
      </c>
      <c r="F778" t="s">
        <v>484</v>
      </c>
      <c r="G778" s="2">
        <v>-1.95E-2</v>
      </c>
      <c r="H778" s="2">
        <f t="shared" si="56"/>
        <v>-1.9738608858847859E-2</v>
      </c>
    </row>
    <row r="779" spans="1:8" x14ac:dyDescent="0.35">
      <c r="A779" s="1">
        <v>44869</v>
      </c>
      <c r="B779">
        <v>264.54000000000002</v>
      </c>
      <c r="C779">
        <v>265.39</v>
      </c>
      <c r="D779">
        <v>266.47000000000003</v>
      </c>
      <c r="E779">
        <v>258.94</v>
      </c>
      <c r="F779" t="s">
        <v>483</v>
      </c>
      <c r="G779" s="2">
        <v>1.61E-2</v>
      </c>
      <c r="H779" s="2">
        <f t="shared" si="56"/>
        <v>1.5965588988993265E-2</v>
      </c>
    </row>
    <row r="780" spans="1:8" x14ac:dyDescent="0.35">
      <c r="A780" s="1">
        <v>44872</v>
      </c>
      <c r="B780">
        <v>267.45</v>
      </c>
      <c r="C780">
        <v>265.61</v>
      </c>
      <c r="D780">
        <v>268</v>
      </c>
      <c r="E780">
        <v>263.43</v>
      </c>
      <c r="F780" t="s">
        <v>482</v>
      </c>
      <c r="G780" s="2">
        <v>1.0999999999999999E-2</v>
      </c>
      <c r="H780" s="2">
        <f t="shared" si="56"/>
        <v>1.0940164379357749E-2</v>
      </c>
    </row>
    <row r="781" spans="1:8" x14ac:dyDescent="0.35">
      <c r="A781" s="1">
        <v>44873</v>
      </c>
      <c r="B781">
        <v>269.39999999999998</v>
      </c>
      <c r="C781">
        <v>269</v>
      </c>
      <c r="D781">
        <v>272.70999999999998</v>
      </c>
      <c r="E781">
        <v>265.38</v>
      </c>
      <c r="F781" t="s">
        <v>481</v>
      </c>
      <c r="G781" s="2">
        <v>7.3000000000000001E-3</v>
      </c>
      <c r="H781" s="2">
        <f t="shared" si="56"/>
        <v>7.2646309990043552E-3</v>
      </c>
    </row>
    <row r="782" spans="1:8" x14ac:dyDescent="0.35">
      <c r="A782" s="1">
        <v>44874</v>
      </c>
      <c r="B782">
        <v>263.18</v>
      </c>
      <c r="C782">
        <v>267.62</v>
      </c>
      <c r="D782">
        <v>268.42</v>
      </c>
      <c r="E782">
        <v>262.89</v>
      </c>
      <c r="F782" t="s">
        <v>480</v>
      </c>
      <c r="G782" s="2">
        <v>-2.3099999999999999E-2</v>
      </c>
      <c r="H782" s="2">
        <f t="shared" si="56"/>
        <v>-2.3359055254269016E-2</v>
      </c>
    </row>
    <row r="783" spans="1:8" x14ac:dyDescent="0.35">
      <c r="A783" s="1">
        <v>44875</v>
      </c>
      <c r="B783">
        <v>282.60000000000002</v>
      </c>
      <c r="C783">
        <v>275.87</v>
      </c>
      <c r="D783">
        <v>282.89999999999998</v>
      </c>
      <c r="E783">
        <v>273.70999999999998</v>
      </c>
      <c r="F783" t="s">
        <v>479</v>
      </c>
      <c r="G783" s="2">
        <v>7.3800000000000004E-2</v>
      </c>
      <c r="H783" s="2">
        <f t="shared" si="56"/>
        <v>7.1194261528432626E-2</v>
      </c>
    </row>
    <row r="784" spans="1:8" x14ac:dyDescent="0.35">
      <c r="A784" s="1">
        <v>44876</v>
      </c>
      <c r="B784">
        <v>287.81</v>
      </c>
      <c r="C784">
        <v>282.41000000000003</v>
      </c>
      <c r="D784">
        <v>288.49</v>
      </c>
      <c r="E784">
        <v>281.04000000000002</v>
      </c>
      <c r="F784" t="s">
        <v>478</v>
      </c>
      <c r="G784" s="2">
        <v>1.84E-2</v>
      </c>
      <c r="H784" s="2">
        <f t="shared" si="56"/>
        <v>1.8268069950832869E-2</v>
      </c>
    </row>
    <row r="785" spans="1:8" x14ac:dyDescent="0.35">
      <c r="A785" s="1">
        <v>44879</v>
      </c>
      <c r="B785">
        <v>285.29000000000002</v>
      </c>
      <c r="C785">
        <v>285.70999999999998</v>
      </c>
      <c r="D785">
        <v>289.06</v>
      </c>
      <c r="E785">
        <v>284.29000000000002</v>
      </c>
      <c r="F785" t="s">
        <v>477</v>
      </c>
      <c r="G785" s="2">
        <v>-8.8000000000000005E-3</v>
      </c>
      <c r="H785" s="2">
        <f t="shared" si="56"/>
        <v>-8.7943334197945096E-3</v>
      </c>
    </row>
    <row r="786" spans="1:8" x14ac:dyDescent="0.35">
      <c r="A786" s="1">
        <v>44880</v>
      </c>
      <c r="B786">
        <v>289.24</v>
      </c>
      <c r="C786">
        <v>292.06</v>
      </c>
      <c r="D786">
        <v>293.11</v>
      </c>
      <c r="E786">
        <v>285.82</v>
      </c>
      <c r="F786" t="s">
        <v>476</v>
      </c>
      <c r="G786" s="2">
        <v>1.38E-2</v>
      </c>
      <c r="H786" s="2">
        <f t="shared" si="56"/>
        <v>1.3750586525285593E-2</v>
      </c>
    </row>
    <row r="787" spans="1:8" x14ac:dyDescent="0.35">
      <c r="A787" s="1">
        <v>44881</v>
      </c>
      <c r="B787">
        <v>285.29000000000002</v>
      </c>
      <c r="C787">
        <v>287.24</v>
      </c>
      <c r="D787">
        <v>289.33</v>
      </c>
      <c r="E787">
        <v>284.45</v>
      </c>
      <c r="F787" t="s">
        <v>475</v>
      </c>
      <c r="G787" s="2">
        <v>-1.3599999999999999E-2</v>
      </c>
      <c r="H787" s="2">
        <f t="shared" si="56"/>
        <v>-1.3750586525285565E-2</v>
      </c>
    </row>
    <row r="788" spans="1:8" x14ac:dyDescent="0.35">
      <c r="A788" s="1">
        <v>44882</v>
      </c>
      <c r="B788">
        <v>284.66000000000003</v>
      </c>
      <c r="C788">
        <v>280.73</v>
      </c>
      <c r="D788">
        <v>286.17</v>
      </c>
      <c r="E788">
        <v>280.57</v>
      </c>
      <c r="F788" t="s">
        <v>474</v>
      </c>
      <c r="G788" s="2">
        <v>-2.2000000000000001E-3</v>
      </c>
      <c r="H788" s="2">
        <f t="shared" si="56"/>
        <v>-2.2107211389861539E-3</v>
      </c>
    </row>
    <row r="789" spans="1:8" x14ac:dyDescent="0.35">
      <c r="A789" s="1">
        <v>44883</v>
      </c>
      <c r="B789">
        <v>284.67</v>
      </c>
      <c r="C789">
        <v>287.74</v>
      </c>
      <c r="D789">
        <v>287.83999999999997</v>
      </c>
      <c r="E789">
        <v>282.17</v>
      </c>
      <c r="F789" t="s">
        <v>473</v>
      </c>
      <c r="G789" s="2">
        <v>0</v>
      </c>
      <c r="H789" s="2">
        <f t="shared" si="56"/>
        <v>3.5129011297580373E-5</v>
      </c>
    </row>
    <row r="790" spans="1:8" x14ac:dyDescent="0.35">
      <c r="A790" s="1">
        <v>44886</v>
      </c>
      <c r="B790">
        <v>281.74</v>
      </c>
      <c r="C790">
        <v>283.25</v>
      </c>
      <c r="D790">
        <v>284.43</v>
      </c>
      <c r="E790">
        <v>280.89</v>
      </c>
      <c r="F790" t="s">
        <v>65</v>
      </c>
      <c r="G790" s="2">
        <v>-1.03E-2</v>
      </c>
      <c r="H790" s="2">
        <f t="shared" si="56"/>
        <v>-1.0345954821616082E-2</v>
      </c>
    </row>
    <row r="791" spans="1:8" x14ac:dyDescent="0.35">
      <c r="A791" s="1">
        <v>44887</v>
      </c>
      <c r="B791">
        <v>285.8</v>
      </c>
      <c r="C791">
        <v>282.49</v>
      </c>
      <c r="D791">
        <v>285.95999999999998</v>
      </c>
      <c r="E791">
        <v>280.31</v>
      </c>
      <c r="F791" t="s">
        <v>135</v>
      </c>
      <c r="G791" s="2">
        <v>1.44E-2</v>
      </c>
      <c r="H791" s="2">
        <f t="shared" si="56"/>
        <v>1.4307605663606147E-2</v>
      </c>
    </row>
    <row r="792" spans="1:8" x14ac:dyDescent="0.35">
      <c r="A792" s="1">
        <v>44888</v>
      </c>
      <c r="B792">
        <v>288.67</v>
      </c>
      <c r="C792">
        <v>285.82</v>
      </c>
      <c r="D792">
        <v>289.31</v>
      </c>
      <c r="E792">
        <v>285.64</v>
      </c>
      <c r="F792" t="s">
        <v>456</v>
      </c>
      <c r="G792" s="2">
        <v>0.01</v>
      </c>
      <c r="H792" s="2">
        <f t="shared" si="56"/>
        <v>9.9919016759992853E-3</v>
      </c>
    </row>
    <row r="793" spans="1:8" x14ac:dyDescent="0.35">
      <c r="A793" s="1">
        <v>44890</v>
      </c>
      <c r="B793">
        <v>286.77</v>
      </c>
      <c r="C793">
        <v>287.04000000000002</v>
      </c>
      <c r="D793">
        <v>287.76</v>
      </c>
      <c r="E793">
        <v>286.27</v>
      </c>
      <c r="F793" t="s">
        <v>472</v>
      </c>
      <c r="G793" s="2">
        <v>-6.6E-3</v>
      </c>
      <c r="H793" s="2">
        <f t="shared" si="56"/>
        <v>-6.6036664279854225E-3</v>
      </c>
    </row>
    <row r="794" spans="1:8" x14ac:dyDescent="0.35">
      <c r="A794" s="1">
        <v>44893</v>
      </c>
      <c r="B794">
        <v>282.56</v>
      </c>
      <c r="C794">
        <v>284.75</v>
      </c>
      <c r="D794">
        <v>286.81</v>
      </c>
      <c r="E794">
        <v>281.61</v>
      </c>
      <c r="F794" t="s">
        <v>471</v>
      </c>
      <c r="G794" s="2">
        <v>-1.47E-2</v>
      </c>
      <c r="H794" s="2">
        <f t="shared" si="56"/>
        <v>-1.478958332818568E-2</v>
      </c>
    </row>
    <row r="795" spans="1:8" x14ac:dyDescent="0.35">
      <c r="A795" s="1">
        <v>44894</v>
      </c>
      <c r="B795">
        <v>280.42</v>
      </c>
      <c r="C795">
        <v>282.79000000000002</v>
      </c>
      <c r="D795">
        <v>283.2</v>
      </c>
      <c r="E795">
        <v>279.02</v>
      </c>
      <c r="F795" t="s">
        <v>470</v>
      </c>
      <c r="G795" s="2">
        <v>-7.6E-3</v>
      </c>
      <c r="H795" s="2">
        <f t="shared" si="56"/>
        <v>-7.6024381226096546E-3</v>
      </c>
    </row>
    <row r="796" spans="1:8" x14ac:dyDescent="0.35">
      <c r="A796" s="1">
        <v>44895</v>
      </c>
      <c r="B796">
        <v>293.20999999999998</v>
      </c>
      <c r="C796">
        <v>280.69</v>
      </c>
      <c r="D796">
        <v>293.32</v>
      </c>
      <c r="E796">
        <v>279.82</v>
      </c>
      <c r="F796" t="s">
        <v>469</v>
      </c>
      <c r="G796" s="2">
        <v>4.5600000000000002E-2</v>
      </c>
      <c r="H796" s="2">
        <f t="shared" si="56"/>
        <v>4.4600596549905822E-2</v>
      </c>
    </row>
    <row r="797" spans="1:8" x14ac:dyDescent="0.35">
      <c r="A797" s="1">
        <v>44896</v>
      </c>
      <c r="B797">
        <v>293.57</v>
      </c>
      <c r="C797">
        <v>293.54000000000002</v>
      </c>
      <c r="D797">
        <v>295.58999999999997</v>
      </c>
      <c r="E797">
        <v>290.73</v>
      </c>
      <c r="F797" t="s">
        <v>468</v>
      </c>
      <c r="G797" s="2">
        <v>1.1999999999999999E-3</v>
      </c>
      <c r="H797" s="2">
        <f t="shared" si="56"/>
        <v>1.2270358402417321E-3</v>
      </c>
    </row>
    <row r="798" spans="1:8" x14ac:dyDescent="0.35">
      <c r="A798" s="1">
        <v>44897</v>
      </c>
      <c r="B798">
        <v>292.39999999999998</v>
      </c>
      <c r="C798">
        <v>288.39</v>
      </c>
      <c r="D798">
        <v>293.3</v>
      </c>
      <c r="E798">
        <v>288.20999999999998</v>
      </c>
      <c r="F798" t="s">
        <v>467</v>
      </c>
      <c r="G798" s="2">
        <v>-4.0000000000000001E-3</v>
      </c>
      <c r="H798" s="2">
        <f t="shared" si="56"/>
        <v>-3.9933838075097436E-3</v>
      </c>
    </row>
    <row r="799" spans="1:8" x14ac:dyDescent="0.35">
      <c r="A799" s="1">
        <v>44900</v>
      </c>
      <c r="B799">
        <v>287.49</v>
      </c>
      <c r="C799">
        <v>290.23</v>
      </c>
      <c r="D799">
        <v>291.52999999999997</v>
      </c>
      <c r="E799">
        <v>286</v>
      </c>
      <c r="F799" t="s">
        <v>466</v>
      </c>
      <c r="G799" s="2">
        <v>-1.6799999999999999E-2</v>
      </c>
      <c r="H799" s="2">
        <f t="shared" si="56"/>
        <v>-1.6934650851842804E-2</v>
      </c>
    </row>
    <row r="800" spans="1:8" x14ac:dyDescent="0.35">
      <c r="A800" s="1">
        <v>44901</v>
      </c>
      <c r="B800">
        <v>281.52999999999997</v>
      </c>
      <c r="C800">
        <v>287.33</v>
      </c>
      <c r="D800">
        <v>287.47000000000003</v>
      </c>
      <c r="E800">
        <v>280.11</v>
      </c>
      <c r="F800" t="s">
        <v>465</v>
      </c>
      <c r="G800" s="2">
        <v>-2.07E-2</v>
      </c>
      <c r="H800" s="2">
        <f t="shared" si="56"/>
        <v>-2.0949063186364102E-2</v>
      </c>
    </row>
    <row r="801" spans="1:8" x14ac:dyDescent="0.35">
      <c r="A801" s="1">
        <v>44902</v>
      </c>
      <c r="B801">
        <v>280.38</v>
      </c>
      <c r="C801">
        <v>280.32</v>
      </c>
      <c r="D801">
        <v>282.42</v>
      </c>
      <c r="E801">
        <v>278.63</v>
      </c>
      <c r="F801" t="s">
        <v>464</v>
      </c>
      <c r="G801" s="2">
        <v>-4.1000000000000003E-3</v>
      </c>
      <c r="H801" s="2">
        <f t="shared" si="56"/>
        <v>-4.0931878970266837E-3</v>
      </c>
    </row>
    <row r="802" spans="1:8" x14ac:dyDescent="0.35">
      <c r="A802" s="1">
        <v>44903</v>
      </c>
      <c r="B802">
        <v>283.7</v>
      </c>
      <c r="C802">
        <v>281.76</v>
      </c>
      <c r="D802">
        <v>284.69</v>
      </c>
      <c r="E802">
        <v>279.64</v>
      </c>
      <c r="F802" t="s">
        <v>463</v>
      </c>
      <c r="G802" s="2">
        <v>1.18E-2</v>
      </c>
      <c r="H802" s="2">
        <f t="shared" si="56"/>
        <v>1.1771515874415906E-2</v>
      </c>
    </row>
    <row r="803" spans="1:8" x14ac:dyDescent="0.35">
      <c r="A803" s="1">
        <v>44904</v>
      </c>
      <c r="B803">
        <v>281.89</v>
      </c>
      <c r="C803">
        <v>282.66000000000003</v>
      </c>
      <c r="D803">
        <v>285.49</v>
      </c>
      <c r="E803">
        <v>281.44</v>
      </c>
      <c r="F803" t="s">
        <v>310</v>
      </c>
      <c r="G803" s="2">
        <v>-6.4000000000000003E-3</v>
      </c>
      <c r="H803" s="2">
        <f t="shared" si="56"/>
        <v>-6.4004178961295276E-3</v>
      </c>
    </row>
    <row r="804" spans="1:8" x14ac:dyDescent="0.35">
      <c r="A804" s="1">
        <v>44907</v>
      </c>
      <c r="B804">
        <v>285.43</v>
      </c>
      <c r="C804">
        <v>282.07</v>
      </c>
      <c r="D804">
        <v>285.49</v>
      </c>
      <c r="E804">
        <v>281.01</v>
      </c>
      <c r="F804" t="s">
        <v>290</v>
      </c>
      <c r="G804" s="2">
        <v>1.26E-2</v>
      </c>
      <c r="H804" s="2">
        <f t="shared" si="56"/>
        <v>1.2479891226989441E-2</v>
      </c>
    </row>
    <row r="805" spans="1:8" x14ac:dyDescent="0.35">
      <c r="A805" s="1">
        <v>44908</v>
      </c>
      <c r="B805">
        <v>288.5</v>
      </c>
      <c r="C805">
        <v>296.49</v>
      </c>
      <c r="D805">
        <v>296.72000000000003</v>
      </c>
      <c r="E805">
        <v>285.76</v>
      </c>
      <c r="F805" t="s">
        <v>462</v>
      </c>
      <c r="G805" s="2">
        <v>1.0800000000000001E-2</v>
      </c>
      <c r="H805" s="2">
        <f t="shared" si="56"/>
        <v>1.069827080248861E-2</v>
      </c>
    </row>
    <row r="806" spans="1:8" x14ac:dyDescent="0.35">
      <c r="A806" s="1">
        <v>44909</v>
      </c>
      <c r="B806">
        <v>286.36</v>
      </c>
      <c r="C806">
        <v>287.89999999999998</v>
      </c>
      <c r="D806">
        <v>291.26</v>
      </c>
      <c r="E806">
        <v>283.04000000000002</v>
      </c>
      <c r="F806" t="s">
        <v>461</v>
      </c>
      <c r="G806" s="2">
        <v>-7.4000000000000003E-3</v>
      </c>
      <c r="H806" s="2">
        <f t="shared" si="56"/>
        <v>-7.4453254201698972E-3</v>
      </c>
    </row>
    <row r="807" spans="1:8" x14ac:dyDescent="0.35">
      <c r="A807" s="1">
        <v>44910</v>
      </c>
      <c r="B807">
        <v>276.74</v>
      </c>
      <c r="C807">
        <v>282.18</v>
      </c>
      <c r="D807">
        <v>282.86</v>
      </c>
      <c r="E807">
        <v>275.52999999999997</v>
      </c>
      <c r="F807" t="s">
        <v>460</v>
      </c>
      <c r="G807" s="2">
        <v>-3.3599999999999998E-2</v>
      </c>
      <c r="H807" s="2">
        <f t="shared" si="56"/>
        <v>-3.4171323286745971E-2</v>
      </c>
    </row>
    <row r="808" spans="1:8" x14ac:dyDescent="0.35">
      <c r="A808" s="1">
        <v>44911</v>
      </c>
      <c r="B808">
        <v>274.11</v>
      </c>
      <c r="C808">
        <v>276.05</v>
      </c>
      <c r="D808">
        <v>277.62</v>
      </c>
      <c r="E808">
        <v>272.47000000000003</v>
      </c>
      <c r="F808" t="s">
        <v>459</v>
      </c>
      <c r="G808" s="2">
        <v>-9.4999999999999998E-3</v>
      </c>
      <c r="H808" s="2">
        <f t="shared" si="56"/>
        <v>-9.5489515625994132E-3</v>
      </c>
    </row>
    <row r="809" spans="1:8" x14ac:dyDescent="0.35">
      <c r="A809" s="1">
        <v>44914</v>
      </c>
      <c r="B809">
        <v>269.61</v>
      </c>
      <c r="C809">
        <v>273.73</v>
      </c>
      <c r="D809">
        <v>273.82</v>
      </c>
      <c r="E809">
        <v>268.35000000000002</v>
      </c>
      <c r="F809" t="s">
        <v>458</v>
      </c>
      <c r="G809" s="2">
        <v>-1.6400000000000001E-2</v>
      </c>
      <c r="H809" s="2">
        <f t="shared" si="56"/>
        <v>-1.6553015340247175E-2</v>
      </c>
    </row>
    <row r="810" spans="1:8" x14ac:dyDescent="0.35">
      <c r="A810" s="1">
        <v>44915</v>
      </c>
      <c r="B810">
        <v>269.39999999999998</v>
      </c>
      <c r="C810">
        <v>268.42</v>
      </c>
      <c r="D810">
        <v>271.18</v>
      </c>
      <c r="E810">
        <v>266.81</v>
      </c>
      <c r="F810" t="s">
        <v>457</v>
      </c>
      <c r="G810" s="2">
        <v>-8.0000000000000004E-4</v>
      </c>
      <c r="H810" s="2">
        <f t="shared" si="56"/>
        <v>-7.7920636212833096E-4</v>
      </c>
    </row>
    <row r="811" spans="1:8" x14ac:dyDescent="0.35">
      <c r="A811" s="1">
        <v>44916</v>
      </c>
      <c r="B811">
        <v>273.31</v>
      </c>
      <c r="C811">
        <v>270.45999999999998</v>
      </c>
      <c r="D811">
        <v>274.64</v>
      </c>
      <c r="E811">
        <v>269.60000000000002</v>
      </c>
      <c r="F811" t="s">
        <v>456</v>
      </c>
      <c r="G811" s="2">
        <v>1.4500000000000001E-2</v>
      </c>
      <c r="H811" s="2">
        <f t="shared" si="56"/>
        <v>1.4409418116395267E-2</v>
      </c>
    </row>
    <row r="812" spans="1:8" x14ac:dyDescent="0.35">
      <c r="A812" s="1">
        <v>44917</v>
      </c>
      <c r="B812">
        <v>266.62</v>
      </c>
      <c r="C812">
        <v>270.24</v>
      </c>
      <c r="D812">
        <v>270.37</v>
      </c>
      <c r="E812">
        <v>262.32</v>
      </c>
      <c r="F812" t="s">
        <v>455</v>
      </c>
      <c r="G812" s="2">
        <v>-2.4500000000000001E-2</v>
      </c>
      <c r="H812" s="2">
        <f t="shared" si="56"/>
        <v>-2.4782258407127788E-2</v>
      </c>
    </row>
    <row r="813" spans="1:8" x14ac:dyDescent="0.35">
      <c r="A813" s="1">
        <v>44918</v>
      </c>
      <c r="B813">
        <v>267.22000000000003</v>
      </c>
      <c r="C813">
        <v>265.33</v>
      </c>
      <c r="D813">
        <v>267.89999999999998</v>
      </c>
      <c r="E813">
        <v>263.39</v>
      </c>
      <c r="F813" t="s">
        <v>454</v>
      </c>
      <c r="G813" s="2">
        <v>2.2000000000000001E-3</v>
      </c>
      <c r="H813" s="2">
        <f t="shared" si="56"/>
        <v>2.2478654752172023E-3</v>
      </c>
    </row>
    <row r="814" spans="1:8" x14ac:dyDescent="0.35">
      <c r="A814" s="1">
        <v>44922</v>
      </c>
      <c r="B814">
        <v>263.44</v>
      </c>
      <c r="C814">
        <v>266.60000000000002</v>
      </c>
      <c r="D814">
        <v>266.70999999999998</v>
      </c>
      <c r="E814">
        <v>262.89</v>
      </c>
      <c r="F814" t="s">
        <v>453</v>
      </c>
      <c r="G814" s="2">
        <v>-1.41E-2</v>
      </c>
      <c r="H814" s="2">
        <f t="shared" si="56"/>
        <v>-1.4246651092639215E-2</v>
      </c>
    </row>
    <row r="815" spans="1:8" x14ac:dyDescent="0.35">
      <c r="A815" s="1">
        <v>44923</v>
      </c>
      <c r="B815">
        <v>259.95999999999998</v>
      </c>
      <c r="C815">
        <v>263.02999999999997</v>
      </c>
      <c r="D815">
        <v>265.33</v>
      </c>
      <c r="E815">
        <v>259.58999999999997</v>
      </c>
      <c r="F815" t="s">
        <v>452</v>
      </c>
      <c r="G815" s="2">
        <v>-1.32E-2</v>
      </c>
      <c r="H815" s="2">
        <f t="shared" si="56"/>
        <v>-1.3297865041960727E-2</v>
      </c>
    </row>
    <row r="816" spans="1:8" x14ac:dyDescent="0.35">
      <c r="A816" s="1">
        <v>44924</v>
      </c>
      <c r="B816">
        <v>266.3</v>
      </c>
      <c r="C816">
        <v>262.82</v>
      </c>
      <c r="D816">
        <v>267.26</v>
      </c>
      <c r="E816">
        <v>262.11</v>
      </c>
      <c r="F816" t="s">
        <v>451</v>
      </c>
      <c r="G816" s="2">
        <v>2.4400000000000002E-2</v>
      </c>
      <c r="H816" s="2">
        <f t="shared" si="56"/>
        <v>2.4095719793738538E-2</v>
      </c>
    </row>
    <row r="817" spans="1:8" x14ac:dyDescent="0.35">
      <c r="A817" s="1">
        <v>44925</v>
      </c>
      <c r="B817">
        <v>266.14</v>
      </c>
      <c r="C817">
        <v>263.48</v>
      </c>
      <c r="D817">
        <v>266.27</v>
      </c>
      <c r="E817">
        <v>262.14999999999998</v>
      </c>
      <c r="F817" t="s">
        <v>450</v>
      </c>
      <c r="G817" s="2">
        <v>-5.9999999999999995E-4</v>
      </c>
      <c r="H817" s="2">
        <f t="shared" si="56"/>
        <v>-6.0100670429026376E-4</v>
      </c>
    </row>
    <row r="818" spans="1:8" x14ac:dyDescent="0.35">
      <c r="A818" s="1">
        <v>44929</v>
      </c>
      <c r="B818">
        <v>264.33999999999997</v>
      </c>
      <c r="C818">
        <v>268.51</v>
      </c>
      <c r="D818">
        <v>270.01</v>
      </c>
      <c r="E818">
        <v>261.99</v>
      </c>
      <c r="F818" t="s">
        <v>449</v>
      </c>
      <c r="G818" s="2">
        <v>-6.7999999999999996E-3</v>
      </c>
      <c r="H818" s="2">
        <f t="shared" si="56"/>
        <v>-6.7863327859357479E-3</v>
      </c>
    </row>
    <row r="819" spans="1:8" x14ac:dyDescent="0.35">
      <c r="A819" s="1">
        <v>44930</v>
      </c>
      <c r="B819">
        <v>265.60000000000002</v>
      </c>
      <c r="C819">
        <v>266.5</v>
      </c>
      <c r="D819">
        <v>267.31</v>
      </c>
      <c r="E819">
        <v>262.39</v>
      </c>
      <c r="F819" t="s">
        <v>441</v>
      </c>
      <c r="G819" s="2">
        <v>4.7999999999999996E-3</v>
      </c>
      <c r="H819" s="2">
        <f t="shared" si="56"/>
        <v>4.7552642726182313E-3</v>
      </c>
    </row>
    <row r="820" spans="1:8" x14ac:dyDescent="0.35">
      <c r="A820" s="1">
        <v>44931</v>
      </c>
      <c r="B820">
        <v>261.44</v>
      </c>
      <c r="C820">
        <v>263.89999999999998</v>
      </c>
      <c r="D820">
        <v>264.07</v>
      </c>
      <c r="E820">
        <v>261.12</v>
      </c>
      <c r="F820" t="s">
        <v>448</v>
      </c>
      <c r="G820" s="2">
        <v>-1.5699999999999999E-2</v>
      </c>
      <c r="H820" s="2">
        <f t="shared" si="56"/>
        <v>-1.5786605930640765E-2</v>
      </c>
    </row>
    <row r="821" spans="1:8" x14ac:dyDescent="0.35">
      <c r="A821" s="1">
        <v>44932</v>
      </c>
      <c r="B821">
        <v>268.66000000000003</v>
      </c>
      <c r="C821">
        <v>263.20999999999998</v>
      </c>
      <c r="D821">
        <v>269.8</v>
      </c>
      <c r="E821">
        <v>260.2</v>
      </c>
      <c r="F821" t="s">
        <v>447</v>
      </c>
      <c r="G821" s="2">
        <v>2.76E-2</v>
      </c>
      <c r="H821" s="2">
        <f t="shared" si="56"/>
        <v>2.724182796322925E-2</v>
      </c>
    </row>
    <row r="822" spans="1:8" x14ac:dyDescent="0.35">
      <c r="A822" s="1">
        <v>44935</v>
      </c>
      <c r="B822">
        <v>270.39999999999998</v>
      </c>
      <c r="C822">
        <v>270.69</v>
      </c>
      <c r="D822">
        <v>275.14999999999998</v>
      </c>
      <c r="E822">
        <v>269.77999999999997</v>
      </c>
      <c r="F822" t="s">
        <v>218</v>
      </c>
      <c r="G822" s="2">
        <v>6.4999999999999997E-3</v>
      </c>
      <c r="H822" s="2">
        <f t="shared" si="56"/>
        <v>6.4557045339417368E-3</v>
      </c>
    </row>
    <row r="823" spans="1:8" x14ac:dyDescent="0.35">
      <c r="A823" s="1">
        <v>44936</v>
      </c>
      <c r="B823">
        <v>272.69</v>
      </c>
      <c r="C823">
        <v>269.35000000000002</v>
      </c>
      <c r="D823">
        <v>272.8</v>
      </c>
      <c r="E823">
        <v>268.83</v>
      </c>
      <c r="F823" t="s">
        <v>446</v>
      </c>
      <c r="G823" s="2">
        <v>8.5000000000000006E-3</v>
      </c>
      <c r="H823" s="2">
        <f t="shared" si="56"/>
        <v>8.433274676660836E-3</v>
      </c>
    </row>
    <row r="824" spans="1:8" x14ac:dyDescent="0.35">
      <c r="A824" s="1">
        <v>44937</v>
      </c>
      <c r="B824">
        <v>277.39999999999998</v>
      </c>
      <c r="C824">
        <v>273.77999999999997</v>
      </c>
      <c r="D824">
        <v>277.51</v>
      </c>
      <c r="E824">
        <v>272.98</v>
      </c>
      <c r="F824" t="s">
        <v>445</v>
      </c>
      <c r="G824" s="2">
        <v>1.7299999999999999E-2</v>
      </c>
      <c r="H824" s="2">
        <f t="shared" si="56"/>
        <v>1.7124889035261503E-2</v>
      </c>
    </row>
    <row r="825" spans="1:8" x14ac:dyDescent="0.35">
      <c r="A825" s="1">
        <v>44938</v>
      </c>
      <c r="B825">
        <v>278.89999999999998</v>
      </c>
      <c r="C825">
        <v>277.97000000000003</v>
      </c>
      <c r="D825">
        <v>279.95</v>
      </c>
      <c r="E825">
        <v>273.60000000000002</v>
      </c>
      <c r="F825" t="s">
        <v>444</v>
      </c>
      <c r="G825" s="2">
        <v>5.4000000000000003E-3</v>
      </c>
      <c r="H825" s="2">
        <f t="shared" si="56"/>
        <v>5.3927867527119719E-3</v>
      </c>
    </row>
    <row r="826" spans="1:8" x14ac:dyDescent="0.35">
      <c r="A826" s="1">
        <v>44939</v>
      </c>
      <c r="B826">
        <v>280.82</v>
      </c>
      <c r="C826">
        <v>276.35000000000002</v>
      </c>
      <c r="D826">
        <v>281.07</v>
      </c>
      <c r="E826">
        <v>276.02</v>
      </c>
      <c r="F826" t="s">
        <v>443</v>
      </c>
      <c r="G826" s="2">
        <v>6.8999999999999999E-3</v>
      </c>
      <c r="H826" s="2">
        <f t="shared" si="56"/>
        <v>6.8606000530528899E-3</v>
      </c>
    </row>
    <row r="827" spans="1:8" x14ac:dyDescent="0.35">
      <c r="A827" s="1">
        <v>44943</v>
      </c>
      <c r="B827">
        <v>281.39</v>
      </c>
      <c r="C827">
        <v>280.62</v>
      </c>
      <c r="D827">
        <v>282.7</v>
      </c>
      <c r="E827">
        <v>279.43</v>
      </c>
      <c r="F827" t="s">
        <v>442</v>
      </c>
      <c r="G827" s="2">
        <v>2E-3</v>
      </c>
      <c r="H827" s="2">
        <f t="shared" si="56"/>
        <v>2.027712759651613E-3</v>
      </c>
    </row>
    <row r="828" spans="1:8" x14ac:dyDescent="0.35">
      <c r="A828" s="1">
        <v>44944</v>
      </c>
      <c r="B828">
        <v>277.73</v>
      </c>
      <c r="C828">
        <v>282.95999999999998</v>
      </c>
      <c r="D828">
        <v>284.54000000000002</v>
      </c>
      <c r="E828">
        <v>277.52</v>
      </c>
      <c r="F828" t="s">
        <v>441</v>
      </c>
      <c r="G828" s="2">
        <v>-1.2999999999999999E-2</v>
      </c>
      <c r="H828" s="2">
        <f t="shared" si="56"/>
        <v>-1.309218871977137E-2</v>
      </c>
    </row>
    <row r="829" spans="1:8" x14ac:dyDescent="0.35">
      <c r="A829" s="1">
        <v>44945</v>
      </c>
      <c r="B829">
        <v>275.01</v>
      </c>
      <c r="C829">
        <v>276.08</v>
      </c>
      <c r="D829">
        <v>277.23</v>
      </c>
      <c r="E829">
        <v>273.75</v>
      </c>
      <c r="F829" t="s">
        <v>440</v>
      </c>
      <c r="G829" s="2">
        <v>-9.7999999999999997E-3</v>
      </c>
      <c r="H829" s="2">
        <f t="shared" si="56"/>
        <v>-9.841958084582483E-3</v>
      </c>
    </row>
    <row r="830" spans="1:8" x14ac:dyDescent="0.35">
      <c r="A830" s="1">
        <v>44946</v>
      </c>
      <c r="B830">
        <v>282.52999999999997</v>
      </c>
      <c r="C830">
        <v>276.64</v>
      </c>
      <c r="D830">
        <v>282.87</v>
      </c>
      <c r="E830">
        <v>275.57</v>
      </c>
      <c r="F830" t="s">
        <v>439</v>
      </c>
      <c r="G830" s="2">
        <v>2.7400000000000001E-2</v>
      </c>
      <c r="H830" s="2">
        <f t="shared" si="56"/>
        <v>2.6977278996710222E-2</v>
      </c>
    </row>
    <row r="831" spans="1:8" x14ac:dyDescent="0.35">
      <c r="A831" s="1">
        <v>44949</v>
      </c>
      <c r="B831">
        <v>288.81</v>
      </c>
      <c r="C831">
        <v>283.39</v>
      </c>
      <c r="D831">
        <v>290.06</v>
      </c>
      <c r="E831">
        <v>282.58</v>
      </c>
      <c r="F831" t="s">
        <v>438</v>
      </c>
      <c r="G831" s="2">
        <v>2.2200000000000001E-2</v>
      </c>
      <c r="H831" s="2">
        <f t="shared" si="56"/>
        <v>2.1984292819480892E-2</v>
      </c>
    </row>
    <row r="832" spans="1:8" x14ac:dyDescent="0.35">
      <c r="A832" s="1">
        <v>44950</v>
      </c>
      <c r="B832">
        <v>288.22000000000003</v>
      </c>
      <c r="C832">
        <v>287.16000000000003</v>
      </c>
      <c r="D832">
        <v>289.39999999999998</v>
      </c>
      <c r="E832">
        <v>286.63</v>
      </c>
      <c r="F832" t="s">
        <v>200</v>
      </c>
      <c r="G832" s="2">
        <v>-2E-3</v>
      </c>
      <c r="H832" s="2">
        <f t="shared" si="56"/>
        <v>-2.0449550477692402E-3</v>
      </c>
    </row>
    <row r="833" spans="1:8" x14ac:dyDescent="0.35">
      <c r="A833" s="1">
        <v>44951</v>
      </c>
      <c r="B833">
        <v>287.58</v>
      </c>
      <c r="C833">
        <v>283.62</v>
      </c>
      <c r="D833">
        <v>288.20999999999998</v>
      </c>
      <c r="E833">
        <v>281.02999999999997</v>
      </c>
      <c r="F833" t="s">
        <v>437</v>
      </c>
      <c r="G833" s="2">
        <v>-2.2000000000000001E-3</v>
      </c>
      <c r="H833" s="2">
        <f t="shared" si="56"/>
        <v>-2.222995010620748E-3</v>
      </c>
    </row>
    <row r="834" spans="1:8" x14ac:dyDescent="0.35">
      <c r="A834" s="1">
        <v>44952</v>
      </c>
      <c r="B834">
        <v>293.19</v>
      </c>
      <c r="C834">
        <v>291.07</v>
      </c>
      <c r="D834">
        <v>293.37</v>
      </c>
      <c r="E834">
        <v>288.37</v>
      </c>
      <c r="F834" t="s">
        <v>436</v>
      </c>
      <c r="G834" s="2">
        <v>1.95E-2</v>
      </c>
      <c r="H834" s="2">
        <f t="shared" si="56"/>
        <v>1.9319780619259277E-2</v>
      </c>
    </row>
    <row r="835" spans="1:8" x14ac:dyDescent="0.35">
      <c r="A835" s="1">
        <v>44953</v>
      </c>
      <c r="B835">
        <v>296.10000000000002</v>
      </c>
      <c r="C835">
        <v>291.85000000000002</v>
      </c>
      <c r="D835">
        <v>298.10000000000002</v>
      </c>
      <c r="E835">
        <v>291.73</v>
      </c>
      <c r="F835" t="s">
        <v>435</v>
      </c>
      <c r="G835" s="2">
        <v>0.01</v>
      </c>
      <c r="H835" s="2">
        <f t="shared" si="56"/>
        <v>9.8763720886915554E-3</v>
      </c>
    </row>
    <row r="836" spans="1:8" x14ac:dyDescent="0.35">
      <c r="A836" s="1">
        <v>44956</v>
      </c>
      <c r="B836">
        <v>290.12</v>
      </c>
      <c r="C836">
        <v>292.77999999999997</v>
      </c>
      <c r="D836">
        <v>294.23</v>
      </c>
      <c r="E836">
        <v>289.74</v>
      </c>
      <c r="F836" t="s">
        <v>434</v>
      </c>
      <c r="G836" s="2">
        <v>-2.0199999999999999E-2</v>
      </c>
      <c r="H836" s="2">
        <f t="shared" ref="H836:H899" si="57">LN(B836/B835)</f>
        <v>-2.040260461233397E-2</v>
      </c>
    </row>
    <row r="837" spans="1:8" x14ac:dyDescent="0.35">
      <c r="A837" s="1">
        <v>44957</v>
      </c>
      <c r="B837">
        <v>294.47000000000003</v>
      </c>
      <c r="C837">
        <v>290.16000000000003</v>
      </c>
      <c r="D837">
        <v>294.57</v>
      </c>
      <c r="E837">
        <v>290.05</v>
      </c>
      <c r="F837" t="s">
        <v>433</v>
      </c>
      <c r="G837" s="2">
        <v>1.4999999999999999E-2</v>
      </c>
      <c r="H837" s="2">
        <f t="shared" si="57"/>
        <v>1.4882499835420213E-2</v>
      </c>
    </row>
    <row r="838" spans="1:8" x14ac:dyDescent="0.35">
      <c r="A838" s="1">
        <v>44958</v>
      </c>
      <c r="B838">
        <v>300.76</v>
      </c>
      <c r="C838">
        <v>294.26</v>
      </c>
      <c r="D838">
        <v>303.27</v>
      </c>
      <c r="E838">
        <v>292.14999999999998</v>
      </c>
      <c r="F838" t="s">
        <v>432</v>
      </c>
      <c r="G838" s="2">
        <v>2.1399999999999999E-2</v>
      </c>
      <c r="H838" s="2">
        <f t="shared" si="57"/>
        <v>2.1135474179194334E-2</v>
      </c>
    </row>
    <row r="839" spans="1:8" x14ac:dyDescent="0.35">
      <c r="A839" s="1">
        <v>44959</v>
      </c>
      <c r="B839">
        <v>311.56</v>
      </c>
      <c r="C839">
        <v>307.41000000000003</v>
      </c>
      <c r="D839">
        <v>313.52</v>
      </c>
      <c r="E839">
        <v>306.57</v>
      </c>
      <c r="F839" t="s">
        <v>431</v>
      </c>
      <c r="G839" s="2">
        <v>3.5900000000000001E-2</v>
      </c>
      <c r="H839" s="2">
        <f t="shared" si="57"/>
        <v>3.5279331541921713E-2</v>
      </c>
    </row>
    <row r="840" spans="1:8" x14ac:dyDescent="0.35">
      <c r="A840" s="1">
        <v>44960</v>
      </c>
      <c r="B840">
        <v>306.02</v>
      </c>
      <c r="C840">
        <v>304.77999999999997</v>
      </c>
      <c r="D840">
        <v>312.23</v>
      </c>
      <c r="E840">
        <v>304.38</v>
      </c>
      <c r="F840" t="s">
        <v>430</v>
      </c>
      <c r="G840" s="2">
        <v>-1.78E-2</v>
      </c>
      <c r="H840" s="2">
        <f t="shared" si="57"/>
        <v>-1.7941476758080437E-2</v>
      </c>
    </row>
    <row r="841" spans="1:8" x14ac:dyDescent="0.35">
      <c r="A841" s="1">
        <v>44963</v>
      </c>
      <c r="B841">
        <v>303.43</v>
      </c>
      <c r="C841">
        <v>303.35000000000002</v>
      </c>
      <c r="D841">
        <v>305.75</v>
      </c>
      <c r="E841">
        <v>302.06</v>
      </c>
      <c r="F841" t="s">
        <v>429</v>
      </c>
      <c r="G841" s="2">
        <v>-8.5000000000000006E-3</v>
      </c>
      <c r="H841" s="2">
        <f t="shared" si="57"/>
        <v>-8.4995179003057517E-3</v>
      </c>
    </row>
    <row r="842" spans="1:8" x14ac:dyDescent="0.35">
      <c r="A842" s="1">
        <v>44964</v>
      </c>
      <c r="B842">
        <v>309.72000000000003</v>
      </c>
      <c r="C842">
        <v>303.3</v>
      </c>
      <c r="D842">
        <v>310.87</v>
      </c>
      <c r="E842">
        <v>302.16000000000003</v>
      </c>
      <c r="F842" t="s">
        <v>428</v>
      </c>
      <c r="G842" s="2">
        <v>2.07E-2</v>
      </c>
      <c r="H842" s="2">
        <f t="shared" si="57"/>
        <v>2.0517722125161276E-2</v>
      </c>
    </row>
    <row r="843" spans="1:8" x14ac:dyDescent="0.35">
      <c r="A843" s="1">
        <v>44965</v>
      </c>
      <c r="B843">
        <v>304.20999999999998</v>
      </c>
      <c r="C843">
        <v>308.38</v>
      </c>
      <c r="D843">
        <v>309.33999999999997</v>
      </c>
      <c r="E843">
        <v>303.51</v>
      </c>
      <c r="F843" t="s">
        <v>427</v>
      </c>
      <c r="G843" s="2">
        <v>-1.78E-2</v>
      </c>
      <c r="H843" s="2">
        <f t="shared" si="57"/>
        <v>-1.7950411123843074E-2</v>
      </c>
    </row>
    <row r="844" spans="1:8" x14ac:dyDescent="0.35">
      <c r="A844" s="1">
        <v>44966</v>
      </c>
      <c r="B844">
        <v>301.52</v>
      </c>
      <c r="C844">
        <v>308.68</v>
      </c>
      <c r="D844">
        <v>308.83</v>
      </c>
      <c r="E844">
        <v>300.04000000000002</v>
      </c>
      <c r="F844" t="s">
        <v>426</v>
      </c>
      <c r="G844" s="2">
        <v>-8.8000000000000005E-3</v>
      </c>
      <c r="H844" s="2">
        <f t="shared" si="57"/>
        <v>-8.8819034357998667E-3</v>
      </c>
    </row>
    <row r="845" spans="1:8" x14ac:dyDescent="0.35">
      <c r="A845" s="1">
        <v>44967</v>
      </c>
      <c r="B845">
        <v>299.54000000000002</v>
      </c>
      <c r="C845">
        <v>299.32</v>
      </c>
      <c r="D845">
        <v>301.41000000000003</v>
      </c>
      <c r="E845">
        <v>297.08999999999997</v>
      </c>
      <c r="F845" t="s">
        <v>425</v>
      </c>
      <c r="G845" s="2">
        <v>-6.6E-3</v>
      </c>
      <c r="H845" s="2">
        <f t="shared" si="57"/>
        <v>-6.5883843946303519E-3</v>
      </c>
    </row>
    <row r="846" spans="1:8" x14ac:dyDescent="0.35">
      <c r="A846" s="1">
        <v>44970</v>
      </c>
      <c r="B846">
        <v>304.33999999999997</v>
      </c>
      <c r="C846">
        <v>300.97000000000003</v>
      </c>
      <c r="D846">
        <v>304.94</v>
      </c>
      <c r="E846">
        <v>299.77</v>
      </c>
      <c r="F846" t="s">
        <v>424</v>
      </c>
      <c r="G846" s="2">
        <v>1.6E-2</v>
      </c>
      <c r="H846" s="2">
        <f t="shared" si="57"/>
        <v>1.5897532927718873E-2</v>
      </c>
    </row>
    <row r="847" spans="1:8" x14ac:dyDescent="0.35">
      <c r="A847" s="1">
        <v>44971</v>
      </c>
      <c r="B847">
        <v>306.58999999999997</v>
      </c>
      <c r="C847">
        <v>302.73</v>
      </c>
      <c r="D847">
        <v>307.56</v>
      </c>
      <c r="E847">
        <v>300.75</v>
      </c>
      <c r="F847" t="s">
        <v>423</v>
      </c>
      <c r="G847" s="2">
        <v>7.4000000000000003E-3</v>
      </c>
      <c r="H847" s="2">
        <f t="shared" si="57"/>
        <v>7.3658526277986108E-3</v>
      </c>
    </row>
    <row r="848" spans="1:8" x14ac:dyDescent="0.35">
      <c r="A848" s="1">
        <v>44972</v>
      </c>
      <c r="B848">
        <v>308.94</v>
      </c>
      <c r="C848">
        <v>304.74</v>
      </c>
      <c r="D848">
        <v>309.11</v>
      </c>
      <c r="E848">
        <v>304.04000000000002</v>
      </c>
      <c r="F848" t="s">
        <v>422</v>
      </c>
      <c r="G848" s="2">
        <v>7.7000000000000002E-3</v>
      </c>
      <c r="H848" s="2">
        <f t="shared" si="57"/>
        <v>7.6357331663381711E-3</v>
      </c>
    </row>
    <row r="849" spans="1:8" x14ac:dyDescent="0.35">
      <c r="A849" s="1">
        <v>44973</v>
      </c>
      <c r="B849">
        <v>303.14</v>
      </c>
      <c r="C849">
        <v>304.22000000000003</v>
      </c>
      <c r="D849">
        <v>308.27</v>
      </c>
      <c r="E849">
        <v>302.99</v>
      </c>
      <c r="F849" t="s">
        <v>421</v>
      </c>
      <c r="G849" s="2">
        <v>-1.8800000000000001E-2</v>
      </c>
      <c r="H849" s="2">
        <f t="shared" si="57"/>
        <v>-1.895233828259418E-2</v>
      </c>
    </row>
    <row r="850" spans="1:8" x14ac:dyDescent="0.35">
      <c r="A850" s="1">
        <v>44974</v>
      </c>
      <c r="B850">
        <v>301</v>
      </c>
      <c r="C850">
        <v>300.91000000000003</v>
      </c>
      <c r="D850">
        <v>301.77</v>
      </c>
      <c r="E850">
        <v>297.94</v>
      </c>
      <c r="F850" t="s">
        <v>420</v>
      </c>
      <c r="G850" s="2">
        <v>-7.1000000000000004E-3</v>
      </c>
      <c r="H850" s="2">
        <f t="shared" si="57"/>
        <v>-7.0844802546350229E-3</v>
      </c>
    </row>
    <row r="851" spans="1:8" x14ac:dyDescent="0.35">
      <c r="A851" s="1">
        <v>44978</v>
      </c>
      <c r="B851">
        <v>293.88</v>
      </c>
      <c r="C851">
        <v>297.10000000000002</v>
      </c>
      <c r="D851">
        <v>298.57</v>
      </c>
      <c r="E851">
        <v>293.74</v>
      </c>
      <c r="F851" t="s">
        <v>419</v>
      </c>
      <c r="G851" s="2">
        <v>-2.3699999999999999E-2</v>
      </c>
      <c r="H851" s="2">
        <f t="shared" si="57"/>
        <v>-2.3938743996799079E-2</v>
      </c>
    </row>
    <row r="852" spans="1:8" x14ac:dyDescent="0.35">
      <c r="A852" s="1">
        <v>44979</v>
      </c>
      <c r="B852">
        <v>294.10000000000002</v>
      </c>
      <c r="C852">
        <v>294.47000000000003</v>
      </c>
      <c r="D852">
        <v>296.2</v>
      </c>
      <c r="E852">
        <v>292.41000000000003</v>
      </c>
      <c r="F852" t="s">
        <v>418</v>
      </c>
      <c r="G852" s="2">
        <v>6.9999999999999999E-4</v>
      </c>
      <c r="H852" s="2">
        <f t="shared" si="57"/>
        <v>7.4832480787269113E-4</v>
      </c>
    </row>
    <row r="853" spans="1:8" x14ac:dyDescent="0.35">
      <c r="A853" s="1">
        <v>44980</v>
      </c>
      <c r="B853">
        <v>296.66000000000003</v>
      </c>
      <c r="C853">
        <v>297.81</v>
      </c>
      <c r="D853">
        <v>297.97000000000003</v>
      </c>
      <c r="E853">
        <v>292.39999999999998</v>
      </c>
      <c r="F853" t="s">
        <v>417</v>
      </c>
      <c r="G853" s="2">
        <v>8.6999999999999994E-3</v>
      </c>
      <c r="H853" s="2">
        <f t="shared" si="57"/>
        <v>8.6668563355169169E-3</v>
      </c>
    </row>
    <row r="854" spans="1:8" x14ac:dyDescent="0.35">
      <c r="A854" s="1">
        <v>44981</v>
      </c>
      <c r="B854">
        <v>291.7</v>
      </c>
      <c r="C854">
        <v>291.61</v>
      </c>
      <c r="D854">
        <v>292.82</v>
      </c>
      <c r="E854">
        <v>289.89999999999998</v>
      </c>
      <c r="F854" t="s">
        <v>416</v>
      </c>
      <c r="G854" s="2">
        <v>-1.67E-2</v>
      </c>
      <c r="H854" s="2">
        <f t="shared" si="57"/>
        <v>-1.6860825021790694E-2</v>
      </c>
    </row>
    <row r="855" spans="1:8" x14ac:dyDescent="0.35">
      <c r="A855" s="1">
        <v>44984</v>
      </c>
      <c r="B855">
        <v>293.79000000000002</v>
      </c>
      <c r="C855">
        <v>294.92</v>
      </c>
      <c r="D855">
        <v>296.33</v>
      </c>
      <c r="E855">
        <v>293.19</v>
      </c>
      <c r="F855" t="s">
        <v>415</v>
      </c>
      <c r="G855" s="2">
        <v>7.1999999999999998E-3</v>
      </c>
      <c r="H855" s="2">
        <f t="shared" si="57"/>
        <v>7.1393495271372199E-3</v>
      </c>
    </row>
    <row r="856" spans="1:8" x14ac:dyDescent="0.35">
      <c r="A856" s="1">
        <v>44985</v>
      </c>
      <c r="B856">
        <v>293.41000000000003</v>
      </c>
      <c r="C856">
        <v>293.14999999999998</v>
      </c>
      <c r="D856">
        <v>295.97000000000003</v>
      </c>
      <c r="E856">
        <v>292.81</v>
      </c>
      <c r="F856" t="s">
        <v>414</v>
      </c>
      <c r="G856" s="2">
        <v>-1.2999999999999999E-3</v>
      </c>
      <c r="H856" s="2">
        <f t="shared" si="57"/>
        <v>-1.2942781098317416E-3</v>
      </c>
    </row>
    <row r="857" spans="1:8" x14ac:dyDescent="0.35">
      <c r="A857" s="1">
        <v>44986</v>
      </c>
      <c r="B857">
        <v>291.05</v>
      </c>
      <c r="C857">
        <v>293.11</v>
      </c>
      <c r="D857">
        <v>293.77999999999997</v>
      </c>
      <c r="E857">
        <v>290.05</v>
      </c>
      <c r="F857" t="s">
        <v>413</v>
      </c>
      <c r="G857" s="2">
        <v>-8.0000000000000002E-3</v>
      </c>
      <c r="H857" s="2">
        <f t="shared" si="57"/>
        <v>-8.0758745732366112E-3</v>
      </c>
    </row>
    <row r="858" spans="1:8" x14ac:dyDescent="0.35">
      <c r="A858" s="1">
        <v>44987</v>
      </c>
      <c r="B858">
        <v>293.45999999999998</v>
      </c>
      <c r="C858">
        <v>288.51</v>
      </c>
      <c r="D858">
        <v>294.27999999999997</v>
      </c>
      <c r="E858">
        <v>288.22000000000003</v>
      </c>
      <c r="F858" t="s">
        <v>412</v>
      </c>
      <c r="G858" s="2">
        <v>8.3000000000000001E-3</v>
      </c>
      <c r="H858" s="2">
        <f t="shared" si="57"/>
        <v>8.2462700615761261E-3</v>
      </c>
    </row>
    <row r="859" spans="1:8" x14ac:dyDescent="0.35">
      <c r="A859" s="1">
        <v>44988</v>
      </c>
      <c r="B859">
        <v>299.52</v>
      </c>
      <c r="C859">
        <v>295.23</v>
      </c>
      <c r="D859">
        <v>299.76</v>
      </c>
      <c r="E859">
        <v>294.72000000000003</v>
      </c>
      <c r="F859" t="s">
        <v>411</v>
      </c>
      <c r="G859" s="2">
        <v>2.07E-2</v>
      </c>
      <c r="H859" s="2">
        <f t="shared" si="57"/>
        <v>2.0439849509906467E-2</v>
      </c>
    </row>
    <row r="860" spans="1:8" x14ac:dyDescent="0.35">
      <c r="A860" s="1">
        <v>44991</v>
      </c>
      <c r="B860">
        <v>299.86</v>
      </c>
      <c r="C860">
        <v>300.77999999999997</v>
      </c>
      <c r="D860">
        <v>303.83999999999997</v>
      </c>
      <c r="E860">
        <v>299.66000000000003</v>
      </c>
      <c r="F860" t="s">
        <v>410</v>
      </c>
      <c r="G860" s="2">
        <v>1.1000000000000001E-3</v>
      </c>
      <c r="H860" s="2">
        <f t="shared" si="57"/>
        <v>1.1345057775300079E-3</v>
      </c>
    </row>
    <row r="861" spans="1:8" x14ac:dyDescent="0.35">
      <c r="A861" s="1">
        <v>44992</v>
      </c>
      <c r="B861">
        <v>296.18</v>
      </c>
      <c r="C861">
        <v>299.91000000000003</v>
      </c>
      <c r="D861">
        <v>300.85000000000002</v>
      </c>
      <c r="E861">
        <v>295.56</v>
      </c>
      <c r="F861" t="s">
        <v>409</v>
      </c>
      <c r="G861" s="2">
        <v>-1.23E-2</v>
      </c>
      <c r="H861" s="2">
        <f t="shared" si="57"/>
        <v>-1.234832145739983E-2</v>
      </c>
    </row>
    <row r="862" spans="1:8" x14ac:dyDescent="0.35">
      <c r="A862" s="1">
        <v>44993</v>
      </c>
      <c r="B862">
        <v>297.66000000000003</v>
      </c>
      <c r="C862">
        <v>296.61</v>
      </c>
      <c r="D862">
        <v>298.27</v>
      </c>
      <c r="E862">
        <v>294.73</v>
      </c>
      <c r="F862" t="s">
        <v>408</v>
      </c>
      <c r="G862" s="2">
        <v>5.0000000000000001E-3</v>
      </c>
      <c r="H862" s="2">
        <f t="shared" si="57"/>
        <v>4.9845179316552121E-3</v>
      </c>
    </row>
    <row r="863" spans="1:8" x14ac:dyDescent="0.35">
      <c r="A863" s="1">
        <v>44994</v>
      </c>
      <c r="B863">
        <v>292.51</v>
      </c>
      <c r="C863">
        <v>298.17</v>
      </c>
      <c r="D863">
        <v>300.82</v>
      </c>
      <c r="E863">
        <v>291.68</v>
      </c>
      <c r="F863" t="s">
        <v>407</v>
      </c>
      <c r="G863" s="2">
        <v>-1.7299999999999999E-2</v>
      </c>
      <c r="H863" s="2">
        <f t="shared" si="57"/>
        <v>-1.7453041419310887E-2</v>
      </c>
    </row>
    <row r="864" spans="1:8" x14ac:dyDescent="0.35">
      <c r="A864" s="1">
        <v>44995</v>
      </c>
      <c r="B864">
        <v>288.39999999999998</v>
      </c>
      <c r="C864">
        <v>292.68</v>
      </c>
      <c r="D864">
        <v>294.2</v>
      </c>
      <c r="E864">
        <v>287.23</v>
      </c>
      <c r="F864" t="s">
        <v>406</v>
      </c>
      <c r="G864" s="2">
        <v>-1.4E-2</v>
      </c>
      <c r="H864" s="2">
        <f t="shared" si="57"/>
        <v>-1.4150448710907705E-2</v>
      </c>
    </row>
    <row r="865" spans="1:8" x14ac:dyDescent="0.35">
      <c r="A865" s="1">
        <v>44998</v>
      </c>
      <c r="B865">
        <v>290.54000000000002</v>
      </c>
      <c r="C865">
        <v>286.58</v>
      </c>
      <c r="D865">
        <v>294.32</v>
      </c>
      <c r="E865">
        <v>285.04000000000002</v>
      </c>
      <c r="F865" t="s">
        <v>405</v>
      </c>
      <c r="G865" s="2">
        <v>7.4000000000000003E-3</v>
      </c>
      <c r="H865" s="2">
        <f t="shared" si="57"/>
        <v>7.3928550339436945E-3</v>
      </c>
    </row>
    <row r="866" spans="1:8" x14ac:dyDescent="0.35">
      <c r="A866" s="1">
        <v>44999</v>
      </c>
      <c r="B866">
        <v>297.20999999999998</v>
      </c>
      <c r="C866">
        <v>294.16000000000003</v>
      </c>
      <c r="D866">
        <v>297.77</v>
      </c>
      <c r="E866">
        <v>293.3</v>
      </c>
      <c r="F866" t="s">
        <v>404</v>
      </c>
      <c r="G866" s="2">
        <v>2.3E-2</v>
      </c>
      <c r="H866" s="2">
        <f t="shared" si="57"/>
        <v>2.2697699208310957E-2</v>
      </c>
    </row>
    <row r="867" spans="1:8" x14ac:dyDescent="0.35">
      <c r="A867" s="1">
        <v>45000</v>
      </c>
      <c r="B867">
        <v>298.77</v>
      </c>
      <c r="C867">
        <v>294.56</v>
      </c>
      <c r="D867">
        <v>299.11</v>
      </c>
      <c r="E867">
        <v>293.08999999999997</v>
      </c>
      <c r="F867" t="s">
        <v>403</v>
      </c>
      <c r="G867" s="2">
        <v>5.1999999999999998E-3</v>
      </c>
      <c r="H867" s="2">
        <f t="shared" si="57"/>
        <v>5.2350869586093082E-3</v>
      </c>
    </row>
    <row r="868" spans="1:8" x14ac:dyDescent="0.35">
      <c r="A868" s="1">
        <v>45001</v>
      </c>
      <c r="B868">
        <v>306.64999999999998</v>
      </c>
      <c r="C868">
        <v>297.83999999999997</v>
      </c>
      <c r="D868">
        <v>307.02</v>
      </c>
      <c r="E868">
        <v>297.02999999999997</v>
      </c>
      <c r="F868" t="s">
        <v>402</v>
      </c>
      <c r="G868" s="2">
        <v>2.64E-2</v>
      </c>
      <c r="H868" s="2">
        <f t="shared" si="57"/>
        <v>2.6032985460334893E-2</v>
      </c>
    </row>
    <row r="869" spans="1:8" x14ac:dyDescent="0.35">
      <c r="A869" s="1">
        <v>45002</v>
      </c>
      <c r="B869">
        <v>305.2</v>
      </c>
      <c r="C869">
        <v>306.56</v>
      </c>
      <c r="D869">
        <v>308.99</v>
      </c>
      <c r="E869">
        <v>303.20999999999998</v>
      </c>
      <c r="F869" t="s">
        <v>401</v>
      </c>
      <c r="G869" s="2">
        <v>-4.7000000000000002E-3</v>
      </c>
      <c r="H869" s="2">
        <f t="shared" si="57"/>
        <v>-4.7397326616907039E-3</v>
      </c>
    </row>
    <row r="870" spans="1:8" x14ac:dyDescent="0.35">
      <c r="A870" s="1">
        <v>45005</v>
      </c>
      <c r="B870">
        <v>305.81</v>
      </c>
      <c r="C870">
        <v>304.10000000000002</v>
      </c>
      <c r="D870">
        <v>306.14</v>
      </c>
      <c r="E870">
        <v>301.85000000000002</v>
      </c>
      <c r="F870" t="s">
        <v>400</v>
      </c>
      <c r="G870" s="2">
        <v>2E-3</v>
      </c>
      <c r="H870" s="2">
        <f t="shared" si="57"/>
        <v>1.9966946618280904E-3</v>
      </c>
    </row>
    <row r="871" spans="1:8" x14ac:dyDescent="0.35">
      <c r="A871" s="1">
        <v>45006</v>
      </c>
      <c r="B871">
        <v>310.18</v>
      </c>
      <c r="C871">
        <v>307.77999999999997</v>
      </c>
      <c r="D871">
        <v>310.64</v>
      </c>
      <c r="E871">
        <v>306.23</v>
      </c>
      <c r="F871" t="s">
        <v>399</v>
      </c>
      <c r="G871" s="2">
        <v>1.43E-2</v>
      </c>
      <c r="H871" s="2">
        <f t="shared" si="57"/>
        <v>1.4188780059176714E-2</v>
      </c>
    </row>
    <row r="872" spans="1:8" x14ac:dyDescent="0.35">
      <c r="A872" s="1">
        <v>45007</v>
      </c>
      <c r="B872">
        <v>305.95999999999998</v>
      </c>
      <c r="C872">
        <v>310.11</v>
      </c>
      <c r="D872">
        <v>315.08</v>
      </c>
      <c r="E872">
        <v>305.79000000000002</v>
      </c>
      <c r="F872" t="s">
        <v>398</v>
      </c>
      <c r="G872" s="2">
        <v>-1.3599999999999999E-2</v>
      </c>
      <c r="H872" s="2">
        <f t="shared" si="57"/>
        <v>-1.3698399677641557E-2</v>
      </c>
    </row>
    <row r="873" spans="1:8" x14ac:dyDescent="0.35">
      <c r="A873" s="1">
        <v>45008</v>
      </c>
      <c r="B873">
        <v>309.58999999999997</v>
      </c>
      <c r="C873">
        <v>309.76</v>
      </c>
      <c r="D873">
        <v>313.99</v>
      </c>
      <c r="E873">
        <v>306.85000000000002</v>
      </c>
      <c r="F873" t="s">
        <v>397</v>
      </c>
      <c r="G873" s="2">
        <v>1.1900000000000001E-2</v>
      </c>
      <c r="H873" s="2">
        <f t="shared" si="57"/>
        <v>1.1794466998656846E-2</v>
      </c>
    </row>
    <row r="874" spans="1:8" x14ac:dyDescent="0.35">
      <c r="A874" s="1">
        <v>45009</v>
      </c>
      <c r="B874">
        <v>310.73</v>
      </c>
      <c r="C874">
        <v>309.16000000000003</v>
      </c>
      <c r="D874">
        <v>310.83</v>
      </c>
      <c r="E874">
        <v>306.79000000000002</v>
      </c>
      <c r="F874" t="s">
        <v>396</v>
      </c>
      <c r="G874" s="2">
        <v>3.7000000000000002E-3</v>
      </c>
      <c r="H874" s="2">
        <f t="shared" si="57"/>
        <v>3.6755264489351761E-3</v>
      </c>
    </row>
    <row r="875" spans="1:8" x14ac:dyDescent="0.35">
      <c r="A875" s="1">
        <v>45012</v>
      </c>
      <c r="B875">
        <v>308.60000000000002</v>
      </c>
      <c r="C875">
        <v>311.44</v>
      </c>
      <c r="D875">
        <v>312.54000000000002</v>
      </c>
      <c r="E875">
        <v>307.73</v>
      </c>
      <c r="F875" t="s">
        <v>395</v>
      </c>
      <c r="G875" s="2">
        <v>-6.8999999999999999E-3</v>
      </c>
      <c r="H875" s="2">
        <f t="shared" si="57"/>
        <v>-6.8784279721966525E-3</v>
      </c>
    </row>
    <row r="876" spans="1:8" x14ac:dyDescent="0.35">
      <c r="A876" s="1">
        <v>45013</v>
      </c>
      <c r="B876">
        <v>306.95999999999998</v>
      </c>
      <c r="C876">
        <v>308.01</v>
      </c>
      <c r="D876">
        <v>308.04000000000002</v>
      </c>
      <c r="E876">
        <v>304.61</v>
      </c>
      <c r="F876" t="s">
        <v>394</v>
      </c>
      <c r="G876" s="2">
        <v>-5.3E-3</v>
      </c>
      <c r="H876" s="2">
        <f t="shared" si="57"/>
        <v>-5.3284939903637061E-3</v>
      </c>
    </row>
    <row r="877" spans="1:8" x14ac:dyDescent="0.35">
      <c r="A877" s="1">
        <v>45014</v>
      </c>
      <c r="B877">
        <v>312.56</v>
      </c>
      <c r="C877">
        <v>310.72000000000003</v>
      </c>
      <c r="D877">
        <v>313.19</v>
      </c>
      <c r="E877">
        <v>309.89</v>
      </c>
      <c r="F877" t="s">
        <v>393</v>
      </c>
      <c r="G877" s="2">
        <v>1.8200000000000001E-2</v>
      </c>
      <c r="H877" s="2">
        <f t="shared" si="57"/>
        <v>1.8079004808118242E-2</v>
      </c>
    </row>
    <row r="878" spans="1:8" x14ac:dyDescent="0.35">
      <c r="A878" s="1">
        <v>45015</v>
      </c>
      <c r="B878">
        <v>315.51</v>
      </c>
      <c r="C878">
        <v>315.07</v>
      </c>
      <c r="D878">
        <v>316.14999999999998</v>
      </c>
      <c r="E878">
        <v>312.64</v>
      </c>
      <c r="F878" t="s">
        <v>392</v>
      </c>
      <c r="G878" s="2">
        <v>9.4999999999999998E-3</v>
      </c>
      <c r="H878" s="2">
        <f t="shared" si="57"/>
        <v>9.3939264532315169E-3</v>
      </c>
    </row>
    <row r="879" spans="1:8" x14ac:dyDescent="0.35">
      <c r="A879" s="1">
        <v>45016</v>
      </c>
      <c r="B879">
        <v>320.76</v>
      </c>
      <c r="C879">
        <v>315.74</v>
      </c>
      <c r="D879">
        <v>321</v>
      </c>
      <c r="E879">
        <v>315.43</v>
      </c>
      <c r="F879" t="s">
        <v>391</v>
      </c>
      <c r="G879" s="2">
        <v>1.66E-2</v>
      </c>
      <c r="H879" s="2">
        <f t="shared" si="57"/>
        <v>1.6502802738781092E-2</v>
      </c>
    </row>
    <row r="880" spans="1:8" x14ac:dyDescent="0.35">
      <c r="A880" s="1">
        <v>45019</v>
      </c>
      <c r="B880">
        <v>319.98</v>
      </c>
      <c r="C880">
        <v>318.60000000000002</v>
      </c>
      <c r="D880">
        <v>320.25</v>
      </c>
      <c r="E880">
        <v>317.25</v>
      </c>
      <c r="F880" t="s">
        <v>327</v>
      </c>
      <c r="G880" s="2">
        <v>-2.3999999999999998E-3</v>
      </c>
      <c r="H880" s="2">
        <f t="shared" si="57"/>
        <v>-2.4346860982620293E-3</v>
      </c>
    </row>
    <row r="881" spans="1:8" x14ac:dyDescent="0.35">
      <c r="A881" s="1">
        <v>45020</v>
      </c>
      <c r="B881">
        <v>318.89999999999998</v>
      </c>
      <c r="C881">
        <v>320.43</v>
      </c>
      <c r="D881">
        <v>321.45999999999998</v>
      </c>
      <c r="E881">
        <v>317.66000000000003</v>
      </c>
      <c r="F881" t="s">
        <v>390</v>
      </c>
      <c r="G881" s="2">
        <v>-3.3999999999999998E-3</v>
      </c>
      <c r="H881" s="2">
        <f t="shared" si="57"/>
        <v>-3.3809198245539867E-3</v>
      </c>
    </row>
    <row r="882" spans="1:8" x14ac:dyDescent="0.35">
      <c r="A882" s="1">
        <v>45021</v>
      </c>
      <c r="B882">
        <v>315.75</v>
      </c>
      <c r="C882">
        <v>317.93</v>
      </c>
      <c r="D882">
        <v>318.89</v>
      </c>
      <c r="E882">
        <v>313.91000000000003</v>
      </c>
      <c r="F882" t="s">
        <v>389</v>
      </c>
      <c r="G882" s="2">
        <v>-9.9000000000000008E-3</v>
      </c>
      <c r="H882" s="2">
        <f t="shared" si="57"/>
        <v>-9.9268127854113212E-3</v>
      </c>
    </row>
    <row r="883" spans="1:8" x14ac:dyDescent="0.35">
      <c r="A883" s="1">
        <v>45022</v>
      </c>
      <c r="B883">
        <v>317.88</v>
      </c>
      <c r="C883">
        <v>314.08</v>
      </c>
      <c r="D883">
        <v>318.38</v>
      </c>
      <c r="E883">
        <v>312.66000000000003</v>
      </c>
      <c r="F883" t="s">
        <v>388</v>
      </c>
      <c r="G883" s="2">
        <v>6.7000000000000002E-3</v>
      </c>
      <c r="H883" s="2">
        <f t="shared" si="57"/>
        <v>6.7231918413780825E-3</v>
      </c>
    </row>
    <row r="884" spans="1:8" x14ac:dyDescent="0.35">
      <c r="A884" s="1">
        <v>45026</v>
      </c>
      <c r="B884">
        <v>317.7</v>
      </c>
      <c r="C884">
        <v>314.89999999999998</v>
      </c>
      <c r="D884">
        <v>317.75</v>
      </c>
      <c r="E884">
        <v>313.08999999999997</v>
      </c>
      <c r="F884" t="s">
        <v>387</v>
      </c>
      <c r="G884" s="2">
        <v>-5.9999999999999995E-4</v>
      </c>
      <c r="H884" s="2">
        <f t="shared" si="57"/>
        <v>-5.6641179650824657E-4</v>
      </c>
    </row>
    <row r="885" spans="1:8" x14ac:dyDescent="0.35">
      <c r="A885" s="1">
        <v>45027</v>
      </c>
      <c r="B885">
        <v>315.66000000000003</v>
      </c>
      <c r="C885">
        <v>317.66000000000003</v>
      </c>
      <c r="D885">
        <v>317.72000000000003</v>
      </c>
      <c r="E885">
        <v>315.14</v>
      </c>
      <c r="F885" t="s">
        <v>386</v>
      </c>
      <c r="G885" s="2">
        <v>-6.4000000000000003E-3</v>
      </c>
      <c r="H885" s="2">
        <f t="shared" si="57"/>
        <v>-6.4418563046995123E-3</v>
      </c>
    </row>
    <row r="886" spans="1:8" x14ac:dyDescent="0.35">
      <c r="A886" s="1">
        <v>45028</v>
      </c>
      <c r="B886">
        <v>312.88</v>
      </c>
      <c r="C886">
        <v>317.64999999999998</v>
      </c>
      <c r="D886">
        <v>318.25</v>
      </c>
      <c r="E886">
        <v>312.39999999999998</v>
      </c>
      <c r="F886" t="s">
        <v>385</v>
      </c>
      <c r="G886" s="2">
        <v>-8.8000000000000005E-3</v>
      </c>
      <c r="H886" s="2">
        <f t="shared" si="57"/>
        <v>-8.8459545235122262E-3</v>
      </c>
    </row>
    <row r="887" spans="1:8" x14ac:dyDescent="0.35">
      <c r="A887" s="1">
        <v>45029</v>
      </c>
      <c r="B887">
        <v>319</v>
      </c>
      <c r="C887">
        <v>314.66000000000003</v>
      </c>
      <c r="D887">
        <v>319.48</v>
      </c>
      <c r="E887">
        <v>313.47000000000003</v>
      </c>
      <c r="F887" t="s">
        <v>384</v>
      </c>
      <c r="G887" s="2">
        <v>1.9599999999999999E-2</v>
      </c>
      <c r="H887" s="2">
        <f t="shared" si="57"/>
        <v>1.9371372337585912E-2</v>
      </c>
    </row>
    <row r="888" spans="1:8" x14ac:dyDescent="0.35">
      <c r="A888" s="1">
        <v>45030</v>
      </c>
      <c r="B888">
        <v>318.39999999999998</v>
      </c>
      <c r="C888">
        <v>317.42</v>
      </c>
      <c r="D888">
        <v>320.19</v>
      </c>
      <c r="E888">
        <v>315.44</v>
      </c>
      <c r="F888" t="s">
        <v>383</v>
      </c>
      <c r="G888" s="2">
        <v>-1.9E-3</v>
      </c>
      <c r="H888" s="2">
        <f t="shared" si="57"/>
        <v>-1.8826488146166764E-3</v>
      </c>
    </row>
    <row r="889" spans="1:8" x14ac:dyDescent="0.35">
      <c r="A889" s="1">
        <v>45033</v>
      </c>
      <c r="B889">
        <v>318.67</v>
      </c>
      <c r="C889">
        <v>317.98</v>
      </c>
      <c r="D889">
        <v>319.02999999999997</v>
      </c>
      <c r="E889">
        <v>315.87</v>
      </c>
      <c r="F889" t="s">
        <v>382</v>
      </c>
      <c r="G889" s="2">
        <v>8.0000000000000004E-4</v>
      </c>
      <c r="H889" s="2">
        <f t="shared" si="57"/>
        <v>8.4763060940176618E-4</v>
      </c>
    </row>
    <row r="890" spans="1:8" x14ac:dyDescent="0.35">
      <c r="A890" s="1">
        <v>45034</v>
      </c>
      <c r="B890">
        <v>318.69</v>
      </c>
      <c r="C890">
        <v>320.82</v>
      </c>
      <c r="D890">
        <v>321.25</v>
      </c>
      <c r="E890">
        <v>317.47000000000003</v>
      </c>
      <c r="F890" t="s">
        <v>381</v>
      </c>
      <c r="G890" s="2">
        <v>1E-4</v>
      </c>
      <c r="H890" s="2">
        <f t="shared" si="57"/>
        <v>6.2758880402117892E-5</v>
      </c>
    </row>
    <row r="891" spans="1:8" x14ac:dyDescent="0.35">
      <c r="A891" s="1">
        <v>45035</v>
      </c>
      <c r="B891">
        <v>318.54000000000002</v>
      </c>
      <c r="C891">
        <v>316.24</v>
      </c>
      <c r="D891">
        <v>319.62</v>
      </c>
      <c r="E891">
        <v>316.11</v>
      </c>
      <c r="F891" t="s">
        <v>380</v>
      </c>
      <c r="G891" s="2">
        <v>-5.0000000000000001E-4</v>
      </c>
      <c r="H891" s="2">
        <f t="shared" si="57"/>
        <v>-4.7078763639653043E-4</v>
      </c>
    </row>
    <row r="892" spans="1:8" x14ac:dyDescent="0.35">
      <c r="A892" s="1">
        <v>45036</v>
      </c>
      <c r="B892">
        <v>316.11</v>
      </c>
      <c r="C892">
        <v>315.52</v>
      </c>
      <c r="D892">
        <v>319.10000000000002</v>
      </c>
      <c r="E892">
        <v>314.8</v>
      </c>
      <c r="F892" t="s">
        <v>379</v>
      </c>
      <c r="G892" s="2">
        <v>-7.6E-3</v>
      </c>
      <c r="H892" s="2">
        <f t="shared" si="57"/>
        <v>-7.6578015440892525E-3</v>
      </c>
    </row>
    <row r="893" spans="1:8" x14ac:dyDescent="0.35">
      <c r="A893" s="1">
        <v>45037</v>
      </c>
      <c r="B893">
        <v>316.44</v>
      </c>
      <c r="C893">
        <v>315.74</v>
      </c>
      <c r="D893">
        <v>317.23</v>
      </c>
      <c r="E893">
        <v>313.94</v>
      </c>
      <c r="F893" t="s">
        <v>378</v>
      </c>
      <c r="G893" s="2">
        <v>1E-3</v>
      </c>
      <c r="H893" s="2">
        <f t="shared" si="57"/>
        <v>1.0433958736495881E-3</v>
      </c>
    </row>
    <row r="894" spans="1:8" x14ac:dyDescent="0.35">
      <c r="A894" s="1">
        <v>45040</v>
      </c>
      <c r="B894">
        <v>315.77999999999997</v>
      </c>
      <c r="C894">
        <v>316.20999999999998</v>
      </c>
      <c r="D894">
        <v>317.57</v>
      </c>
      <c r="E894">
        <v>313.58</v>
      </c>
      <c r="F894" t="s">
        <v>377</v>
      </c>
      <c r="G894" s="2">
        <v>-2.0999999999999999E-3</v>
      </c>
      <c r="H894" s="2">
        <f t="shared" si="57"/>
        <v>-2.0878815594530817E-3</v>
      </c>
    </row>
    <row r="895" spans="1:8" x14ac:dyDescent="0.35">
      <c r="A895" s="1">
        <v>45041</v>
      </c>
      <c r="B895">
        <v>309.83</v>
      </c>
      <c r="C895">
        <v>314.13</v>
      </c>
      <c r="D895">
        <v>314.8</v>
      </c>
      <c r="E895">
        <v>309.73</v>
      </c>
      <c r="F895" t="s">
        <v>376</v>
      </c>
      <c r="G895" s="2">
        <v>-1.89E-2</v>
      </c>
      <c r="H895" s="2">
        <f t="shared" si="57"/>
        <v>-1.9022008630523279E-2</v>
      </c>
    </row>
    <row r="896" spans="1:8" x14ac:dyDescent="0.35">
      <c r="A896" s="1">
        <v>45042</v>
      </c>
      <c r="B896">
        <v>311.70999999999998</v>
      </c>
      <c r="C896">
        <v>313.27999999999997</v>
      </c>
      <c r="D896">
        <v>314.77</v>
      </c>
      <c r="E896">
        <v>311.18</v>
      </c>
      <c r="F896" t="s">
        <v>375</v>
      </c>
      <c r="G896" s="2">
        <v>6.1000000000000004E-3</v>
      </c>
      <c r="H896" s="2">
        <f t="shared" si="57"/>
        <v>6.0495084257049534E-3</v>
      </c>
    </row>
    <row r="897" spans="1:8" x14ac:dyDescent="0.35">
      <c r="A897" s="1">
        <v>45043</v>
      </c>
      <c r="B897">
        <v>320.18</v>
      </c>
      <c r="C897">
        <v>315.52999999999997</v>
      </c>
      <c r="D897">
        <v>320.69</v>
      </c>
      <c r="E897">
        <v>314.88</v>
      </c>
      <c r="F897" t="s">
        <v>374</v>
      </c>
      <c r="G897" s="2">
        <v>2.7199999999999998E-2</v>
      </c>
      <c r="H897" s="2">
        <f t="shared" si="57"/>
        <v>2.6810069261024163E-2</v>
      </c>
    </row>
    <row r="898" spans="1:8" x14ac:dyDescent="0.35">
      <c r="A898" s="1">
        <v>45044</v>
      </c>
      <c r="B898">
        <v>322.39</v>
      </c>
      <c r="C898">
        <v>319.94</v>
      </c>
      <c r="D898">
        <v>322.48</v>
      </c>
      <c r="E898">
        <v>318.79000000000002</v>
      </c>
      <c r="F898" t="s">
        <v>373</v>
      </c>
      <c r="G898" s="2">
        <v>6.8999999999999999E-3</v>
      </c>
      <c r="H898" s="2">
        <f t="shared" si="57"/>
        <v>6.878655131749103E-3</v>
      </c>
    </row>
    <row r="899" spans="1:8" x14ac:dyDescent="0.35">
      <c r="A899" s="1">
        <v>45047</v>
      </c>
      <c r="B899">
        <v>322.02</v>
      </c>
      <c r="C899">
        <v>321.92</v>
      </c>
      <c r="D899">
        <v>323.45999999999998</v>
      </c>
      <c r="E899">
        <v>320.92</v>
      </c>
      <c r="F899" t="s">
        <v>372</v>
      </c>
      <c r="G899" s="2">
        <v>-1.1000000000000001E-3</v>
      </c>
      <c r="H899" s="2">
        <f t="shared" si="57"/>
        <v>-1.1483373649051373E-3</v>
      </c>
    </row>
    <row r="900" spans="1:8" x14ac:dyDescent="0.35">
      <c r="A900" s="1">
        <v>45048</v>
      </c>
      <c r="B900">
        <v>319.20999999999998</v>
      </c>
      <c r="C900">
        <v>321.95</v>
      </c>
      <c r="D900">
        <v>322.27999999999997</v>
      </c>
      <c r="E900">
        <v>317.44</v>
      </c>
      <c r="F900" t="s">
        <v>371</v>
      </c>
      <c r="G900" s="2">
        <v>-8.6999999999999994E-3</v>
      </c>
      <c r="H900" s="2">
        <f t="shared" ref="H900:H963" si="58">LN(B900/B899)</f>
        <v>-8.7644620110583979E-3</v>
      </c>
    </row>
    <row r="901" spans="1:8" x14ac:dyDescent="0.35">
      <c r="A901" s="1">
        <v>45049</v>
      </c>
      <c r="B901">
        <v>317.12</v>
      </c>
      <c r="C901">
        <v>319.58</v>
      </c>
      <c r="D901">
        <v>322.3</v>
      </c>
      <c r="E901">
        <v>317.01</v>
      </c>
      <c r="F901" t="s">
        <v>370</v>
      </c>
      <c r="G901" s="2">
        <v>-6.4999999999999997E-3</v>
      </c>
      <c r="H901" s="2">
        <f t="shared" si="58"/>
        <v>-6.5689422641108195E-3</v>
      </c>
    </row>
    <row r="902" spans="1:8" x14ac:dyDescent="0.35">
      <c r="A902" s="1">
        <v>45050</v>
      </c>
      <c r="B902">
        <v>316</v>
      </c>
      <c r="C902">
        <v>316.89</v>
      </c>
      <c r="D902">
        <v>318.06</v>
      </c>
      <c r="E902">
        <v>314.95</v>
      </c>
      <c r="F902" t="s">
        <v>369</v>
      </c>
      <c r="G902" s="2">
        <v>-3.5000000000000001E-3</v>
      </c>
      <c r="H902" s="2">
        <f t="shared" si="58"/>
        <v>-3.5380375547110908E-3</v>
      </c>
    </row>
    <row r="903" spans="1:8" x14ac:dyDescent="0.35">
      <c r="A903" s="1">
        <v>45051</v>
      </c>
      <c r="B903">
        <v>322.72000000000003</v>
      </c>
      <c r="C903">
        <v>318.3</v>
      </c>
      <c r="D903">
        <v>323.58999999999997</v>
      </c>
      <c r="E903">
        <v>316.05</v>
      </c>
      <c r="F903" t="s">
        <v>368</v>
      </c>
      <c r="G903" s="2">
        <v>2.1299999999999999E-2</v>
      </c>
      <c r="H903" s="2">
        <f t="shared" si="58"/>
        <v>2.1042860618989554E-2</v>
      </c>
    </row>
    <row r="904" spans="1:8" x14ac:dyDescent="0.35">
      <c r="A904" s="1">
        <v>45054</v>
      </c>
      <c r="B904">
        <v>323.52</v>
      </c>
      <c r="C904">
        <v>322.25</v>
      </c>
      <c r="D904">
        <v>323.87</v>
      </c>
      <c r="E904">
        <v>321.14999999999998</v>
      </c>
      <c r="F904" t="s">
        <v>367</v>
      </c>
      <c r="G904" s="2">
        <v>2.5000000000000001E-3</v>
      </c>
      <c r="H904" s="2">
        <f t="shared" si="58"/>
        <v>2.4758616262047692E-3</v>
      </c>
    </row>
    <row r="905" spans="1:8" x14ac:dyDescent="0.35">
      <c r="A905" s="1">
        <v>45055</v>
      </c>
      <c r="B905">
        <v>321.47000000000003</v>
      </c>
      <c r="C905">
        <v>321.83</v>
      </c>
      <c r="D905">
        <v>322.70999999999998</v>
      </c>
      <c r="E905">
        <v>321.14999999999998</v>
      </c>
      <c r="F905" t="s">
        <v>366</v>
      </c>
      <c r="G905" s="2">
        <v>-6.3E-3</v>
      </c>
      <c r="H905" s="2">
        <f t="shared" si="58"/>
        <v>-6.3567091055242789E-3</v>
      </c>
    </row>
    <row r="906" spans="1:8" x14ac:dyDescent="0.35">
      <c r="A906" s="1">
        <v>45056</v>
      </c>
      <c r="B906">
        <v>324.97000000000003</v>
      </c>
      <c r="C906">
        <v>323.95</v>
      </c>
      <c r="D906">
        <v>325.83999999999997</v>
      </c>
      <c r="E906">
        <v>321.43</v>
      </c>
      <c r="F906" t="s">
        <v>365</v>
      </c>
      <c r="G906" s="2">
        <v>1.09E-2</v>
      </c>
      <c r="H906" s="2">
        <f t="shared" si="58"/>
        <v>1.0828643650230408E-2</v>
      </c>
    </row>
    <row r="907" spans="1:8" x14ac:dyDescent="0.35">
      <c r="A907" s="1">
        <v>45057</v>
      </c>
      <c r="B907">
        <v>326.02999999999997</v>
      </c>
      <c r="C907">
        <v>325.52999999999997</v>
      </c>
      <c r="D907">
        <v>326.58</v>
      </c>
      <c r="E907">
        <v>323.95</v>
      </c>
      <c r="F907" t="s">
        <v>364</v>
      </c>
      <c r="G907" s="2">
        <v>3.3E-3</v>
      </c>
      <c r="H907" s="2">
        <f t="shared" si="58"/>
        <v>3.2565312957739149E-3</v>
      </c>
    </row>
    <row r="908" spans="1:8" x14ac:dyDescent="0.35">
      <c r="A908" s="1">
        <v>45058</v>
      </c>
      <c r="B908">
        <v>324.86</v>
      </c>
      <c r="C908">
        <v>326.57</v>
      </c>
      <c r="D908">
        <v>327</v>
      </c>
      <c r="E908">
        <v>322.77</v>
      </c>
      <c r="F908" t="s">
        <v>363</v>
      </c>
      <c r="G908" s="2">
        <v>-3.5999999999999999E-3</v>
      </c>
      <c r="H908" s="2">
        <f t="shared" si="58"/>
        <v>-3.5950813813368332E-3</v>
      </c>
    </row>
    <row r="909" spans="1:8" x14ac:dyDescent="0.35">
      <c r="A909" s="1">
        <v>45061</v>
      </c>
      <c r="B909">
        <v>326.62</v>
      </c>
      <c r="C909">
        <v>325.33999999999997</v>
      </c>
      <c r="D909">
        <v>326.86</v>
      </c>
      <c r="E909">
        <v>323.79000000000002</v>
      </c>
      <c r="F909" t="s">
        <v>362</v>
      </c>
      <c r="G909" s="2">
        <v>5.4000000000000003E-3</v>
      </c>
      <c r="H909" s="2">
        <f t="shared" si="58"/>
        <v>5.4030953573473723E-3</v>
      </c>
    </row>
    <row r="910" spans="1:8" x14ac:dyDescent="0.35">
      <c r="A910" s="1">
        <v>45062</v>
      </c>
      <c r="B910">
        <v>326.99</v>
      </c>
      <c r="C910">
        <v>325.89</v>
      </c>
      <c r="D910">
        <v>328.73</v>
      </c>
      <c r="E910">
        <v>325.85000000000002</v>
      </c>
      <c r="F910" t="s">
        <v>361</v>
      </c>
      <c r="G910" s="2">
        <v>1.1000000000000001E-3</v>
      </c>
      <c r="H910" s="2">
        <f t="shared" si="58"/>
        <v>1.1321737412913651E-3</v>
      </c>
    </row>
    <row r="911" spans="1:8" x14ac:dyDescent="0.35">
      <c r="A911" s="1">
        <v>45063</v>
      </c>
      <c r="B911">
        <v>330.95</v>
      </c>
      <c r="C911">
        <v>328.07</v>
      </c>
      <c r="D911">
        <v>331.54</v>
      </c>
      <c r="E911">
        <v>326.87</v>
      </c>
      <c r="F911" t="s">
        <v>360</v>
      </c>
      <c r="G911" s="2">
        <v>1.21E-2</v>
      </c>
      <c r="H911" s="2">
        <f t="shared" si="58"/>
        <v>1.2037717175043145E-2</v>
      </c>
    </row>
    <row r="912" spans="1:8" x14ac:dyDescent="0.35">
      <c r="A912" s="1">
        <v>45064</v>
      </c>
      <c r="B912">
        <v>337.09</v>
      </c>
      <c r="C912">
        <v>331.35</v>
      </c>
      <c r="D912">
        <v>337.31</v>
      </c>
      <c r="E912">
        <v>331.33</v>
      </c>
      <c r="F912" t="s">
        <v>359</v>
      </c>
      <c r="G912" s="2">
        <v>1.8599999999999998E-2</v>
      </c>
      <c r="H912" s="2">
        <f t="shared" si="58"/>
        <v>1.8382650447177969E-2</v>
      </c>
    </row>
    <row r="913" spans="1:8" x14ac:dyDescent="0.35">
      <c r="A913" s="1">
        <v>45065</v>
      </c>
      <c r="B913">
        <v>336.33</v>
      </c>
      <c r="C913">
        <v>337.31</v>
      </c>
      <c r="D913">
        <v>338.03</v>
      </c>
      <c r="E913">
        <v>335.25</v>
      </c>
      <c r="F913" t="s">
        <v>358</v>
      </c>
      <c r="G913" s="2">
        <v>-2.3E-3</v>
      </c>
      <c r="H913" s="2">
        <f t="shared" si="58"/>
        <v>-2.2571361784978201E-3</v>
      </c>
    </row>
    <row r="914" spans="1:8" x14ac:dyDescent="0.35">
      <c r="A914" s="1">
        <v>45068</v>
      </c>
      <c r="B914">
        <v>337.46</v>
      </c>
      <c r="C914">
        <v>336.07</v>
      </c>
      <c r="D914">
        <v>338.49</v>
      </c>
      <c r="E914">
        <v>336.06</v>
      </c>
      <c r="F914" t="s">
        <v>357</v>
      </c>
      <c r="G914" s="2">
        <v>3.3999999999999998E-3</v>
      </c>
      <c r="H914" s="2">
        <f t="shared" si="58"/>
        <v>3.3541639365795746E-3</v>
      </c>
    </row>
    <row r="915" spans="1:8" x14ac:dyDescent="0.35">
      <c r="A915" s="1">
        <v>45069</v>
      </c>
      <c r="B915">
        <v>333.18</v>
      </c>
      <c r="C915">
        <v>335.71</v>
      </c>
      <c r="D915">
        <v>336.88</v>
      </c>
      <c r="E915">
        <v>332.83</v>
      </c>
      <c r="F915" t="s">
        <v>356</v>
      </c>
      <c r="G915" s="2">
        <v>-1.2699999999999999E-2</v>
      </c>
      <c r="H915" s="2">
        <f t="shared" si="58"/>
        <v>-1.2764100288620454E-2</v>
      </c>
    </row>
    <row r="916" spans="1:8" x14ac:dyDescent="0.35">
      <c r="A916" s="1">
        <v>45070</v>
      </c>
      <c r="B916">
        <v>331.48</v>
      </c>
      <c r="C916">
        <v>331.2</v>
      </c>
      <c r="D916">
        <v>332.73</v>
      </c>
      <c r="E916">
        <v>329.39</v>
      </c>
      <c r="F916" t="s">
        <v>355</v>
      </c>
      <c r="G916" s="2">
        <v>-5.1000000000000004E-3</v>
      </c>
      <c r="H916" s="2">
        <f t="shared" si="58"/>
        <v>-5.115408500729079E-3</v>
      </c>
    </row>
    <row r="917" spans="1:8" x14ac:dyDescent="0.35">
      <c r="A917" s="1">
        <v>45071</v>
      </c>
      <c r="B917">
        <v>339.54</v>
      </c>
      <c r="C917">
        <v>338.96</v>
      </c>
      <c r="D917">
        <v>340.83</v>
      </c>
      <c r="E917">
        <v>336.49</v>
      </c>
      <c r="F917" t="s">
        <v>354</v>
      </c>
      <c r="G917" s="2">
        <v>2.4299999999999999E-2</v>
      </c>
      <c r="H917" s="2">
        <f t="shared" si="58"/>
        <v>2.402428440164571E-2</v>
      </c>
    </row>
    <row r="918" spans="1:8" x14ac:dyDescent="0.35">
      <c r="A918" s="1">
        <v>45072</v>
      </c>
      <c r="B918">
        <v>348.22</v>
      </c>
      <c r="C918">
        <v>340.58</v>
      </c>
      <c r="D918">
        <v>349.06</v>
      </c>
      <c r="E918">
        <v>340.48</v>
      </c>
      <c r="F918" t="s">
        <v>353</v>
      </c>
      <c r="G918" s="2">
        <v>2.5600000000000001E-2</v>
      </c>
      <c r="H918" s="2">
        <f t="shared" si="58"/>
        <v>2.524270355596504E-2</v>
      </c>
    </row>
    <row r="919" spans="1:8" x14ac:dyDescent="0.35">
      <c r="A919" s="1">
        <v>45076</v>
      </c>
      <c r="B919">
        <v>349.8</v>
      </c>
      <c r="C919">
        <v>352.52</v>
      </c>
      <c r="D919">
        <v>353.74</v>
      </c>
      <c r="E919">
        <v>348.35</v>
      </c>
      <c r="F919" t="s">
        <v>352</v>
      </c>
      <c r="G919" s="2">
        <v>4.4999999999999997E-3</v>
      </c>
      <c r="H919" s="2">
        <f t="shared" si="58"/>
        <v>4.5270986460491996E-3</v>
      </c>
    </row>
    <row r="920" spans="1:8" x14ac:dyDescent="0.35">
      <c r="A920" s="1">
        <v>45077</v>
      </c>
      <c r="B920">
        <v>347.81</v>
      </c>
      <c r="C920">
        <v>348.19</v>
      </c>
      <c r="D920">
        <v>350.42</v>
      </c>
      <c r="E920">
        <v>346.33</v>
      </c>
      <c r="F920" t="s">
        <v>351</v>
      </c>
      <c r="G920" s="2">
        <v>-5.7000000000000002E-3</v>
      </c>
      <c r="H920" s="2">
        <f t="shared" si="58"/>
        <v>-5.7052089212426271E-3</v>
      </c>
    </row>
    <row r="921" spans="1:8" x14ac:dyDescent="0.35">
      <c r="A921" s="1">
        <v>45078</v>
      </c>
      <c r="B921">
        <v>351.83</v>
      </c>
      <c r="C921">
        <v>347.55</v>
      </c>
      <c r="D921">
        <v>353.17</v>
      </c>
      <c r="E921">
        <v>346.48</v>
      </c>
      <c r="F921" t="s">
        <v>350</v>
      </c>
      <c r="G921" s="2">
        <v>1.1599999999999999E-2</v>
      </c>
      <c r="H921" s="2">
        <f t="shared" si="58"/>
        <v>1.1491750729274315E-2</v>
      </c>
    </row>
    <row r="922" spans="1:8" x14ac:dyDescent="0.35">
      <c r="A922" s="1">
        <v>45079</v>
      </c>
      <c r="B922">
        <v>354.46</v>
      </c>
      <c r="C922">
        <v>353.61</v>
      </c>
      <c r="D922">
        <v>355.64</v>
      </c>
      <c r="E922">
        <v>351.83</v>
      </c>
      <c r="F922" t="s">
        <v>349</v>
      </c>
      <c r="G922" s="2">
        <v>7.4999999999999997E-3</v>
      </c>
      <c r="H922" s="2">
        <f t="shared" si="58"/>
        <v>7.4474002344601794E-3</v>
      </c>
    </row>
    <row r="923" spans="1:8" x14ac:dyDescent="0.35">
      <c r="A923" s="1">
        <v>45082</v>
      </c>
      <c r="B923">
        <v>354.71</v>
      </c>
      <c r="C923">
        <v>354.24</v>
      </c>
      <c r="D923">
        <v>357.31</v>
      </c>
      <c r="E923">
        <v>353.66</v>
      </c>
      <c r="F923" t="s">
        <v>348</v>
      </c>
      <c r="G923" s="2">
        <v>6.9999999999999999E-4</v>
      </c>
      <c r="H923" s="2">
        <f t="shared" si="58"/>
        <v>7.050495941908349E-4</v>
      </c>
    </row>
    <row r="924" spans="1:8" x14ac:dyDescent="0.35">
      <c r="A924" s="1">
        <v>45083</v>
      </c>
      <c r="B924">
        <v>354.65</v>
      </c>
      <c r="C924">
        <v>354.09</v>
      </c>
      <c r="D924">
        <v>355.63</v>
      </c>
      <c r="E924">
        <v>352.74</v>
      </c>
      <c r="F924" t="s">
        <v>285</v>
      </c>
      <c r="G924" s="2">
        <v>-2.0000000000000001E-4</v>
      </c>
      <c r="H924" s="2">
        <f t="shared" si="58"/>
        <v>-1.6916657308864216E-4</v>
      </c>
    </row>
    <row r="925" spans="1:8" x14ac:dyDescent="0.35">
      <c r="A925" s="1">
        <v>45084</v>
      </c>
      <c r="B925">
        <v>348.64</v>
      </c>
      <c r="C925">
        <v>354.94</v>
      </c>
      <c r="D925">
        <v>356.93</v>
      </c>
      <c r="E925">
        <v>348</v>
      </c>
      <c r="F925" t="s">
        <v>347</v>
      </c>
      <c r="G925" s="2">
        <v>-1.7000000000000001E-2</v>
      </c>
      <c r="H925" s="2">
        <f t="shared" si="58"/>
        <v>-1.7091516451786023E-2</v>
      </c>
    </row>
    <row r="926" spans="1:8" x14ac:dyDescent="0.35">
      <c r="A926" s="1">
        <v>45085</v>
      </c>
      <c r="B926">
        <v>352.96</v>
      </c>
      <c r="C926">
        <v>348.94</v>
      </c>
      <c r="D926">
        <v>353.43</v>
      </c>
      <c r="E926">
        <v>348.71</v>
      </c>
      <c r="F926" t="s">
        <v>346</v>
      </c>
      <c r="G926" s="2">
        <v>1.24E-2</v>
      </c>
      <c r="H926" s="2">
        <f t="shared" si="58"/>
        <v>1.2314864868827905E-2</v>
      </c>
    </row>
    <row r="927" spans="1:8" x14ac:dyDescent="0.35">
      <c r="A927" s="1">
        <v>45086</v>
      </c>
      <c r="B927">
        <v>354.31</v>
      </c>
      <c r="C927">
        <v>354.44</v>
      </c>
      <c r="D927">
        <v>357.47</v>
      </c>
      <c r="E927">
        <v>352.84</v>
      </c>
      <c r="F927" t="s">
        <v>345</v>
      </c>
      <c r="G927" s="2">
        <v>3.8E-3</v>
      </c>
      <c r="H927" s="2">
        <f t="shared" si="58"/>
        <v>3.8175000763404155E-3</v>
      </c>
    </row>
    <row r="928" spans="1:8" x14ac:dyDescent="0.35">
      <c r="A928" s="1">
        <v>45089</v>
      </c>
      <c r="B928">
        <v>360.3</v>
      </c>
      <c r="C928">
        <v>356</v>
      </c>
      <c r="D928">
        <v>360.4</v>
      </c>
      <c r="E928">
        <v>355.01</v>
      </c>
      <c r="F928" t="s">
        <v>344</v>
      </c>
      <c r="G928" s="2">
        <v>1.6899999999999998E-2</v>
      </c>
      <c r="H928" s="2">
        <f t="shared" si="58"/>
        <v>1.6764781612569567E-2</v>
      </c>
    </row>
    <row r="929" spans="1:8" x14ac:dyDescent="0.35">
      <c r="A929" s="1">
        <v>45090</v>
      </c>
      <c r="B929">
        <v>363.07</v>
      </c>
      <c r="C929">
        <v>363.1</v>
      </c>
      <c r="D929">
        <v>363.92</v>
      </c>
      <c r="E929">
        <v>359.84</v>
      </c>
      <c r="F929" t="s">
        <v>343</v>
      </c>
      <c r="G929" s="2">
        <v>7.7000000000000002E-3</v>
      </c>
      <c r="H929" s="2">
        <f t="shared" si="58"/>
        <v>7.6586353856137853E-3</v>
      </c>
    </row>
    <row r="930" spans="1:8" x14ac:dyDescent="0.35">
      <c r="A930" s="1">
        <v>45091</v>
      </c>
      <c r="B930">
        <v>365.71</v>
      </c>
      <c r="C930">
        <v>363.08</v>
      </c>
      <c r="D930">
        <v>366</v>
      </c>
      <c r="E930">
        <v>360.23</v>
      </c>
      <c r="F930" t="s">
        <v>342</v>
      </c>
      <c r="G930" s="2">
        <v>7.3000000000000001E-3</v>
      </c>
      <c r="H930" s="2">
        <f t="shared" si="58"/>
        <v>7.2450164599683941E-3</v>
      </c>
    </row>
    <row r="931" spans="1:8" x14ac:dyDescent="0.35">
      <c r="A931" s="1">
        <v>45092</v>
      </c>
      <c r="B931">
        <v>370.07</v>
      </c>
      <c r="C931">
        <v>364.42</v>
      </c>
      <c r="D931">
        <v>371.57</v>
      </c>
      <c r="E931">
        <v>363.79</v>
      </c>
      <c r="F931" t="s">
        <v>341</v>
      </c>
      <c r="G931" s="2">
        <v>1.1900000000000001E-2</v>
      </c>
      <c r="H931" s="2">
        <f t="shared" si="58"/>
        <v>1.1851507333811743E-2</v>
      </c>
    </row>
    <row r="932" spans="1:8" x14ac:dyDescent="0.35">
      <c r="A932" s="1">
        <v>45093</v>
      </c>
      <c r="B932">
        <v>367.74</v>
      </c>
      <c r="C932">
        <v>372.52</v>
      </c>
      <c r="D932">
        <v>372.65</v>
      </c>
      <c r="E932">
        <v>367.29</v>
      </c>
      <c r="F932" t="s">
        <v>340</v>
      </c>
      <c r="G932" s="2">
        <v>-6.3E-3</v>
      </c>
      <c r="H932" s="2">
        <f t="shared" si="58"/>
        <v>-6.3160102077461254E-3</v>
      </c>
    </row>
    <row r="933" spans="1:8" x14ac:dyDescent="0.35">
      <c r="A933" s="1">
        <v>45097</v>
      </c>
      <c r="B933">
        <v>366.71</v>
      </c>
      <c r="C933">
        <v>365.76</v>
      </c>
      <c r="D933">
        <v>368.13</v>
      </c>
      <c r="E933">
        <v>363.7</v>
      </c>
      <c r="F933" t="s">
        <v>339</v>
      </c>
      <c r="G933" s="2">
        <v>-2.8E-3</v>
      </c>
      <c r="H933" s="2">
        <f t="shared" si="58"/>
        <v>-2.8048217720823454E-3</v>
      </c>
    </row>
    <row r="934" spans="1:8" x14ac:dyDescent="0.35">
      <c r="A934" s="1">
        <v>45098</v>
      </c>
      <c r="B934">
        <v>361.71</v>
      </c>
      <c r="C934">
        <v>365.55</v>
      </c>
      <c r="D934">
        <v>365.99</v>
      </c>
      <c r="E934">
        <v>360.77</v>
      </c>
      <c r="F934" t="s">
        <v>338</v>
      </c>
      <c r="G934" s="2">
        <v>-1.3599999999999999E-2</v>
      </c>
      <c r="H934" s="2">
        <f t="shared" si="58"/>
        <v>-1.3728559156284037E-2</v>
      </c>
    </row>
    <row r="935" spans="1:8" x14ac:dyDescent="0.35">
      <c r="A935" s="1">
        <v>45099</v>
      </c>
      <c r="B935">
        <v>365.98</v>
      </c>
      <c r="C935">
        <v>360.44</v>
      </c>
      <c r="D935">
        <v>366.14</v>
      </c>
      <c r="E935">
        <v>360.03</v>
      </c>
      <c r="F935" t="s">
        <v>337</v>
      </c>
      <c r="G935" s="2">
        <v>1.18E-2</v>
      </c>
      <c r="H935" s="2">
        <f t="shared" si="58"/>
        <v>1.1735901302212083E-2</v>
      </c>
    </row>
    <row r="936" spans="1:8" x14ac:dyDescent="0.35">
      <c r="A936" s="1">
        <v>45100</v>
      </c>
      <c r="B936">
        <v>362.35</v>
      </c>
      <c r="C936">
        <v>362.02</v>
      </c>
      <c r="D936">
        <v>364.69</v>
      </c>
      <c r="E936">
        <v>360.63</v>
      </c>
      <c r="F936" t="s">
        <v>336</v>
      </c>
      <c r="G936" s="2">
        <v>-9.9000000000000008E-3</v>
      </c>
      <c r="H936" s="2">
        <f t="shared" si="58"/>
        <v>-9.9680915442506915E-3</v>
      </c>
    </row>
    <row r="937" spans="1:8" x14ac:dyDescent="0.35">
      <c r="A937" s="1">
        <v>45103</v>
      </c>
      <c r="B937">
        <v>357.49</v>
      </c>
      <c r="C937">
        <v>361.81</v>
      </c>
      <c r="D937">
        <v>364.65</v>
      </c>
      <c r="E937">
        <v>357.4</v>
      </c>
      <c r="F937" t="s">
        <v>335</v>
      </c>
      <c r="G937" s="2">
        <v>-1.34E-2</v>
      </c>
      <c r="H937" s="2">
        <f t="shared" si="58"/>
        <v>-1.3503205840424621E-2</v>
      </c>
    </row>
    <row r="938" spans="1:8" x14ac:dyDescent="0.35">
      <c r="A938" s="1">
        <v>45104</v>
      </c>
      <c r="B938">
        <v>363.64</v>
      </c>
      <c r="C938">
        <v>359.06</v>
      </c>
      <c r="D938">
        <v>364.38</v>
      </c>
      <c r="E938">
        <v>358.32</v>
      </c>
      <c r="F938" t="s">
        <v>334</v>
      </c>
      <c r="G938" s="2">
        <v>1.72E-2</v>
      </c>
      <c r="H938" s="2">
        <f t="shared" si="58"/>
        <v>1.7056977538791627E-2</v>
      </c>
    </row>
    <row r="939" spans="1:8" x14ac:dyDescent="0.35">
      <c r="A939" s="1">
        <v>45105</v>
      </c>
      <c r="B939">
        <v>364.35</v>
      </c>
      <c r="C939">
        <v>361.79</v>
      </c>
      <c r="D939">
        <v>366.33</v>
      </c>
      <c r="E939">
        <v>361.71</v>
      </c>
      <c r="F939" t="s">
        <v>333</v>
      </c>
      <c r="G939" s="2">
        <v>2E-3</v>
      </c>
      <c r="H939" s="2">
        <f t="shared" si="58"/>
        <v>1.9505768626338488E-3</v>
      </c>
    </row>
    <row r="940" spans="1:8" x14ac:dyDescent="0.35">
      <c r="A940" s="1">
        <v>45106</v>
      </c>
      <c r="B940">
        <v>363.62</v>
      </c>
      <c r="C940">
        <v>364.05</v>
      </c>
      <c r="D940">
        <v>364.7</v>
      </c>
      <c r="E940">
        <v>361.95</v>
      </c>
      <c r="F940" t="s">
        <v>332</v>
      </c>
      <c r="G940" s="2">
        <v>-2E-3</v>
      </c>
      <c r="H940" s="2">
        <f t="shared" si="58"/>
        <v>-2.0055778251644586E-3</v>
      </c>
    </row>
    <row r="941" spans="1:8" x14ac:dyDescent="0.35">
      <c r="A941" s="1">
        <v>45107</v>
      </c>
      <c r="B941">
        <v>369.23</v>
      </c>
      <c r="C941">
        <v>367.36</v>
      </c>
      <c r="D941">
        <v>370.3</v>
      </c>
      <c r="E941">
        <v>367.04</v>
      </c>
      <c r="F941" t="s">
        <v>331</v>
      </c>
      <c r="G941" s="2">
        <v>1.54E-2</v>
      </c>
      <c r="H941" s="2">
        <f t="shared" si="58"/>
        <v>1.5310389807815442E-2</v>
      </c>
    </row>
    <row r="942" spans="1:8" x14ac:dyDescent="0.35">
      <c r="A942" s="1">
        <v>45110</v>
      </c>
      <c r="B942">
        <v>370.1</v>
      </c>
      <c r="C942">
        <v>369.88</v>
      </c>
      <c r="D942">
        <v>370.74</v>
      </c>
      <c r="E942">
        <v>368.78</v>
      </c>
      <c r="F942" t="s">
        <v>330</v>
      </c>
      <c r="G942" s="2">
        <v>2.3999999999999998E-3</v>
      </c>
      <c r="H942" s="2">
        <f t="shared" si="58"/>
        <v>2.3534832931682978E-3</v>
      </c>
    </row>
    <row r="943" spans="1:8" x14ac:dyDescent="0.35">
      <c r="A943" s="1">
        <v>45112</v>
      </c>
      <c r="B943">
        <v>370.09</v>
      </c>
      <c r="C943">
        <v>368.5</v>
      </c>
      <c r="D943">
        <v>371.81</v>
      </c>
      <c r="E943">
        <v>368.47</v>
      </c>
      <c r="F943" t="s">
        <v>329</v>
      </c>
      <c r="G943" s="2">
        <v>0</v>
      </c>
      <c r="H943" s="2">
        <f t="shared" si="58"/>
        <v>-2.702008943822004E-5</v>
      </c>
    </row>
    <row r="944" spans="1:8" x14ac:dyDescent="0.35">
      <c r="A944" s="1">
        <v>45113</v>
      </c>
      <c r="B944">
        <v>367.27</v>
      </c>
      <c r="C944">
        <v>366.32</v>
      </c>
      <c r="D944">
        <v>367.72</v>
      </c>
      <c r="E944">
        <v>364.33</v>
      </c>
      <c r="F944" t="s">
        <v>328</v>
      </c>
      <c r="G944" s="2">
        <v>-7.6E-3</v>
      </c>
      <c r="H944" s="2">
        <f t="shared" si="58"/>
        <v>-7.6489469159921305E-3</v>
      </c>
    </row>
    <row r="945" spans="1:8" x14ac:dyDescent="0.35">
      <c r="A945" s="1">
        <v>45114</v>
      </c>
      <c r="B945">
        <v>366.05</v>
      </c>
      <c r="C945">
        <v>367.04</v>
      </c>
      <c r="D945">
        <v>370.29</v>
      </c>
      <c r="E945">
        <v>365.82</v>
      </c>
      <c r="F945" t="s">
        <v>327</v>
      </c>
      <c r="G945" s="2">
        <v>-3.3E-3</v>
      </c>
      <c r="H945" s="2">
        <f t="shared" si="58"/>
        <v>-3.3273362940282759E-3</v>
      </c>
    </row>
    <row r="946" spans="1:8" x14ac:dyDescent="0.35">
      <c r="A946" s="1">
        <v>45117</v>
      </c>
      <c r="B946">
        <v>366.17</v>
      </c>
      <c r="C946">
        <v>365.77</v>
      </c>
      <c r="D946">
        <v>366.86</v>
      </c>
      <c r="E946">
        <v>363.22</v>
      </c>
      <c r="F946" t="s">
        <v>326</v>
      </c>
      <c r="G946" s="2">
        <v>2.9999999999999997E-4</v>
      </c>
      <c r="H946" s="2">
        <f t="shared" si="58"/>
        <v>3.2777034518124168E-4</v>
      </c>
    </row>
    <row r="947" spans="1:8" x14ac:dyDescent="0.35">
      <c r="A947" s="1">
        <v>45118</v>
      </c>
      <c r="B947">
        <v>367.98</v>
      </c>
      <c r="C947">
        <v>366.6</v>
      </c>
      <c r="D947">
        <v>368.44</v>
      </c>
      <c r="E947">
        <v>364.43</v>
      </c>
      <c r="F947" t="s">
        <v>325</v>
      </c>
      <c r="G947" s="2">
        <v>4.8999999999999998E-3</v>
      </c>
      <c r="H947" s="2">
        <f t="shared" si="58"/>
        <v>4.9308824281143609E-3</v>
      </c>
    </row>
    <row r="948" spans="1:8" x14ac:dyDescent="0.35">
      <c r="A948" s="1">
        <v>45119</v>
      </c>
      <c r="B948">
        <v>372.62</v>
      </c>
      <c r="C948">
        <v>372.14</v>
      </c>
      <c r="D948">
        <v>373.99</v>
      </c>
      <c r="E948">
        <v>370.11</v>
      </c>
      <c r="F948" t="s">
        <v>309</v>
      </c>
      <c r="G948" s="2">
        <v>1.26E-2</v>
      </c>
      <c r="H948" s="2">
        <f t="shared" si="58"/>
        <v>1.2530544726260461E-2</v>
      </c>
    </row>
    <row r="949" spans="1:8" x14ac:dyDescent="0.35">
      <c r="A949" s="1">
        <v>45120</v>
      </c>
      <c r="B949">
        <v>378.95</v>
      </c>
      <c r="C949">
        <v>375.85</v>
      </c>
      <c r="D949">
        <v>379.79</v>
      </c>
      <c r="E949">
        <v>375.26</v>
      </c>
      <c r="F949" t="s">
        <v>324</v>
      </c>
      <c r="G949" s="2">
        <v>1.7000000000000001E-2</v>
      </c>
      <c r="H949" s="2">
        <f t="shared" si="58"/>
        <v>1.6845136665830339E-2</v>
      </c>
    </row>
    <row r="950" spans="1:8" x14ac:dyDescent="0.35">
      <c r="A950" s="1">
        <v>45121</v>
      </c>
      <c r="B950">
        <v>378.87</v>
      </c>
      <c r="C950">
        <v>379.39</v>
      </c>
      <c r="D950">
        <v>382.66</v>
      </c>
      <c r="E950">
        <v>377.98</v>
      </c>
      <c r="F950" t="s">
        <v>323</v>
      </c>
      <c r="G950" s="2">
        <v>-2.0000000000000001E-4</v>
      </c>
      <c r="H950" s="2">
        <f t="shared" si="58"/>
        <v>-2.1113193184968412E-4</v>
      </c>
    </row>
    <row r="951" spans="1:8" x14ac:dyDescent="0.35">
      <c r="A951" s="1">
        <v>45124</v>
      </c>
      <c r="B951">
        <v>382.41</v>
      </c>
      <c r="C951">
        <v>379.6</v>
      </c>
      <c r="D951">
        <v>383.3</v>
      </c>
      <c r="E951">
        <v>379.11</v>
      </c>
      <c r="F951" t="s">
        <v>322</v>
      </c>
      <c r="G951" s="2">
        <v>9.2999999999999992E-3</v>
      </c>
      <c r="H951" s="2">
        <f t="shared" si="58"/>
        <v>9.3001931367512249E-3</v>
      </c>
    </row>
    <row r="952" spans="1:8" x14ac:dyDescent="0.35">
      <c r="A952" s="1">
        <v>45125</v>
      </c>
      <c r="B952">
        <v>385.54</v>
      </c>
      <c r="C952">
        <v>381.76</v>
      </c>
      <c r="D952">
        <v>386.93</v>
      </c>
      <c r="E952">
        <v>379.8</v>
      </c>
      <c r="F952" t="s">
        <v>321</v>
      </c>
      <c r="G952" s="2">
        <v>8.2000000000000007E-3</v>
      </c>
      <c r="H952" s="2">
        <f t="shared" si="58"/>
        <v>8.1516175065056498E-3</v>
      </c>
    </row>
    <row r="953" spans="1:8" x14ac:dyDescent="0.35">
      <c r="A953" s="1">
        <v>45126</v>
      </c>
      <c r="B953">
        <v>385.45</v>
      </c>
      <c r="C953">
        <v>386.62</v>
      </c>
      <c r="D953">
        <v>387.78</v>
      </c>
      <c r="E953">
        <v>384.1</v>
      </c>
      <c r="F953" t="s">
        <v>320</v>
      </c>
      <c r="G953" s="2">
        <v>-2.0000000000000001E-4</v>
      </c>
      <c r="H953" s="2">
        <f t="shared" si="58"/>
        <v>-2.3346606417424122E-4</v>
      </c>
    </row>
    <row r="954" spans="1:8" x14ac:dyDescent="0.35">
      <c r="A954" s="1">
        <v>45127</v>
      </c>
      <c r="B954">
        <v>376.56</v>
      </c>
      <c r="C954">
        <v>382.41</v>
      </c>
      <c r="D954">
        <v>383.89</v>
      </c>
      <c r="E954">
        <v>375.52</v>
      </c>
      <c r="F954" t="s">
        <v>319</v>
      </c>
      <c r="G954" s="2">
        <v>-2.3099999999999999E-2</v>
      </c>
      <c r="H954" s="2">
        <f t="shared" si="58"/>
        <v>-2.3334085812384352E-2</v>
      </c>
    </row>
    <row r="955" spans="1:8" x14ac:dyDescent="0.35">
      <c r="A955" s="1">
        <v>45128</v>
      </c>
      <c r="B955">
        <v>375.43</v>
      </c>
      <c r="C955">
        <v>378.98</v>
      </c>
      <c r="D955">
        <v>379.72</v>
      </c>
      <c r="E955">
        <v>374.99</v>
      </c>
      <c r="F955" t="s">
        <v>318</v>
      </c>
      <c r="G955" s="2">
        <v>-3.0000000000000001E-3</v>
      </c>
      <c r="H955" s="2">
        <f t="shared" si="58"/>
        <v>-3.0053613759006368E-3</v>
      </c>
    </row>
    <row r="956" spans="1:8" x14ac:dyDescent="0.35">
      <c r="A956" s="1">
        <v>45131</v>
      </c>
      <c r="B956">
        <v>376.03</v>
      </c>
      <c r="C956">
        <v>376.42</v>
      </c>
      <c r="D956">
        <v>377.38</v>
      </c>
      <c r="E956">
        <v>374.14</v>
      </c>
      <c r="F956" t="s">
        <v>317</v>
      </c>
      <c r="G956" s="2">
        <v>1.6000000000000001E-3</v>
      </c>
      <c r="H956" s="2">
        <f t="shared" si="58"/>
        <v>1.5968917241186654E-3</v>
      </c>
    </row>
    <row r="957" spans="1:8" x14ac:dyDescent="0.35">
      <c r="A957" s="1">
        <v>45132</v>
      </c>
      <c r="B957">
        <v>378.58</v>
      </c>
      <c r="C957">
        <v>376.75</v>
      </c>
      <c r="D957">
        <v>380.27</v>
      </c>
      <c r="E957">
        <v>376.73</v>
      </c>
      <c r="F957" t="s">
        <v>316</v>
      </c>
      <c r="G957" s="2">
        <v>6.7999999999999996E-3</v>
      </c>
      <c r="H957" s="2">
        <f t="shared" si="58"/>
        <v>6.7584837369685678E-3</v>
      </c>
    </row>
    <row r="958" spans="1:8" x14ac:dyDescent="0.35">
      <c r="A958" s="1">
        <v>45133</v>
      </c>
      <c r="B958">
        <v>377.32</v>
      </c>
      <c r="C958">
        <v>377.52</v>
      </c>
      <c r="D958">
        <v>379.04</v>
      </c>
      <c r="E958">
        <v>374.98</v>
      </c>
      <c r="F958" t="s">
        <v>257</v>
      </c>
      <c r="G958" s="2">
        <v>-3.3E-3</v>
      </c>
      <c r="H958" s="2">
        <f t="shared" si="58"/>
        <v>-3.3337773964210054E-3</v>
      </c>
    </row>
    <row r="959" spans="1:8" x14ac:dyDescent="0.35">
      <c r="A959" s="1">
        <v>45134</v>
      </c>
      <c r="B959">
        <v>376.42</v>
      </c>
      <c r="C959">
        <v>382.87</v>
      </c>
      <c r="D959">
        <v>384.51</v>
      </c>
      <c r="E959">
        <v>375.11</v>
      </c>
      <c r="F959" t="s">
        <v>315</v>
      </c>
      <c r="G959" s="2">
        <v>-2.3999999999999998E-3</v>
      </c>
      <c r="H959" s="2">
        <f t="shared" si="58"/>
        <v>-2.3880925192344554E-3</v>
      </c>
    </row>
    <row r="960" spans="1:8" x14ac:dyDescent="0.35">
      <c r="A960" s="1">
        <v>45135</v>
      </c>
      <c r="B960">
        <v>383.28</v>
      </c>
      <c r="C960">
        <v>380.54</v>
      </c>
      <c r="D960">
        <v>384.32</v>
      </c>
      <c r="E960">
        <v>380.02</v>
      </c>
      <c r="F960" t="s">
        <v>314</v>
      </c>
      <c r="G960" s="2">
        <v>1.8200000000000001E-2</v>
      </c>
      <c r="H960" s="2">
        <f t="shared" si="58"/>
        <v>1.8060251312448664E-2</v>
      </c>
    </row>
    <row r="961" spans="1:8" x14ac:dyDescent="0.35">
      <c r="A961" s="1">
        <v>45138</v>
      </c>
      <c r="B961">
        <v>383.48</v>
      </c>
      <c r="C961">
        <v>383.59</v>
      </c>
      <c r="D961">
        <v>384.68</v>
      </c>
      <c r="E961">
        <v>382.14</v>
      </c>
      <c r="F961" t="s">
        <v>313</v>
      </c>
      <c r="G961" s="2">
        <v>5.0000000000000001E-4</v>
      </c>
      <c r="H961" s="2">
        <f t="shared" si="58"/>
        <v>5.2167563392928969E-4</v>
      </c>
    </row>
    <row r="962" spans="1:8" x14ac:dyDescent="0.35">
      <c r="A962" s="1">
        <v>45139</v>
      </c>
      <c r="B962">
        <v>382.59</v>
      </c>
      <c r="C962">
        <v>382.11</v>
      </c>
      <c r="D962">
        <v>383.36</v>
      </c>
      <c r="E962">
        <v>380.49</v>
      </c>
      <c r="F962" t="s">
        <v>312</v>
      </c>
      <c r="G962" s="2">
        <v>-2.3E-3</v>
      </c>
      <c r="H962" s="2">
        <f t="shared" si="58"/>
        <v>-2.3235485018778209E-3</v>
      </c>
    </row>
    <row r="963" spans="1:8" x14ac:dyDescent="0.35">
      <c r="A963" s="1">
        <v>45140</v>
      </c>
      <c r="B963">
        <v>374.19</v>
      </c>
      <c r="C963">
        <v>379.06</v>
      </c>
      <c r="D963">
        <v>379.06</v>
      </c>
      <c r="E963">
        <v>372.93</v>
      </c>
      <c r="F963" t="s">
        <v>311</v>
      </c>
      <c r="G963" s="2">
        <v>-2.1899999999999999E-2</v>
      </c>
      <c r="H963" s="2">
        <f t="shared" si="58"/>
        <v>-2.2200229901190617E-2</v>
      </c>
    </row>
    <row r="964" spans="1:8" x14ac:dyDescent="0.35">
      <c r="A964" s="1">
        <v>45141</v>
      </c>
      <c r="B964">
        <v>373.59</v>
      </c>
      <c r="C964">
        <v>371.74</v>
      </c>
      <c r="D964">
        <v>375.75</v>
      </c>
      <c r="E964">
        <v>371.57</v>
      </c>
      <c r="F964" t="s">
        <v>310</v>
      </c>
      <c r="G964" s="2">
        <v>-1.6000000000000001E-3</v>
      </c>
      <c r="H964" s="2">
        <f t="shared" ref="H964:H1027" si="59">LN(B964/B963)</f>
        <v>-1.6047504045607315E-3</v>
      </c>
    </row>
    <row r="965" spans="1:8" x14ac:dyDescent="0.35">
      <c r="A965" s="1">
        <v>45142</v>
      </c>
      <c r="B965">
        <v>371.84</v>
      </c>
      <c r="C965">
        <v>375.55</v>
      </c>
      <c r="D965">
        <v>377.9</v>
      </c>
      <c r="E965">
        <v>371.33</v>
      </c>
      <c r="F965" t="s">
        <v>309</v>
      </c>
      <c r="G965" s="2">
        <v>-4.7000000000000002E-3</v>
      </c>
      <c r="H965" s="2">
        <f t="shared" si="59"/>
        <v>-4.6952851776750843E-3</v>
      </c>
    </row>
    <row r="966" spans="1:8" x14ac:dyDescent="0.35">
      <c r="A966" s="1">
        <v>45145</v>
      </c>
      <c r="B966">
        <v>374.99</v>
      </c>
      <c r="C966">
        <v>373.68</v>
      </c>
      <c r="D966">
        <v>375.09</v>
      </c>
      <c r="E966">
        <v>371.32</v>
      </c>
      <c r="F966" t="s">
        <v>308</v>
      </c>
      <c r="G966" s="2">
        <v>8.5000000000000006E-3</v>
      </c>
      <c r="H966" s="2">
        <f t="shared" si="59"/>
        <v>8.4357047246906309E-3</v>
      </c>
    </row>
    <row r="967" spans="1:8" x14ac:dyDescent="0.35">
      <c r="A967" s="1">
        <v>45146</v>
      </c>
      <c r="B967">
        <v>371.8</v>
      </c>
      <c r="C967">
        <v>372.44</v>
      </c>
      <c r="D967">
        <v>372.46</v>
      </c>
      <c r="E967">
        <v>368.63</v>
      </c>
      <c r="F967" t="s">
        <v>307</v>
      </c>
      <c r="G967" s="2">
        <v>-8.5000000000000006E-3</v>
      </c>
      <c r="H967" s="2">
        <f t="shared" si="59"/>
        <v>-8.543283660838669E-3</v>
      </c>
    </row>
    <row r="968" spans="1:8" x14ac:dyDescent="0.35">
      <c r="A968" s="1">
        <v>45147</v>
      </c>
      <c r="B968">
        <v>367.72</v>
      </c>
      <c r="C968">
        <v>372.09</v>
      </c>
      <c r="D968">
        <v>372.25</v>
      </c>
      <c r="E968">
        <v>366.95</v>
      </c>
      <c r="F968" t="s">
        <v>306</v>
      </c>
      <c r="G968" s="2">
        <v>-1.0999999999999999E-2</v>
      </c>
      <c r="H968" s="2">
        <f t="shared" si="59"/>
        <v>-1.1034296291789756E-2</v>
      </c>
    </row>
    <row r="969" spans="1:8" x14ac:dyDescent="0.35">
      <c r="A969" s="1">
        <v>45148</v>
      </c>
      <c r="B969">
        <v>368.4</v>
      </c>
      <c r="C969">
        <v>370.78</v>
      </c>
      <c r="D969">
        <v>374.16</v>
      </c>
      <c r="E969">
        <v>366.84</v>
      </c>
      <c r="F969" t="s">
        <v>305</v>
      </c>
      <c r="G969" s="2">
        <v>1.8E-3</v>
      </c>
      <c r="H969" s="2">
        <f t="shared" si="59"/>
        <v>1.8475253855977998E-3</v>
      </c>
    </row>
    <row r="970" spans="1:8" x14ac:dyDescent="0.35">
      <c r="A970" s="1">
        <v>45149</v>
      </c>
      <c r="B970">
        <v>366.05</v>
      </c>
      <c r="C970">
        <v>365.8</v>
      </c>
      <c r="D970">
        <v>367.81</v>
      </c>
      <c r="E970">
        <v>364.5</v>
      </c>
      <c r="F970" t="s">
        <v>304</v>
      </c>
      <c r="G970" s="2">
        <v>-6.4000000000000003E-3</v>
      </c>
      <c r="H970" s="2">
        <f t="shared" si="59"/>
        <v>-6.3993682885000423E-3</v>
      </c>
    </row>
    <row r="971" spans="1:8" x14ac:dyDescent="0.35">
      <c r="A971" s="1">
        <v>45152</v>
      </c>
      <c r="B971">
        <v>370.16</v>
      </c>
      <c r="C971">
        <v>365.24</v>
      </c>
      <c r="D971">
        <v>370.28</v>
      </c>
      <c r="E971">
        <v>364.51</v>
      </c>
      <c r="F971" t="s">
        <v>303</v>
      </c>
      <c r="G971" s="2">
        <v>1.12E-2</v>
      </c>
      <c r="H971" s="2">
        <f t="shared" si="59"/>
        <v>1.1165408506092416E-2</v>
      </c>
    </row>
    <row r="972" spans="1:8" x14ac:dyDescent="0.35">
      <c r="A972" s="1">
        <v>45153</v>
      </c>
      <c r="B972">
        <v>366.23</v>
      </c>
      <c r="C972">
        <v>369.17</v>
      </c>
      <c r="D972">
        <v>369.97</v>
      </c>
      <c r="E972">
        <v>365.55</v>
      </c>
      <c r="F972" t="s">
        <v>302</v>
      </c>
      <c r="G972" s="2">
        <v>-1.06E-2</v>
      </c>
      <c r="H972" s="2">
        <f t="shared" si="59"/>
        <v>-1.0673793267043813E-2</v>
      </c>
    </row>
    <row r="973" spans="1:8" x14ac:dyDescent="0.35">
      <c r="A973" s="1">
        <v>45154</v>
      </c>
      <c r="B973">
        <v>362.35</v>
      </c>
      <c r="C973">
        <v>365.68</v>
      </c>
      <c r="D973">
        <v>367.24</v>
      </c>
      <c r="E973">
        <v>362.25</v>
      </c>
      <c r="F973" t="s">
        <v>301</v>
      </c>
      <c r="G973" s="2">
        <v>-1.06E-2</v>
      </c>
      <c r="H973" s="2">
        <f t="shared" si="59"/>
        <v>-1.0650955776409976E-2</v>
      </c>
    </row>
    <row r="974" spans="1:8" x14ac:dyDescent="0.35">
      <c r="A974" s="1">
        <v>45155</v>
      </c>
      <c r="B974">
        <v>358.39</v>
      </c>
      <c r="C974">
        <v>363.77</v>
      </c>
      <c r="D974">
        <v>364.12</v>
      </c>
      <c r="E974">
        <v>357.97</v>
      </c>
      <c r="F974" t="s">
        <v>300</v>
      </c>
      <c r="G974" s="2">
        <v>-1.09E-2</v>
      </c>
      <c r="H974" s="2">
        <f t="shared" si="59"/>
        <v>-1.0988816629491416E-2</v>
      </c>
    </row>
    <row r="975" spans="1:8" x14ac:dyDescent="0.35">
      <c r="A975" s="1">
        <v>45156</v>
      </c>
      <c r="B975">
        <v>357.94</v>
      </c>
      <c r="C975">
        <v>355.07</v>
      </c>
      <c r="D975">
        <v>359.22</v>
      </c>
      <c r="E975">
        <v>354.52</v>
      </c>
      <c r="F975" t="s">
        <v>299</v>
      </c>
      <c r="G975" s="2">
        <v>-1.2999999999999999E-3</v>
      </c>
      <c r="H975" s="2">
        <f t="shared" si="59"/>
        <v>-1.2564043365367887E-3</v>
      </c>
    </row>
    <row r="976" spans="1:8" x14ac:dyDescent="0.35">
      <c r="A976" s="1">
        <v>45159</v>
      </c>
      <c r="B976">
        <v>363.71</v>
      </c>
      <c r="C976">
        <v>359.43</v>
      </c>
      <c r="D976">
        <v>364.4</v>
      </c>
      <c r="E976">
        <v>358.96</v>
      </c>
      <c r="F976" t="s">
        <v>298</v>
      </c>
      <c r="G976" s="2">
        <v>1.61E-2</v>
      </c>
      <c r="H976" s="2">
        <f t="shared" si="59"/>
        <v>1.5991472214037305E-2</v>
      </c>
    </row>
    <row r="977" spans="1:8" x14ac:dyDescent="0.35">
      <c r="A977" s="1">
        <v>45160</v>
      </c>
      <c r="B977">
        <v>363.19</v>
      </c>
      <c r="C977">
        <v>366.36</v>
      </c>
      <c r="D977">
        <v>366.37</v>
      </c>
      <c r="E977">
        <v>362.49</v>
      </c>
      <c r="F977" t="s">
        <v>297</v>
      </c>
      <c r="G977" s="2">
        <v>-1.4E-3</v>
      </c>
      <c r="H977" s="2">
        <f t="shared" si="59"/>
        <v>-1.4307334948500607E-3</v>
      </c>
    </row>
    <row r="978" spans="1:8" x14ac:dyDescent="0.35">
      <c r="A978" s="1">
        <v>45161</v>
      </c>
      <c r="B978">
        <v>368.92</v>
      </c>
      <c r="C978">
        <v>364.39</v>
      </c>
      <c r="D978">
        <v>370.03</v>
      </c>
      <c r="E978">
        <v>364.17</v>
      </c>
      <c r="F978" t="s">
        <v>296</v>
      </c>
      <c r="G978" s="2">
        <v>1.5800000000000002E-2</v>
      </c>
      <c r="H978" s="2">
        <f t="shared" si="59"/>
        <v>1.5653705059068625E-2</v>
      </c>
    </row>
    <row r="979" spans="1:8" x14ac:dyDescent="0.35">
      <c r="A979" s="1">
        <v>45162</v>
      </c>
      <c r="B979">
        <v>361.03</v>
      </c>
      <c r="C979">
        <v>372.44</v>
      </c>
      <c r="D979">
        <v>372.54</v>
      </c>
      <c r="E979">
        <v>360.82</v>
      </c>
      <c r="F979" t="s">
        <v>295</v>
      </c>
      <c r="G979" s="2">
        <v>-2.1399999999999999E-2</v>
      </c>
      <c r="H979" s="2">
        <f t="shared" si="59"/>
        <v>-2.1618760994383427E-2</v>
      </c>
    </row>
    <row r="980" spans="1:8" x14ac:dyDescent="0.35">
      <c r="A980" s="1">
        <v>45163</v>
      </c>
      <c r="B980">
        <v>363.83</v>
      </c>
      <c r="C980">
        <v>361.88</v>
      </c>
      <c r="D980">
        <v>365.55</v>
      </c>
      <c r="E980">
        <v>358.39</v>
      </c>
      <c r="F980" t="s">
        <v>294</v>
      </c>
      <c r="G980" s="2">
        <v>7.7999999999999996E-3</v>
      </c>
      <c r="H980" s="2">
        <f t="shared" si="59"/>
        <v>7.7256682027085338E-3</v>
      </c>
    </row>
    <row r="981" spans="1:8" x14ac:dyDescent="0.35">
      <c r="A981" s="1">
        <v>45166</v>
      </c>
      <c r="B981">
        <v>366.57</v>
      </c>
      <c r="C981">
        <v>366.8</v>
      </c>
      <c r="D981">
        <v>367.52</v>
      </c>
      <c r="E981">
        <v>364.06</v>
      </c>
      <c r="F981" t="s">
        <v>293</v>
      </c>
      <c r="G981" s="2">
        <v>7.4999999999999997E-3</v>
      </c>
      <c r="H981" s="2">
        <f t="shared" si="59"/>
        <v>7.5027734206972972E-3</v>
      </c>
    </row>
    <row r="982" spans="1:8" x14ac:dyDescent="0.35">
      <c r="A982" s="1">
        <v>45167</v>
      </c>
      <c r="B982">
        <v>374.57</v>
      </c>
      <c r="C982">
        <v>366.37</v>
      </c>
      <c r="D982">
        <v>374.93</v>
      </c>
      <c r="E982">
        <v>366.04</v>
      </c>
      <c r="F982" t="s">
        <v>292</v>
      </c>
      <c r="G982" s="2">
        <v>2.18E-2</v>
      </c>
      <c r="H982" s="2">
        <f t="shared" si="59"/>
        <v>2.1589202381985882E-2</v>
      </c>
    </row>
    <row r="983" spans="1:8" x14ac:dyDescent="0.35">
      <c r="A983" s="1">
        <v>45168</v>
      </c>
      <c r="B983">
        <v>376.66</v>
      </c>
      <c r="C983">
        <v>374.68</v>
      </c>
      <c r="D983">
        <v>377.25</v>
      </c>
      <c r="E983">
        <v>373.66</v>
      </c>
      <c r="F983" t="s">
        <v>291</v>
      </c>
      <c r="G983" s="2">
        <v>5.5999999999999999E-3</v>
      </c>
      <c r="H983" s="2">
        <f t="shared" si="59"/>
        <v>5.5642223880746416E-3</v>
      </c>
    </row>
    <row r="984" spans="1:8" x14ac:dyDescent="0.35">
      <c r="A984" s="1">
        <v>45169</v>
      </c>
      <c r="B984">
        <v>377.79</v>
      </c>
      <c r="C984">
        <v>376.74</v>
      </c>
      <c r="D984">
        <v>379.52</v>
      </c>
      <c r="E984">
        <v>376.67</v>
      </c>
      <c r="F984" t="s">
        <v>290</v>
      </c>
      <c r="G984" s="2">
        <v>3.0000000000000001E-3</v>
      </c>
      <c r="H984" s="2">
        <f t="shared" si="59"/>
        <v>2.9955619192636716E-3</v>
      </c>
    </row>
    <row r="985" spans="1:8" x14ac:dyDescent="0.35">
      <c r="A985" s="1">
        <v>45170</v>
      </c>
      <c r="B985">
        <v>377.39</v>
      </c>
      <c r="C985">
        <v>380.2</v>
      </c>
      <c r="D985">
        <v>380.63</v>
      </c>
      <c r="E985">
        <v>375.88</v>
      </c>
      <c r="F985" t="s">
        <v>289</v>
      </c>
      <c r="G985" s="2">
        <v>-1.1000000000000001E-3</v>
      </c>
      <c r="H985" s="2">
        <f t="shared" si="59"/>
        <v>-1.0593501877896108E-3</v>
      </c>
    </row>
    <row r="986" spans="1:8" x14ac:dyDescent="0.35">
      <c r="A986" s="1">
        <v>45174</v>
      </c>
      <c r="B986">
        <v>377.87</v>
      </c>
      <c r="C986">
        <v>376.57</v>
      </c>
      <c r="D986">
        <v>379.11</v>
      </c>
      <c r="E986">
        <v>375.63</v>
      </c>
      <c r="F986" t="s">
        <v>288</v>
      </c>
      <c r="G986" s="2">
        <v>1.2999999999999999E-3</v>
      </c>
      <c r="H986" s="2">
        <f t="shared" si="59"/>
        <v>1.2710856251526505E-3</v>
      </c>
    </row>
    <row r="987" spans="1:8" x14ac:dyDescent="0.35">
      <c r="A987" s="1">
        <v>45175</v>
      </c>
      <c r="B987">
        <v>374.54</v>
      </c>
      <c r="C987">
        <v>377.08</v>
      </c>
      <c r="D987">
        <v>377.43</v>
      </c>
      <c r="E987">
        <v>372.5</v>
      </c>
      <c r="F987" t="s">
        <v>161</v>
      </c>
      <c r="G987" s="2">
        <v>-8.8000000000000005E-3</v>
      </c>
      <c r="H987" s="2">
        <f t="shared" si="59"/>
        <v>-8.8516147908654016E-3</v>
      </c>
    </row>
    <row r="988" spans="1:8" x14ac:dyDescent="0.35">
      <c r="A988" s="1">
        <v>45176</v>
      </c>
      <c r="B988">
        <v>371.86</v>
      </c>
      <c r="C988">
        <v>370.02</v>
      </c>
      <c r="D988">
        <v>372.65</v>
      </c>
      <c r="E988">
        <v>368.96</v>
      </c>
      <c r="F988" t="s">
        <v>287</v>
      </c>
      <c r="G988" s="2">
        <v>-7.1999999999999998E-3</v>
      </c>
      <c r="H988" s="2">
        <f t="shared" si="59"/>
        <v>-7.181166980445736E-3</v>
      </c>
    </row>
    <row r="989" spans="1:8" x14ac:dyDescent="0.35">
      <c r="A989" s="1">
        <v>45177</v>
      </c>
      <c r="B989">
        <v>372.38</v>
      </c>
      <c r="C989">
        <v>371.81</v>
      </c>
      <c r="D989">
        <v>374.65</v>
      </c>
      <c r="E989">
        <v>371.4</v>
      </c>
      <c r="F989" t="s">
        <v>190</v>
      </c>
      <c r="G989" s="2">
        <v>1.4E-3</v>
      </c>
      <c r="H989" s="2">
        <f t="shared" si="59"/>
        <v>1.397398915989526E-3</v>
      </c>
    </row>
    <row r="990" spans="1:8" x14ac:dyDescent="0.35">
      <c r="A990" s="1">
        <v>45180</v>
      </c>
      <c r="B990">
        <v>376.77</v>
      </c>
      <c r="C990">
        <v>375.46</v>
      </c>
      <c r="D990">
        <v>377.29</v>
      </c>
      <c r="E990">
        <v>373.46</v>
      </c>
      <c r="F990" t="s">
        <v>286</v>
      </c>
      <c r="G990" s="2">
        <v>1.18E-2</v>
      </c>
      <c r="H990" s="2">
        <f t="shared" si="59"/>
        <v>1.1720083430238802E-2</v>
      </c>
    </row>
    <row r="991" spans="1:8" x14ac:dyDescent="0.35">
      <c r="A991" s="1">
        <v>45181</v>
      </c>
      <c r="B991">
        <v>372.59</v>
      </c>
      <c r="C991">
        <v>375.07</v>
      </c>
      <c r="D991">
        <v>376.75</v>
      </c>
      <c r="E991">
        <v>372.3</v>
      </c>
      <c r="F991" t="s">
        <v>285</v>
      </c>
      <c r="G991" s="2">
        <v>-1.11E-2</v>
      </c>
      <c r="H991" s="2">
        <f t="shared" si="59"/>
        <v>-1.1156302323449696E-2</v>
      </c>
    </row>
    <row r="992" spans="1:8" x14ac:dyDescent="0.35">
      <c r="A992" s="1">
        <v>45182</v>
      </c>
      <c r="B992">
        <v>374.01</v>
      </c>
      <c r="C992">
        <v>372.83</v>
      </c>
      <c r="D992">
        <v>375.64</v>
      </c>
      <c r="E992">
        <v>371.68</v>
      </c>
      <c r="F992" t="s">
        <v>284</v>
      </c>
      <c r="G992" s="2">
        <v>3.8E-3</v>
      </c>
      <c r="H992" s="2">
        <f t="shared" si="59"/>
        <v>3.8039156502980608E-3</v>
      </c>
    </row>
    <row r="993" spans="1:8" x14ac:dyDescent="0.35">
      <c r="A993" s="1">
        <v>45183</v>
      </c>
      <c r="B993">
        <v>377.07</v>
      </c>
      <c r="C993">
        <v>375.79</v>
      </c>
      <c r="D993">
        <v>378.07</v>
      </c>
      <c r="E993">
        <v>373.69</v>
      </c>
      <c r="F993" t="s">
        <v>283</v>
      </c>
      <c r="G993" s="2">
        <v>8.2000000000000007E-3</v>
      </c>
      <c r="H993" s="2">
        <f t="shared" si="59"/>
        <v>8.1483115798626181E-3</v>
      </c>
    </row>
    <row r="994" spans="1:8" x14ac:dyDescent="0.35">
      <c r="A994" s="1">
        <v>45184</v>
      </c>
      <c r="B994">
        <v>370.62</v>
      </c>
      <c r="C994">
        <v>375.71</v>
      </c>
      <c r="D994">
        <v>376.12</v>
      </c>
      <c r="E994">
        <v>369.67</v>
      </c>
      <c r="F994" t="s">
        <v>282</v>
      </c>
      <c r="G994" s="2">
        <v>-1.7100000000000001E-2</v>
      </c>
      <c r="H994" s="2">
        <f t="shared" si="59"/>
        <v>-1.7253567668993022E-2</v>
      </c>
    </row>
    <row r="995" spans="1:8" x14ac:dyDescent="0.35">
      <c r="A995" s="1">
        <v>45187</v>
      </c>
      <c r="B995">
        <v>370.47</v>
      </c>
      <c r="C995">
        <v>369.13</v>
      </c>
      <c r="D995">
        <v>371.59</v>
      </c>
      <c r="E995">
        <v>368.84</v>
      </c>
      <c r="F995" t="s">
        <v>281</v>
      </c>
      <c r="G995" s="2">
        <v>-4.0000000000000002E-4</v>
      </c>
      <c r="H995" s="2">
        <f t="shared" si="59"/>
        <v>-4.0480913802194848E-4</v>
      </c>
    </row>
    <row r="996" spans="1:8" x14ac:dyDescent="0.35">
      <c r="A996" s="1">
        <v>45188</v>
      </c>
      <c r="B996">
        <v>369.68</v>
      </c>
      <c r="C996">
        <v>369.13</v>
      </c>
      <c r="D996">
        <v>370.49</v>
      </c>
      <c r="E996">
        <v>366.61</v>
      </c>
      <c r="F996" t="s">
        <v>280</v>
      </c>
      <c r="G996" s="2">
        <v>-2.0999999999999999E-3</v>
      </c>
      <c r="H996" s="2">
        <f t="shared" si="59"/>
        <v>-2.1347032358298725E-3</v>
      </c>
    </row>
    <row r="997" spans="1:8" x14ac:dyDescent="0.35">
      <c r="A997" s="1">
        <v>45189</v>
      </c>
      <c r="B997">
        <v>364.35</v>
      </c>
      <c r="C997">
        <v>370.76</v>
      </c>
      <c r="D997">
        <v>371.12</v>
      </c>
      <c r="E997">
        <v>364.27</v>
      </c>
      <c r="F997" t="s">
        <v>279</v>
      </c>
      <c r="G997" s="2">
        <v>-1.44E-2</v>
      </c>
      <c r="H997" s="2">
        <f t="shared" si="59"/>
        <v>-1.452282244571973E-2</v>
      </c>
    </row>
    <row r="998" spans="1:8" x14ac:dyDescent="0.35">
      <c r="A998" s="1">
        <v>45190</v>
      </c>
      <c r="B998">
        <v>357.67</v>
      </c>
      <c r="C998">
        <v>360.61</v>
      </c>
      <c r="D998">
        <v>361.41</v>
      </c>
      <c r="E998">
        <v>357.5</v>
      </c>
      <c r="F998" t="s">
        <v>278</v>
      </c>
      <c r="G998" s="2">
        <v>-1.83E-2</v>
      </c>
      <c r="H998" s="2">
        <f t="shared" si="59"/>
        <v>-1.8504170532638184E-2</v>
      </c>
    </row>
    <row r="999" spans="1:8" x14ac:dyDescent="0.35">
      <c r="A999" s="1">
        <v>45191</v>
      </c>
      <c r="B999">
        <v>357.72</v>
      </c>
      <c r="C999">
        <v>359.44</v>
      </c>
      <c r="D999">
        <v>361.61</v>
      </c>
      <c r="E999">
        <v>357.4</v>
      </c>
      <c r="F999" t="s">
        <v>277</v>
      </c>
      <c r="G999" s="2">
        <v>1E-4</v>
      </c>
      <c r="H999" s="2">
        <f t="shared" si="59"/>
        <v>1.3978389432728867E-4</v>
      </c>
    </row>
    <row r="1000" spans="1:8" x14ac:dyDescent="0.35">
      <c r="A1000" s="1">
        <v>45194</v>
      </c>
      <c r="B1000">
        <v>359.42</v>
      </c>
      <c r="C1000">
        <v>356.74</v>
      </c>
      <c r="D1000">
        <v>359.51</v>
      </c>
      <c r="E1000">
        <v>355.74</v>
      </c>
      <c r="F1000" t="s">
        <v>276</v>
      </c>
      <c r="G1000" s="2">
        <v>4.7000000000000002E-3</v>
      </c>
      <c r="H1000" s="2">
        <f t="shared" si="59"/>
        <v>4.7410636258955734E-3</v>
      </c>
    </row>
    <row r="1001" spans="1:8" x14ac:dyDescent="0.35">
      <c r="A1001" s="1">
        <v>45195</v>
      </c>
      <c r="B1001">
        <v>354.02</v>
      </c>
      <c r="C1001">
        <v>356.8</v>
      </c>
      <c r="D1001">
        <v>357.35</v>
      </c>
      <c r="E1001">
        <v>353.02</v>
      </c>
      <c r="F1001" t="s">
        <v>145</v>
      </c>
      <c r="G1001" s="2">
        <v>-1.4999999999999999E-2</v>
      </c>
      <c r="H1001" s="2">
        <f t="shared" si="59"/>
        <v>-1.5138212390865784E-2</v>
      </c>
    </row>
    <row r="1002" spans="1:8" x14ac:dyDescent="0.35">
      <c r="A1002" s="1">
        <v>45196</v>
      </c>
      <c r="B1002">
        <v>354.85</v>
      </c>
      <c r="C1002">
        <v>355.19</v>
      </c>
      <c r="D1002">
        <v>356.79</v>
      </c>
      <c r="E1002">
        <v>351.18</v>
      </c>
      <c r="F1002" t="s">
        <v>275</v>
      </c>
      <c r="G1002" s="2">
        <v>2.3E-3</v>
      </c>
      <c r="H1002" s="2">
        <f t="shared" si="59"/>
        <v>2.3417562579815887E-3</v>
      </c>
    </row>
    <row r="1003" spans="1:8" x14ac:dyDescent="0.35">
      <c r="A1003" s="1">
        <v>45197</v>
      </c>
      <c r="B1003">
        <v>357.82</v>
      </c>
      <c r="C1003">
        <v>353.92</v>
      </c>
      <c r="D1003">
        <v>359.98</v>
      </c>
      <c r="E1003">
        <v>353.05</v>
      </c>
      <c r="F1003" t="s">
        <v>274</v>
      </c>
      <c r="G1003" s="2">
        <v>8.3999999999999995E-3</v>
      </c>
      <c r="H1003" s="2">
        <f t="shared" si="59"/>
        <v>8.3349016906846297E-3</v>
      </c>
    </row>
    <row r="1004" spans="1:8" x14ac:dyDescent="0.35">
      <c r="A1004" s="1">
        <v>45198</v>
      </c>
      <c r="B1004">
        <v>358.08</v>
      </c>
      <c r="C1004">
        <v>361.35</v>
      </c>
      <c r="D1004">
        <v>362.76</v>
      </c>
      <c r="E1004">
        <v>356.83</v>
      </c>
      <c r="F1004" t="s">
        <v>273</v>
      </c>
      <c r="G1004" s="2">
        <v>6.9999999999999999E-4</v>
      </c>
      <c r="H1004" s="2">
        <f t="shared" si="59"/>
        <v>7.2635846188372536E-4</v>
      </c>
    </row>
    <row r="1005" spans="1:8" x14ac:dyDescent="0.35">
      <c r="A1005" s="1">
        <v>45201</v>
      </c>
      <c r="B1005">
        <v>361.07</v>
      </c>
      <c r="C1005">
        <v>358.35</v>
      </c>
      <c r="D1005">
        <v>362.49</v>
      </c>
      <c r="E1005">
        <v>357.73</v>
      </c>
      <c r="F1005" t="s">
        <v>272</v>
      </c>
      <c r="G1005" s="2">
        <v>8.3000000000000001E-3</v>
      </c>
      <c r="H1005" s="2">
        <f t="shared" si="59"/>
        <v>8.3154202291918933E-3</v>
      </c>
    </row>
    <row r="1006" spans="1:8" x14ac:dyDescent="0.35">
      <c r="A1006" s="1">
        <v>45202</v>
      </c>
      <c r="B1006">
        <v>354.73</v>
      </c>
      <c r="C1006">
        <v>358.59</v>
      </c>
      <c r="D1006">
        <v>360.82</v>
      </c>
      <c r="E1006">
        <v>353.09</v>
      </c>
      <c r="F1006" t="s">
        <v>271</v>
      </c>
      <c r="G1006" s="2">
        <v>-1.7500000000000002E-2</v>
      </c>
      <c r="H1006" s="2">
        <f t="shared" si="59"/>
        <v>-1.7714908632680607E-2</v>
      </c>
    </row>
    <row r="1007" spans="1:8" x14ac:dyDescent="0.35">
      <c r="A1007" s="1">
        <v>45203</v>
      </c>
      <c r="B1007">
        <v>359.56</v>
      </c>
      <c r="C1007">
        <v>355.58</v>
      </c>
      <c r="D1007">
        <v>360.42</v>
      </c>
      <c r="E1007">
        <v>355.11</v>
      </c>
      <c r="F1007" t="s">
        <v>270</v>
      </c>
      <c r="G1007" s="2">
        <v>1.3599999999999999E-2</v>
      </c>
      <c r="H1007" s="2">
        <f t="shared" si="59"/>
        <v>1.3524124985126873E-2</v>
      </c>
    </row>
    <row r="1008" spans="1:8" x14ac:dyDescent="0.35">
      <c r="A1008" s="1">
        <v>45204</v>
      </c>
      <c r="B1008">
        <v>358.5</v>
      </c>
      <c r="C1008">
        <v>359.55</v>
      </c>
      <c r="D1008">
        <v>359.96</v>
      </c>
      <c r="E1008">
        <v>354.95</v>
      </c>
      <c r="F1008" t="s">
        <v>269</v>
      </c>
      <c r="G1008" s="2">
        <v>-2.8999999999999998E-3</v>
      </c>
      <c r="H1008" s="2">
        <f t="shared" si="59"/>
        <v>-2.9524016655234674E-3</v>
      </c>
    </row>
    <row r="1009" spans="1:8" x14ac:dyDescent="0.35">
      <c r="A1009" s="1">
        <v>45205</v>
      </c>
      <c r="B1009">
        <v>364.51</v>
      </c>
      <c r="C1009">
        <v>355.46</v>
      </c>
      <c r="D1009">
        <v>365.72</v>
      </c>
      <c r="E1009">
        <v>354.66</v>
      </c>
      <c r="F1009" t="s">
        <v>268</v>
      </c>
      <c r="G1009" s="2">
        <v>1.6799999999999999E-2</v>
      </c>
      <c r="H1009" s="2">
        <f t="shared" si="59"/>
        <v>1.6625325874959043E-2</v>
      </c>
    </row>
    <row r="1010" spans="1:8" x14ac:dyDescent="0.35">
      <c r="A1010" s="1">
        <v>45208</v>
      </c>
      <c r="B1010">
        <v>366.37</v>
      </c>
      <c r="C1010">
        <v>362.11</v>
      </c>
      <c r="D1010">
        <v>366.92</v>
      </c>
      <c r="E1010">
        <v>360.59</v>
      </c>
      <c r="F1010" t="s">
        <v>267</v>
      </c>
      <c r="G1010" s="2">
        <v>5.1000000000000004E-3</v>
      </c>
      <c r="H1010" s="2">
        <f t="shared" si="59"/>
        <v>5.089765803919251E-3</v>
      </c>
    </row>
    <row r="1011" spans="1:8" x14ac:dyDescent="0.35">
      <c r="A1011" s="1">
        <v>45209</v>
      </c>
      <c r="B1011">
        <v>368.4</v>
      </c>
      <c r="C1011">
        <v>366.71</v>
      </c>
      <c r="D1011">
        <v>371.09</v>
      </c>
      <c r="E1011">
        <v>366.2</v>
      </c>
      <c r="F1011" t="s">
        <v>266</v>
      </c>
      <c r="G1011" s="2">
        <v>5.4999999999999997E-3</v>
      </c>
      <c r="H1011" s="2">
        <f t="shared" si="59"/>
        <v>5.5255526625983655E-3</v>
      </c>
    </row>
    <row r="1012" spans="1:8" x14ac:dyDescent="0.35">
      <c r="A1012" s="1">
        <v>45210</v>
      </c>
      <c r="B1012">
        <v>371.03</v>
      </c>
      <c r="C1012">
        <v>369.75</v>
      </c>
      <c r="D1012">
        <v>371.22</v>
      </c>
      <c r="E1012">
        <v>368</v>
      </c>
      <c r="F1012" t="s">
        <v>265</v>
      </c>
      <c r="G1012" s="2">
        <v>7.1000000000000004E-3</v>
      </c>
      <c r="H1012" s="2">
        <f t="shared" si="59"/>
        <v>7.1136174907775662E-3</v>
      </c>
    </row>
    <row r="1013" spans="1:8" x14ac:dyDescent="0.35">
      <c r="A1013" s="1">
        <v>45211</v>
      </c>
      <c r="B1013">
        <v>369.74</v>
      </c>
      <c r="C1013">
        <v>371.53</v>
      </c>
      <c r="D1013">
        <v>373.54</v>
      </c>
      <c r="E1013">
        <v>367.31</v>
      </c>
      <c r="F1013" t="s">
        <v>228</v>
      </c>
      <c r="G1013" s="2">
        <v>-3.5000000000000001E-3</v>
      </c>
      <c r="H1013" s="2">
        <f t="shared" si="59"/>
        <v>-3.4828659476298803E-3</v>
      </c>
    </row>
    <row r="1014" spans="1:8" x14ac:dyDescent="0.35">
      <c r="A1014" s="1">
        <v>45212</v>
      </c>
      <c r="B1014">
        <v>365.09</v>
      </c>
      <c r="C1014">
        <v>370.38</v>
      </c>
      <c r="D1014">
        <v>370.97</v>
      </c>
      <c r="E1014">
        <v>363.67</v>
      </c>
      <c r="F1014" t="s">
        <v>264</v>
      </c>
      <c r="G1014" s="2">
        <v>-1.26E-2</v>
      </c>
      <c r="H1014" s="2">
        <f t="shared" si="59"/>
        <v>-1.2656157394045714E-2</v>
      </c>
    </row>
    <row r="1015" spans="1:8" x14ac:dyDescent="0.35">
      <c r="A1015" s="1">
        <v>45215</v>
      </c>
      <c r="B1015">
        <v>369.22</v>
      </c>
      <c r="C1015">
        <v>366.43</v>
      </c>
      <c r="D1015">
        <v>370.29</v>
      </c>
      <c r="E1015">
        <v>366.28</v>
      </c>
      <c r="F1015" t="s">
        <v>263</v>
      </c>
      <c r="G1015" s="2">
        <v>1.1299999999999999E-2</v>
      </c>
      <c r="H1015" s="2">
        <f t="shared" si="59"/>
        <v>1.1248773812169741E-2</v>
      </c>
    </row>
    <row r="1016" spans="1:8" x14ac:dyDescent="0.35">
      <c r="A1016" s="1">
        <v>45216</v>
      </c>
      <c r="B1016">
        <v>368.01</v>
      </c>
      <c r="C1016">
        <v>365.62</v>
      </c>
      <c r="D1016">
        <v>369.73</v>
      </c>
      <c r="E1016">
        <v>363.47</v>
      </c>
      <c r="F1016" t="s">
        <v>262</v>
      </c>
      <c r="G1016" s="2">
        <v>-3.3E-3</v>
      </c>
      <c r="H1016" s="2">
        <f t="shared" si="59"/>
        <v>-3.282560629653152E-3</v>
      </c>
    </row>
    <row r="1017" spans="1:8" x14ac:dyDescent="0.35">
      <c r="A1017" s="1">
        <v>45217</v>
      </c>
      <c r="B1017">
        <v>363.18</v>
      </c>
      <c r="C1017">
        <v>365.48</v>
      </c>
      <c r="D1017">
        <v>367.72</v>
      </c>
      <c r="E1017">
        <v>361.83</v>
      </c>
      <c r="F1017" t="s">
        <v>261</v>
      </c>
      <c r="G1017" s="2">
        <v>-1.3100000000000001E-2</v>
      </c>
      <c r="H1017" s="2">
        <f t="shared" si="59"/>
        <v>-1.3211532581119369E-2</v>
      </c>
    </row>
    <row r="1018" spans="1:8" x14ac:dyDescent="0.35">
      <c r="A1018" s="1">
        <v>45218</v>
      </c>
      <c r="B1018">
        <v>359.78</v>
      </c>
      <c r="C1018">
        <v>364.62</v>
      </c>
      <c r="D1018">
        <v>365.83</v>
      </c>
      <c r="E1018">
        <v>358.97</v>
      </c>
      <c r="F1018" t="s">
        <v>260</v>
      </c>
      <c r="G1018" s="2">
        <v>-9.4000000000000004E-3</v>
      </c>
      <c r="H1018" s="2">
        <f t="shared" si="59"/>
        <v>-9.4058455971108238E-3</v>
      </c>
    </row>
    <row r="1019" spans="1:8" x14ac:dyDescent="0.35">
      <c r="A1019" s="1">
        <v>45219</v>
      </c>
      <c r="B1019">
        <v>354.41</v>
      </c>
      <c r="C1019">
        <v>359.27</v>
      </c>
      <c r="D1019">
        <v>359.85</v>
      </c>
      <c r="E1019">
        <v>354.18</v>
      </c>
      <c r="F1019" t="s">
        <v>259</v>
      </c>
      <c r="G1019" s="2">
        <v>-1.49E-2</v>
      </c>
      <c r="H1019" s="2">
        <f t="shared" si="59"/>
        <v>-1.50382984974088E-2</v>
      </c>
    </row>
    <row r="1020" spans="1:8" x14ac:dyDescent="0.35">
      <c r="A1020" s="1">
        <v>45222</v>
      </c>
      <c r="B1020">
        <v>355.48</v>
      </c>
      <c r="C1020">
        <v>353.07</v>
      </c>
      <c r="D1020">
        <v>359.07</v>
      </c>
      <c r="E1020">
        <v>350.94</v>
      </c>
      <c r="F1020" t="s">
        <v>258</v>
      </c>
      <c r="G1020" s="2">
        <v>3.0000000000000001E-3</v>
      </c>
      <c r="H1020" s="2">
        <f t="shared" si="59"/>
        <v>3.0145538331433994E-3</v>
      </c>
    </row>
    <row r="1021" spans="1:8" x14ac:dyDescent="0.35">
      <c r="A1021" s="1">
        <v>45223</v>
      </c>
      <c r="B1021">
        <v>358.94</v>
      </c>
      <c r="C1021">
        <v>357.32</v>
      </c>
      <c r="D1021">
        <v>359.72</v>
      </c>
      <c r="E1021">
        <v>355.6</v>
      </c>
      <c r="F1021" t="s">
        <v>257</v>
      </c>
      <c r="G1021" s="2">
        <v>9.7000000000000003E-3</v>
      </c>
      <c r="H1021" s="2">
        <f t="shared" si="59"/>
        <v>9.686254730855914E-3</v>
      </c>
    </row>
    <row r="1022" spans="1:8" x14ac:dyDescent="0.35">
      <c r="A1022" s="1">
        <v>45224</v>
      </c>
      <c r="B1022">
        <v>350.16</v>
      </c>
      <c r="C1022">
        <v>356.51</v>
      </c>
      <c r="D1022">
        <v>356.69</v>
      </c>
      <c r="E1022">
        <v>349.57</v>
      </c>
      <c r="F1022" t="s">
        <v>256</v>
      </c>
      <c r="G1022" s="2">
        <v>-2.4500000000000001E-2</v>
      </c>
      <c r="H1022" s="2">
        <f t="shared" si="59"/>
        <v>-2.4765050718490455E-2</v>
      </c>
    </row>
    <row r="1023" spans="1:8" x14ac:dyDescent="0.35">
      <c r="A1023" s="1">
        <v>45225</v>
      </c>
      <c r="B1023">
        <v>343.48</v>
      </c>
      <c r="C1023">
        <v>348.94</v>
      </c>
      <c r="D1023">
        <v>349.89</v>
      </c>
      <c r="E1023">
        <v>342.17</v>
      </c>
      <c r="F1023" t="s">
        <v>255</v>
      </c>
      <c r="G1023" s="2">
        <v>-1.9099999999999999E-2</v>
      </c>
      <c r="H1023" s="2">
        <f t="shared" si="59"/>
        <v>-1.9261307078355962E-2</v>
      </c>
    </row>
    <row r="1024" spans="1:8" x14ac:dyDescent="0.35">
      <c r="A1024" s="1">
        <v>45226</v>
      </c>
      <c r="B1024">
        <v>345.13</v>
      </c>
      <c r="C1024">
        <v>346.25</v>
      </c>
      <c r="D1024">
        <v>348.66</v>
      </c>
      <c r="E1024">
        <v>343.9</v>
      </c>
      <c r="F1024" t="s">
        <v>254</v>
      </c>
      <c r="G1024" s="2">
        <v>4.7999999999999996E-3</v>
      </c>
      <c r="H1024" s="2">
        <f t="shared" si="59"/>
        <v>4.7922718456189809E-3</v>
      </c>
    </row>
    <row r="1025" spans="1:8" x14ac:dyDescent="0.35">
      <c r="A1025" s="1">
        <v>45229</v>
      </c>
      <c r="B1025">
        <v>349.02</v>
      </c>
      <c r="C1025">
        <v>347.65</v>
      </c>
      <c r="D1025">
        <v>350.36</v>
      </c>
      <c r="E1025">
        <v>346.27</v>
      </c>
      <c r="F1025" t="s">
        <v>166</v>
      </c>
      <c r="G1025" s="2">
        <v>1.1299999999999999E-2</v>
      </c>
      <c r="H1025" s="2">
        <f t="shared" si="59"/>
        <v>1.120806950082215E-2</v>
      </c>
    </row>
    <row r="1026" spans="1:8" x14ac:dyDescent="0.35">
      <c r="A1026" s="1">
        <v>45230</v>
      </c>
      <c r="B1026">
        <v>350.69</v>
      </c>
      <c r="C1026">
        <v>349.05</v>
      </c>
      <c r="D1026">
        <v>351.07</v>
      </c>
      <c r="E1026">
        <v>346.44</v>
      </c>
      <c r="F1026" t="s">
        <v>253</v>
      </c>
      <c r="G1026" s="2">
        <v>4.7999999999999996E-3</v>
      </c>
      <c r="H1026" s="2">
        <f t="shared" si="59"/>
        <v>4.7734151890922831E-3</v>
      </c>
    </row>
    <row r="1027" spans="1:8" x14ac:dyDescent="0.35">
      <c r="A1027" s="1">
        <v>45231</v>
      </c>
      <c r="B1027">
        <v>356.77</v>
      </c>
      <c r="C1027">
        <v>351.54</v>
      </c>
      <c r="D1027">
        <v>357.34</v>
      </c>
      <c r="E1027">
        <v>351.44</v>
      </c>
      <c r="F1027" t="s">
        <v>252</v>
      </c>
      <c r="G1027" s="2">
        <v>1.7399999999999999E-2</v>
      </c>
      <c r="H1027" s="2">
        <f t="shared" si="59"/>
        <v>1.7188674113566577E-2</v>
      </c>
    </row>
    <row r="1028" spans="1:8" x14ac:dyDescent="0.35">
      <c r="A1028" s="1">
        <v>45232</v>
      </c>
      <c r="B1028">
        <v>363.25</v>
      </c>
      <c r="C1028">
        <v>361.35</v>
      </c>
      <c r="D1028">
        <v>363.49</v>
      </c>
      <c r="E1028">
        <v>360.11</v>
      </c>
      <c r="F1028" t="s">
        <v>251</v>
      </c>
      <c r="G1028" s="2">
        <v>1.8200000000000001E-2</v>
      </c>
      <c r="H1028" s="2">
        <f t="shared" ref="H1028:H1091" si="60">LN(B1028/B1027)</f>
        <v>1.799998599700852E-2</v>
      </c>
    </row>
    <row r="1029" spans="1:8" x14ac:dyDescent="0.35">
      <c r="A1029" s="1">
        <v>45233</v>
      </c>
      <c r="B1029">
        <v>367.52</v>
      </c>
      <c r="C1029">
        <v>364.56</v>
      </c>
      <c r="D1029">
        <v>368.83</v>
      </c>
      <c r="E1029">
        <v>364.33</v>
      </c>
      <c r="F1029" t="s">
        <v>250</v>
      </c>
      <c r="G1029" s="2">
        <v>1.17E-2</v>
      </c>
      <c r="H1029" s="2">
        <f t="shared" si="60"/>
        <v>1.1686436490395736E-2</v>
      </c>
    </row>
    <row r="1030" spans="1:8" x14ac:dyDescent="0.35">
      <c r="A1030" s="1">
        <v>45236</v>
      </c>
      <c r="B1030">
        <v>369.02</v>
      </c>
      <c r="C1030">
        <v>368.3</v>
      </c>
      <c r="D1030">
        <v>369.59</v>
      </c>
      <c r="E1030">
        <v>366.72</v>
      </c>
      <c r="F1030" t="s">
        <v>249</v>
      </c>
      <c r="G1030" s="2">
        <v>4.1000000000000003E-3</v>
      </c>
      <c r="H1030" s="2">
        <f t="shared" si="60"/>
        <v>4.073104172948286E-3</v>
      </c>
    </row>
    <row r="1031" spans="1:8" x14ac:dyDescent="0.35">
      <c r="A1031" s="1">
        <v>45237</v>
      </c>
      <c r="B1031">
        <v>372.5</v>
      </c>
      <c r="C1031">
        <v>370.08</v>
      </c>
      <c r="D1031">
        <v>373.38</v>
      </c>
      <c r="E1031">
        <v>368.85</v>
      </c>
      <c r="F1031" t="s">
        <v>248</v>
      </c>
      <c r="G1031" s="2">
        <v>9.4999999999999998E-3</v>
      </c>
      <c r="H1031" s="2">
        <f t="shared" si="60"/>
        <v>9.3861947058780128E-3</v>
      </c>
    </row>
    <row r="1032" spans="1:8" x14ac:dyDescent="0.35">
      <c r="A1032" s="1">
        <v>45238</v>
      </c>
      <c r="B1032">
        <v>372.74</v>
      </c>
      <c r="C1032">
        <v>372.88</v>
      </c>
      <c r="D1032">
        <v>373.59</v>
      </c>
      <c r="E1032">
        <v>370.43</v>
      </c>
      <c r="F1032" t="s">
        <v>247</v>
      </c>
      <c r="G1032" s="2">
        <v>5.9999999999999995E-4</v>
      </c>
      <c r="H1032" s="2">
        <f t="shared" si="60"/>
        <v>6.4408783290474246E-4</v>
      </c>
    </row>
    <row r="1033" spans="1:8" x14ac:dyDescent="0.35">
      <c r="A1033" s="1">
        <v>45239</v>
      </c>
      <c r="B1033">
        <v>369.88</v>
      </c>
      <c r="C1033">
        <v>373.44</v>
      </c>
      <c r="D1033">
        <v>374.6</v>
      </c>
      <c r="E1033">
        <v>369.38</v>
      </c>
      <c r="F1033" t="s">
        <v>246</v>
      </c>
      <c r="G1033" s="2">
        <v>-7.7000000000000002E-3</v>
      </c>
      <c r="H1033" s="2">
        <f t="shared" si="60"/>
        <v>-7.7024969430811744E-3</v>
      </c>
    </row>
    <row r="1034" spans="1:8" x14ac:dyDescent="0.35">
      <c r="A1034" s="1">
        <v>45240</v>
      </c>
      <c r="B1034">
        <v>378.19</v>
      </c>
      <c r="C1034">
        <v>371.62</v>
      </c>
      <c r="D1034">
        <v>378.34</v>
      </c>
      <c r="E1034">
        <v>371.09</v>
      </c>
      <c r="F1034" t="s">
        <v>245</v>
      </c>
      <c r="G1034" s="2">
        <v>2.2499999999999999E-2</v>
      </c>
      <c r="H1034" s="2">
        <f t="shared" si="60"/>
        <v>2.2218086128860295E-2</v>
      </c>
    </row>
    <row r="1035" spans="1:8" x14ac:dyDescent="0.35">
      <c r="A1035" s="1">
        <v>45243</v>
      </c>
      <c r="B1035">
        <v>377.01</v>
      </c>
      <c r="C1035">
        <v>376.59</v>
      </c>
      <c r="D1035">
        <v>378.08</v>
      </c>
      <c r="E1035">
        <v>375.04</v>
      </c>
      <c r="F1035" t="s">
        <v>244</v>
      </c>
      <c r="G1035" s="2">
        <v>-3.0999999999999999E-3</v>
      </c>
      <c r="H1035" s="2">
        <f t="shared" si="60"/>
        <v>-3.1250025431352776E-3</v>
      </c>
    </row>
    <row r="1036" spans="1:8" x14ac:dyDescent="0.35">
      <c r="A1036" s="1">
        <v>45244</v>
      </c>
      <c r="B1036">
        <v>385.13</v>
      </c>
      <c r="C1036">
        <v>383.51</v>
      </c>
      <c r="D1036">
        <v>386.06</v>
      </c>
      <c r="E1036">
        <v>382.98</v>
      </c>
      <c r="F1036" t="s">
        <v>243</v>
      </c>
      <c r="G1036" s="2">
        <v>2.1499999999999998E-2</v>
      </c>
      <c r="H1036" s="2">
        <f t="shared" si="60"/>
        <v>2.1309227335186191E-2</v>
      </c>
    </row>
    <row r="1037" spans="1:8" x14ac:dyDescent="0.35">
      <c r="A1037" s="1">
        <v>45245</v>
      </c>
      <c r="B1037">
        <v>385.42</v>
      </c>
      <c r="C1037">
        <v>387.05</v>
      </c>
      <c r="D1037">
        <v>387.55</v>
      </c>
      <c r="E1037">
        <v>384.03</v>
      </c>
      <c r="F1037" t="s">
        <v>242</v>
      </c>
      <c r="G1037" s="2">
        <v>8.0000000000000004E-4</v>
      </c>
      <c r="H1037" s="2">
        <f t="shared" si="60"/>
        <v>7.5270913942546234E-4</v>
      </c>
    </row>
    <row r="1038" spans="1:8" x14ac:dyDescent="0.35">
      <c r="A1038" s="1">
        <v>45246</v>
      </c>
      <c r="B1038">
        <v>385.75</v>
      </c>
      <c r="C1038">
        <v>384.64</v>
      </c>
      <c r="D1038">
        <v>385.99</v>
      </c>
      <c r="E1038">
        <v>383.36</v>
      </c>
      <c r="F1038" t="s">
        <v>241</v>
      </c>
      <c r="G1038" s="2">
        <v>8.9999999999999998E-4</v>
      </c>
      <c r="H1038" s="2">
        <f t="shared" si="60"/>
        <v>8.5584247349561348E-4</v>
      </c>
    </row>
    <row r="1039" spans="1:8" x14ac:dyDescent="0.35">
      <c r="A1039" s="1">
        <v>45247</v>
      </c>
      <c r="B1039">
        <v>385.84</v>
      </c>
      <c r="C1039">
        <v>385.01</v>
      </c>
      <c r="D1039">
        <v>386.87</v>
      </c>
      <c r="E1039">
        <v>384.09</v>
      </c>
      <c r="F1039" t="s">
        <v>240</v>
      </c>
      <c r="G1039" s="2">
        <v>2.0000000000000001E-4</v>
      </c>
      <c r="H1039" s="2">
        <f t="shared" si="60"/>
        <v>2.3328451744608381E-4</v>
      </c>
    </row>
    <row r="1040" spans="1:8" x14ac:dyDescent="0.35">
      <c r="A1040" s="1">
        <v>45250</v>
      </c>
      <c r="B1040">
        <v>390.53</v>
      </c>
      <c r="C1040">
        <v>385.85</v>
      </c>
      <c r="D1040">
        <v>391.2</v>
      </c>
      <c r="E1040">
        <v>385.85</v>
      </c>
      <c r="F1040" t="s">
        <v>239</v>
      </c>
      <c r="G1040" s="2">
        <v>1.2200000000000001E-2</v>
      </c>
      <c r="H1040" s="2">
        <f t="shared" si="60"/>
        <v>1.2082015152033807E-2</v>
      </c>
    </row>
    <row r="1041" spans="1:8" x14ac:dyDescent="0.35">
      <c r="A1041" s="1">
        <v>45251</v>
      </c>
      <c r="B1041">
        <v>388.27</v>
      </c>
      <c r="C1041">
        <v>388.81</v>
      </c>
      <c r="D1041">
        <v>389.03</v>
      </c>
      <c r="E1041">
        <v>386.5</v>
      </c>
      <c r="F1041" t="s">
        <v>238</v>
      </c>
      <c r="G1041" s="2">
        <v>-5.7999999999999996E-3</v>
      </c>
      <c r="H1041" s="2">
        <f t="shared" si="60"/>
        <v>-5.8038170104555342E-3</v>
      </c>
    </row>
    <row r="1042" spans="1:8" x14ac:dyDescent="0.35">
      <c r="A1042" s="1">
        <v>45252</v>
      </c>
      <c r="B1042">
        <v>389.86</v>
      </c>
      <c r="C1042">
        <v>390.36</v>
      </c>
      <c r="D1042">
        <v>392.86</v>
      </c>
      <c r="E1042">
        <v>388.84</v>
      </c>
      <c r="F1042" t="s">
        <v>237</v>
      </c>
      <c r="G1042" s="2">
        <v>4.1000000000000003E-3</v>
      </c>
      <c r="H1042" s="2">
        <f t="shared" si="60"/>
        <v>4.0867264157044003E-3</v>
      </c>
    </row>
    <row r="1043" spans="1:8" x14ac:dyDescent="0.35">
      <c r="A1043" s="1">
        <v>45254</v>
      </c>
      <c r="B1043">
        <v>389.31</v>
      </c>
      <c r="C1043">
        <v>389.45</v>
      </c>
      <c r="D1043">
        <v>390.05</v>
      </c>
      <c r="E1043">
        <v>388.3</v>
      </c>
      <c r="F1043" t="s">
        <v>236</v>
      </c>
      <c r="G1043" s="2">
        <v>-1.4E-3</v>
      </c>
      <c r="H1043" s="2">
        <f t="shared" si="60"/>
        <v>-1.411758900750109E-3</v>
      </c>
    </row>
    <row r="1044" spans="1:8" x14ac:dyDescent="0.35">
      <c r="A1044" s="1">
        <v>45257</v>
      </c>
      <c r="B1044">
        <v>388.97</v>
      </c>
      <c r="C1044">
        <v>388.81</v>
      </c>
      <c r="D1044">
        <v>390.94</v>
      </c>
      <c r="E1044">
        <v>388.08</v>
      </c>
      <c r="F1044" t="s">
        <v>157</v>
      </c>
      <c r="G1044" s="2">
        <v>-8.9999999999999998E-4</v>
      </c>
      <c r="H1044" s="2">
        <f t="shared" si="60"/>
        <v>-8.7372159538814541E-4</v>
      </c>
    </row>
    <row r="1045" spans="1:8" x14ac:dyDescent="0.35">
      <c r="A1045" s="1">
        <v>45258</v>
      </c>
      <c r="B1045">
        <v>389.99</v>
      </c>
      <c r="C1045">
        <v>388.21</v>
      </c>
      <c r="D1045">
        <v>390.57</v>
      </c>
      <c r="E1045">
        <v>387.85</v>
      </c>
      <c r="F1045" t="s">
        <v>235</v>
      </c>
      <c r="G1045" s="2">
        <v>2.5999999999999999E-3</v>
      </c>
      <c r="H1045" s="2">
        <f t="shared" si="60"/>
        <v>2.6188779474537894E-3</v>
      </c>
    </row>
    <row r="1046" spans="1:8" x14ac:dyDescent="0.35">
      <c r="A1046" s="1">
        <v>45259</v>
      </c>
      <c r="B1046">
        <v>389.61</v>
      </c>
      <c r="C1046">
        <v>392.48</v>
      </c>
      <c r="D1046">
        <v>393.93</v>
      </c>
      <c r="E1046">
        <v>389.26</v>
      </c>
      <c r="F1046" t="s">
        <v>234</v>
      </c>
      <c r="G1046" s="2">
        <v>-1E-3</v>
      </c>
      <c r="H1046" s="2">
        <f t="shared" si="60"/>
        <v>-9.7485897920572464E-4</v>
      </c>
    </row>
    <row r="1047" spans="1:8" x14ac:dyDescent="0.35">
      <c r="A1047" s="1">
        <v>45260</v>
      </c>
      <c r="B1047">
        <v>388.63</v>
      </c>
      <c r="C1047">
        <v>389.88</v>
      </c>
      <c r="D1047">
        <v>390.35</v>
      </c>
      <c r="E1047">
        <v>385.62</v>
      </c>
      <c r="F1047" t="s">
        <v>233</v>
      </c>
      <c r="G1047" s="2">
        <v>-2.5000000000000001E-3</v>
      </c>
      <c r="H1047" s="2">
        <f t="shared" si="60"/>
        <v>-2.5185046206842557E-3</v>
      </c>
    </row>
    <row r="1048" spans="1:8" x14ac:dyDescent="0.35">
      <c r="A1048" s="1">
        <v>45261</v>
      </c>
      <c r="B1048">
        <v>389.74</v>
      </c>
      <c r="C1048">
        <v>387.55</v>
      </c>
      <c r="D1048">
        <v>390.33</v>
      </c>
      <c r="E1048">
        <v>385.87</v>
      </c>
      <c r="F1048" t="s">
        <v>232</v>
      </c>
      <c r="G1048" s="2">
        <v>2.8999999999999998E-3</v>
      </c>
      <c r="H1048" s="2">
        <f t="shared" si="60"/>
        <v>2.852115966564072E-3</v>
      </c>
    </row>
    <row r="1049" spans="1:8" x14ac:dyDescent="0.35">
      <c r="A1049" s="1">
        <v>45264</v>
      </c>
      <c r="B1049">
        <v>386.12</v>
      </c>
      <c r="C1049">
        <v>385.89</v>
      </c>
      <c r="D1049">
        <v>386.39</v>
      </c>
      <c r="E1049">
        <v>382.46</v>
      </c>
      <c r="F1049" t="s">
        <v>231</v>
      </c>
      <c r="G1049" s="2">
        <v>-9.2999999999999992E-3</v>
      </c>
      <c r="H1049" s="2">
        <f t="shared" si="60"/>
        <v>-9.3316481555740325E-3</v>
      </c>
    </row>
    <row r="1050" spans="1:8" x14ac:dyDescent="0.35">
      <c r="A1050" s="1">
        <v>45265</v>
      </c>
      <c r="B1050">
        <v>387.09</v>
      </c>
      <c r="C1050">
        <v>384.19</v>
      </c>
      <c r="D1050">
        <v>388.3</v>
      </c>
      <c r="E1050">
        <v>384.01</v>
      </c>
      <c r="F1050" t="s">
        <v>230</v>
      </c>
      <c r="G1050" s="2">
        <v>2.5000000000000001E-3</v>
      </c>
      <c r="H1050" s="2">
        <f t="shared" si="60"/>
        <v>2.5090221514499794E-3</v>
      </c>
    </row>
    <row r="1051" spans="1:8" x14ac:dyDescent="0.35">
      <c r="A1051" s="1">
        <v>45266</v>
      </c>
      <c r="B1051">
        <v>384.85</v>
      </c>
      <c r="C1051">
        <v>390.07</v>
      </c>
      <c r="D1051">
        <v>390.17</v>
      </c>
      <c r="E1051">
        <v>384.5</v>
      </c>
      <c r="F1051" t="s">
        <v>229</v>
      </c>
      <c r="G1051" s="2">
        <v>-5.7999999999999996E-3</v>
      </c>
      <c r="H1051" s="2">
        <f t="shared" si="60"/>
        <v>-5.8035761515378356E-3</v>
      </c>
    </row>
    <row r="1052" spans="1:8" x14ac:dyDescent="0.35">
      <c r="A1052" s="1">
        <v>45267</v>
      </c>
      <c r="B1052">
        <v>390.23</v>
      </c>
      <c r="C1052">
        <v>387.87</v>
      </c>
      <c r="D1052">
        <v>391.06</v>
      </c>
      <c r="E1052">
        <v>386.76</v>
      </c>
      <c r="F1052" t="s">
        <v>228</v>
      </c>
      <c r="G1052" s="2">
        <v>1.4E-2</v>
      </c>
      <c r="H1052" s="2">
        <f t="shared" si="60"/>
        <v>1.3882660902698633E-2</v>
      </c>
    </row>
    <row r="1053" spans="1:8" x14ac:dyDescent="0.35">
      <c r="A1053" s="1">
        <v>45268</v>
      </c>
      <c r="B1053">
        <v>391.96</v>
      </c>
      <c r="C1053">
        <v>388.47</v>
      </c>
      <c r="D1053">
        <v>392.41</v>
      </c>
      <c r="E1053">
        <v>388.28</v>
      </c>
      <c r="F1053" t="s">
        <v>227</v>
      </c>
      <c r="G1053" s="2">
        <v>4.4999999999999997E-3</v>
      </c>
      <c r="H1053" s="2">
        <f t="shared" si="60"/>
        <v>4.4234848845925876E-3</v>
      </c>
    </row>
    <row r="1054" spans="1:8" x14ac:dyDescent="0.35">
      <c r="A1054" s="1">
        <v>45271</v>
      </c>
      <c r="B1054">
        <v>395.31</v>
      </c>
      <c r="C1054">
        <v>391.53</v>
      </c>
      <c r="D1054">
        <v>395.58</v>
      </c>
      <c r="E1054">
        <v>391.32</v>
      </c>
      <c r="F1054" t="s">
        <v>226</v>
      </c>
      <c r="G1054" s="2">
        <v>8.5000000000000006E-3</v>
      </c>
      <c r="H1054" s="2">
        <f t="shared" si="60"/>
        <v>8.5104734576528767E-3</v>
      </c>
    </row>
    <row r="1055" spans="1:8" x14ac:dyDescent="0.35">
      <c r="A1055" s="1">
        <v>45272</v>
      </c>
      <c r="B1055">
        <v>398.46</v>
      </c>
      <c r="C1055">
        <v>395.35</v>
      </c>
      <c r="D1055">
        <v>398.58</v>
      </c>
      <c r="E1055">
        <v>394.2</v>
      </c>
      <c r="F1055" t="s">
        <v>225</v>
      </c>
      <c r="G1055" s="2">
        <v>8.0000000000000002E-3</v>
      </c>
      <c r="H1055" s="2">
        <f t="shared" si="60"/>
        <v>7.9368495554066054E-3</v>
      </c>
    </row>
    <row r="1056" spans="1:8" x14ac:dyDescent="0.35">
      <c r="A1056" s="1">
        <v>45273</v>
      </c>
      <c r="B1056">
        <v>403.53</v>
      </c>
      <c r="C1056">
        <v>399.41</v>
      </c>
      <c r="D1056">
        <v>404.15</v>
      </c>
      <c r="E1056">
        <v>398.63</v>
      </c>
      <c r="F1056" t="s">
        <v>224</v>
      </c>
      <c r="G1056" s="2">
        <v>1.2699999999999999E-2</v>
      </c>
      <c r="H1056" s="2">
        <f t="shared" si="60"/>
        <v>1.2643717607922581E-2</v>
      </c>
    </row>
    <row r="1057" spans="1:8" x14ac:dyDescent="0.35">
      <c r="A1057" s="1">
        <v>45274</v>
      </c>
      <c r="B1057">
        <v>403.18</v>
      </c>
      <c r="C1057">
        <v>404.77</v>
      </c>
      <c r="D1057">
        <v>406.09</v>
      </c>
      <c r="E1057">
        <v>400.13</v>
      </c>
      <c r="F1057" t="s">
        <v>223</v>
      </c>
      <c r="G1057" s="2">
        <v>-8.9999999999999998E-4</v>
      </c>
      <c r="H1057" s="2">
        <f t="shared" si="60"/>
        <v>-8.677220363222651E-4</v>
      </c>
    </row>
    <row r="1058" spans="1:8" x14ac:dyDescent="0.35">
      <c r="A1058" s="1">
        <v>45275</v>
      </c>
      <c r="B1058">
        <v>405.13</v>
      </c>
      <c r="C1058">
        <v>403.97</v>
      </c>
      <c r="D1058">
        <v>406.33</v>
      </c>
      <c r="E1058">
        <v>403.36</v>
      </c>
      <c r="F1058" t="s">
        <v>222</v>
      </c>
      <c r="G1058" s="2">
        <v>4.7999999999999996E-3</v>
      </c>
      <c r="H1058" s="2">
        <f t="shared" si="60"/>
        <v>4.824890903066965E-3</v>
      </c>
    </row>
    <row r="1059" spans="1:8" x14ac:dyDescent="0.35">
      <c r="A1059" s="1">
        <v>45278</v>
      </c>
      <c r="B1059">
        <v>406.87</v>
      </c>
      <c r="C1059">
        <v>404.72</v>
      </c>
      <c r="D1059">
        <v>407.78</v>
      </c>
      <c r="E1059">
        <v>404.39</v>
      </c>
      <c r="F1059" t="s">
        <v>221</v>
      </c>
      <c r="G1059" s="2">
        <v>4.3E-3</v>
      </c>
      <c r="H1059" s="2">
        <f t="shared" si="60"/>
        <v>4.2857208454991956E-3</v>
      </c>
    </row>
    <row r="1060" spans="1:8" x14ac:dyDescent="0.35">
      <c r="A1060" s="1">
        <v>45279</v>
      </c>
      <c r="B1060">
        <v>408.95</v>
      </c>
      <c r="C1060">
        <v>407.33</v>
      </c>
      <c r="D1060">
        <v>409.07</v>
      </c>
      <c r="E1060">
        <v>407.13</v>
      </c>
      <c r="F1060" t="s">
        <v>220</v>
      </c>
      <c r="G1060" s="2">
        <v>5.1000000000000004E-3</v>
      </c>
      <c r="H1060" s="2">
        <f t="shared" si="60"/>
        <v>5.0991750801394446E-3</v>
      </c>
    </row>
    <row r="1061" spans="1:8" x14ac:dyDescent="0.35">
      <c r="A1061" s="1">
        <v>45280</v>
      </c>
      <c r="B1061">
        <v>402.87</v>
      </c>
      <c r="C1061">
        <v>408.14</v>
      </c>
      <c r="D1061">
        <v>410.25</v>
      </c>
      <c r="E1061">
        <v>402.69</v>
      </c>
      <c r="F1061" t="s">
        <v>219</v>
      </c>
      <c r="G1061" s="2">
        <v>-1.49E-2</v>
      </c>
      <c r="H1061" s="2">
        <f t="shared" si="60"/>
        <v>-1.4978969919789472E-2</v>
      </c>
    </row>
    <row r="1062" spans="1:8" x14ac:dyDescent="0.35">
      <c r="A1062" s="1">
        <v>45281</v>
      </c>
      <c r="B1062">
        <v>407.56</v>
      </c>
      <c r="C1062">
        <v>406.85</v>
      </c>
      <c r="D1062">
        <v>407.93</v>
      </c>
      <c r="E1062">
        <v>404.26</v>
      </c>
      <c r="F1062" t="s">
        <v>218</v>
      </c>
      <c r="G1062" s="2">
        <v>1.1599999999999999E-2</v>
      </c>
      <c r="H1062" s="2">
        <f t="shared" si="60"/>
        <v>1.1574231844890997E-2</v>
      </c>
    </row>
    <row r="1063" spans="1:8" x14ac:dyDescent="0.35">
      <c r="A1063" s="1">
        <v>45282</v>
      </c>
      <c r="B1063">
        <v>408.17</v>
      </c>
      <c r="C1063">
        <v>408.79</v>
      </c>
      <c r="D1063">
        <v>409.75</v>
      </c>
      <c r="E1063">
        <v>406.27</v>
      </c>
      <c r="F1063" t="s">
        <v>217</v>
      </c>
      <c r="G1063" s="2">
        <v>1.5E-3</v>
      </c>
      <c r="H1063" s="2">
        <f t="shared" si="60"/>
        <v>1.4955931832934392E-3</v>
      </c>
    </row>
    <row r="1064" spans="1:8" x14ac:dyDescent="0.35">
      <c r="A1064" s="1">
        <v>45286</v>
      </c>
      <c r="B1064">
        <v>410.66</v>
      </c>
      <c r="C1064">
        <v>409.04</v>
      </c>
      <c r="D1064">
        <v>411.34</v>
      </c>
      <c r="E1064">
        <v>408.94</v>
      </c>
      <c r="F1064" t="s">
        <v>216</v>
      </c>
      <c r="G1064" s="2">
        <v>6.1000000000000004E-3</v>
      </c>
      <c r="H1064" s="2">
        <f t="shared" si="60"/>
        <v>6.0818672379746325E-3</v>
      </c>
    </row>
    <row r="1065" spans="1:8" x14ac:dyDescent="0.35">
      <c r="A1065" s="1">
        <v>45287</v>
      </c>
      <c r="B1065">
        <v>411.5</v>
      </c>
      <c r="C1065">
        <v>410.95</v>
      </c>
      <c r="D1065">
        <v>411.79</v>
      </c>
      <c r="E1065">
        <v>410.08</v>
      </c>
      <c r="F1065" t="s">
        <v>215</v>
      </c>
      <c r="G1065" s="2">
        <v>2E-3</v>
      </c>
      <c r="H1065" s="2">
        <f t="shared" si="60"/>
        <v>2.0433985897717818E-3</v>
      </c>
    </row>
    <row r="1066" spans="1:8" x14ac:dyDescent="0.35">
      <c r="A1066" s="1">
        <v>45288</v>
      </c>
      <c r="B1066">
        <v>411.3</v>
      </c>
      <c r="C1066">
        <v>412.67</v>
      </c>
      <c r="D1066">
        <v>412.92</v>
      </c>
      <c r="E1066">
        <v>410.94</v>
      </c>
      <c r="F1066" t="s">
        <v>214</v>
      </c>
      <c r="G1066" s="2">
        <v>-5.0000000000000001E-4</v>
      </c>
      <c r="H1066" s="2">
        <f t="shared" si="60"/>
        <v>-4.8614488074611968E-4</v>
      </c>
    </row>
    <row r="1067" spans="1:8" x14ac:dyDescent="0.35">
      <c r="A1067" s="1">
        <v>45289</v>
      </c>
      <c r="B1067">
        <v>409.52</v>
      </c>
      <c r="C1067">
        <v>411.28</v>
      </c>
      <c r="D1067">
        <v>411.64</v>
      </c>
      <c r="E1067">
        <v>407.58</v>
      </c>
      <c r="F1067" t="s">
        <v>213</v>
      </c>
      <c r="G1067" s="2">
        <v>-4.3E-3</v>
      </c>
      <c r="H1067" s="2">
        <f t="shared" si="60"/>
        <v>-4.3371330870506288E-3</v>
      </c>
    </row>
    <row r="1068" spans="1:8" x14ac:dyDescent="0.35">
      <c r="A1068" s="1">
        <v>45293</v>
      </c>
      <c r="B1068">
        <v>402.59</v>
      </c>
      <c r="C1068">
        <v>405.84</v>
      </c>
      <c r="D1068">
        <v>406.09</v>
      </c>
      <c r="E1068">
        <v>400.24</v>
      </c>
      <c r="F1068" t="s">
        <v>212</v>
      </c>
      <c r="G1068" s="2">
        <v>-1.6899999999999998E-2</v>
      </c>
      <c r="H1068" s="2">
        <f t="shared" si="60"/>
        <v>-1.7067067801547306E-2</v>
      </c>
    </row>
    <row r="1069" spans="1:8" x14ac:dyDescent="0.35">
      <c r="A1069" s="1">
        <v>45294</v>
      </c>
      <c r="B1069">
        <v>398.33</v>
      </c>
      <c r="C1069">
        <v>399.93</v>
      </c>
      <c r="D1069">
        <v>401</v>
      </c>
      <c r="E1069">
        <v>397.89</v>
      </c>
      <c r="F1069" t="s">
        <v>211</v>
      </c>
      <c r="G1069" s="2">
        <v>-1.06E-2</v>
      </c>
      <c r="H1069" s="2">
        <f t="shared" si="60"/>
        <v>-1.0637866886129584E-2</v>
      </c>
    </row>
    <row r="1070" spans="1:8" x14ac:dyDescent="0.35">
      <c r="A1070" s="1">
        <v>45295</v>
      </c>
      <c r="B1070">
        <v>396.28</v>
      </c>
      <c r="C1070">
        <v>396.44</v>
      </c>
      <c r="D1070">
        <v>399.59</v>
      </c>
      <c r="E1070">
        <v>396.06</v>
      </c>
      <c r="F1070" t="s">
        <v>100</v>
      </c>
      <c r="G1070" s="2">
        <v>-5.1000000000000004E-3</v>
      </c>
      <c r="H1070" s="2">
        <f t="shared" si="60"/>
        <v>-5.1597753568214258E-3</v>
      </c>
    </row>
    <row r="1071" spans="1:8" x14ac:dyDescent="0.35">
      <c r="A1071" s="1">
        <v>45296</v>
      </c>
      <c r="B1071">
        <v>396.75</v>
      </c>
      <c r="C1071">
        <v>396.45</v>
      </c>
      <c r="D1071">
        <v>399.56</v>
      </c>
      <c r="E1071">
        <v>395.34</v>
      </c>
      <c r="F1071" t="s">
        <v>210</v>
      </c>
      <c r="G1071" s="2">
        <v>1.1999999999999999E-3</v>
      </c>
      <c r="H1071" s="2">
        <f t="shared" si="60"/>
        <v>1.1853273016890788E-3</v>
      </c>
    </row>
    <row r="1072" spans="1:8" x14ac:dyDescent="0.35">
      <c r="A1072" s="1">
        <v>45299</v>
      </c>
      <c r="B1072">
        <v>404.95</v>
      </c>
      <c r="C1072">
        <v>397.99</v>
      </c>
      <c r="D1072">
        <v>405.24</v>
      </c>
      <c r="E1072">
        <v>397.84</v>
      </c>
      <c r="F1072" t="s">
        <v>209</v>
      </c>
      <c r="G1072" s="2">
        <v>2.07E-2</v>
      </c>
      <c r="H1072" s="2">
        <f t="shared" si="60"/>
        <v>2.0457243288480351E-2</v>
      </c>
    </row>
    <row r="1073" spans="1:8" x14ac:dyDescent="0.35">
      <c r="A1073" s="1">
        <v>45300</v>
      </c>
      <c r="B1073">
        <v>405.75</v>
      </c>
      <c r="C1073">
        <v>401.91</v>
      </c>
      <c r="D1073">
        <v>406.69</v>
      </c>
      <c r="E1073">
        <v>401.71</v>
      </c>
      <c r="F1073" t="s">
        <v>208</v>
      </c>
      <c r="G1073" s="2">
        <v>2E-3</v>
      </c>
      <c r="H1073" s="2">
        <f t="shared" si="60"/>
        <v>1.9736036997017956E-3</v>
      </c>
    </row>
    <row r="1074" spans="1:8" x14ac:dyDescent="0.35">
      <c r="A1074" s="1">
        <v>45301</v>
      </c>
      <c r="B1074">
        <v>408.5</v>
      </c>
      <c r="C1074">
        <v>406.07</v>
      </c>
      <c r="D1074">
        <v>409.52</v>
      </c>
      <c r="E1074">
        <v>405.17</v>
      </c>
      <c r="F1074" t="s">
        <v>207</v>
      </c>
      <c r="G1074" s="2">
        <v>6.7999999999999996E-3</v>
      </c>
      <c r="H1074" s="2">
        <f t="shared" si="60"/>
        <v>6.7547079053569183E-3</v>
      </c>
    </row>
    <row r="1075" spans="1:8" x14ac:dyDescent="0.35">
      <c r="A1075" s="1">
        <v>45302</v>
      </c>
      <c r="B1075">
        <v>409.35</v>
      </c>
      <c r="C1075">
        <v>409.79</v>
      </c>
      <c r="D1075">
        <v>411.2</v>
      </c>
      <c r="E1075">
        <v>404.24</v>
      </c>
      <c r="F1075" t="s">
        <v>206</v>
      </c>
      <c r="G1075" s="2">
        <v>2.0999999999999999E-3</v>
      </c>
      <c r="H1075" s="2">
        <f t="shared" si="60"/>
        <v>2.0786215223997204E-3</v>
      </c>
    </row>
    <row r="1076" spans="1:8" x14ac:dyDescent="0.35">
      <c r="A1076" s="1">
        <v>45303</v>
      </c>
      <c r="B1076">
        <v>409.56</v>
      </c>
      <c r="C1076">
        <v>410.4</v>
      </c>
      <c r="D1076">
        <v>411.25</v>
      </c>
      <c r="E1076">
        <v>408.15</v>
      </c>
      <c r="F1076" t="s">
        <v>205</v>
      </c>
      <c r="G1076" s="2">
        <v>5.0000000000000001E-4</v>
      </c>
      <c r="H1076" s="2">
        <f t="shared" si="60"/>
        <v>5.1287688415883165E-4</v>
      </c>
    </row>
    <row r="1077" spans="1:8" x14ac:dyDescent="0.35">
      <c r="A1077" s="1">
        <v>45307</v>
      </c>
      <c r="B1077">
        <v>409.52</v>
      </c>
      <c r="C1077">
        <v>408.31</v>
      </c>
      <c r="D1077">
        <v>411.12</v>
      </c>
      <c r="E1077">
        <v>406.83</v>
      </c>
      <c r="F1077" t="s">
        <v>204</v>
      </c>
      <c r="G1077" s="2">
        <v>-1E-4</v>
      </c>
      <c r="H1077" s="2">
        <f t="shared" si="60"/>
        <v>-9.7670557288267892E-5</v>
      </c>
    </row>
    <row r="1078" spans="1:8" x14ac:dyDescent="0.35">
      <c r="A1078" s="1">
        <v>45308</v>
      </c>
      <c r="B1078">
        <v>407.21</v>
      </c>
      <c r="C1078">
        <v>406.17</v>
      </c>
      <c r="D1078">
        <v>407.58</v>
      </c>
      <c r="E1078">
        <v>402.92</v>
      </c>
      <c r="F1078" t="s">
        <v>203</v>
      </c>
      <c r="G1078" s="2">
        <v>-5.5999999999999999E-3</v>
      </c>
      <c r="H1078" s="2">
        <f t="shared" si="60"/>
        <v>-5.6567192577785157E-3</v>
      </c>
    </row>
    <row r="1079" spans="1:8" x14ac:dyDescent="0.35">
      <c r="A1079" s="1">
        <v>45309</v>
      </c>
      <c r="B1079">
        <v>412.99</v>
      </c>
      <c r="C1079">
        <v>410.52</v>
      </c>
      <c r="D1079">
        <v>413.58</v>
      </c>
      <c r="E1079">
        <v>409.16</v>
      </c>
      <c r="F1079" t="s">
        <v>202</v>
      </c>
      <c r="G1079" s="2">
        <v>1.4200000000000001E-2</v>
      </c>
      <c r="H1079" s="2">
        <f t="shared" si="60"/>
        <v>1.4094356701281853E-2</v>
      </c>
    </row>
    <row r="1080" spans="1:8" x14ac:dyDescent="0.35">
      <c r="A1080" s="1">
        <v>45310</v>
      </c>
      <c r="B1080">
        <v>421.18</v>
      </c>
      <c r="C1080">
        <v>415.22</v>
      </c>
      <c r="D1080">
        <v>421.34</v>
      </c>
      <c r="E1080">
        <v>414.63</v>
      </c>
      <c r="F1080" t="s">
        <v>201</v>
      </c>
      <c r="G1080" s="2">
        <v>1.9800000000000002E-2</v>
      </c>
      <c r="H1080" s="2">
        <f t="shared" si="60"/>
        <v>1.9636916158801337E-2</v>
      </c>
    </row>
    <row r="1081" spans="1:8" x14ac:dyDescent="0.35">
      <c r="A1081" s="1">
        <v>45313</v>
      </c>
      <c r="B1081">
        <v>421.73</v>
      </c>
      <c r="C1081">
        <v>423.41</v>
      </c>
      <c r="D1081">
        <v>424.73</v>
      </c>
      <c r="E1081">
        <v>421.12</v>
      </c>
      <c r="F1081" t="s">
        <v>200</v>
      </c>
      <c r="G1081" s="2">
        <v>1.2999999999999999E-3</v>
      </c>
      <c r="H1081" s="2">
        <f t="shared" si="60"/>
        <v>1.3050030918026697E-3</v>
      </c>
    </row>
    <row r="1082" spans="1:8" x14ac:dyDescent="0.35">
      <c r="A1082" s="1">
        <v>45314</v>
      </c>
      <c r="B1082">
        <v>423.48</v>
      </c>
      <c r="C1082">
        <v>422.43</v>
      </c>
      <c r="D1082">
        <v>423.7</v>
      </c>
      <c r="E1082">
        <v>420.57</v>
      </c>
      <c r="F1082" t="s">
        <v>113</v>
      </c>
      <c r="G1082" s="2">
        <v>4.1000000000000003E-3</v>
      </c>
      <c r="H1082" s="2">
        <f t="shared" si="60"/>
        <v>4.1409886317440147E-3</v>
      </c>
    </row>
    <row r="1083" spans="1:8" x14ac:dyDescent="0.35">
      <c r="A1083" s="1">
        <v>45315</v>
      </c>
      <c r="B1083">
        <v>425.83</v>
      </c>
      <c r="C1083">
        <v>427.44</v>
      </c>
      <c r="D1083">
        <v>429.85</v>
      </c>
      <c r="E1083">
        <v>425.33</v>
      </c>
      <c r="F1083" t="s">
        <v>199</v>
      </c>
      <c r="G1083" s="2">
        <v>5.4999999999999997E-3</v>
      </c>
      <c r="H1083" s="2">
        <f t="shared" si="60"/>
        <v>5.5339181152836737E-3</v>
      </c>
    </row>
    <row r="1084" spans="1:8" x14ac:dyDescent="0.35">
      <c r="A1084" s="1">
        <v>45316</v>
      </c>
      <c r="B1084">
        <v>426.35</v>
      </c>
      <c r="C1084">
        <v>428.36</v>
      </c>
      <c r="D1084">
        <v>429.04</v>
      </c>
      <c r="E1084">
        <v>423.98</v>
      </c>
      <c r="F1084" t="s">
        <v>198</v>
      </c>
      <c r="G1084" s="2">
        <v>1.1999999999999999E-3</v>
      </c>
      <c r="H1084" s="2">
        <f t="shared" si="60"/>
        <v>1.2203995975958168E-3</v>
      </c>
    </row>
    <row r="1085" spans="1:8" x14ac:dyDescent="0.35">
      <c r="A1085" s="1">
        <v>45317</v>
      </c>
      <c r="B1085">
        <v>423.81</v>
      </c>
      <c r="C1085">
        <v>424.44</v>
      </c>
      <c r="D1085">
        <v>426.21</v>
      </c>
      <c r="E1085">
        <v>423.15</v>
      </c>
      <c r="F1085" t="s">
        <v>197</v>
      </c>
      <c r="G1085" s="2">
        <v>-6.0000000000000001E-3</v>
      </c>
      <c r="H1085" s="2">
        <f t="shared" si="60"/>
        <v>-5.9753635963760848E-3</v>
      </c>
    </row>
    <row r="1086" spans="1:8" x14ac:dyDescent="0.35">
      <c r="A1086" s="1">
        <v>45320</v>
      </c>
      <c r="B1086">
        <v>428.15</v>
      </c>
      <c r="C1086">
        <v>424.27</v>
      </c>
      <c r="D1086">
        <v>428.35</v>
      </c>
      <c r="E1086">
        <v>423.61</v>
      </c>
      <c r="F1086" t="s">
        <v>196</v>
      </c>
      <c r="G1086" s="2">
        <v>1.0200000000000001E-2</v>
      </c>
      <c r="H1086" s="2">
        <f t="shared" si="60"/>
        <v>1.018835988051842E-2</v>
      </c>
    </row>
    <row r="1087" spans="1:8" x14ac:dyDescent="0.35">
      <c r="A1087" s="1">
        <v>45321</v>
      </c>
      <c r="B1087">
        <v>425.3</v>
      </c>
      <c r="C1087">
        <v>427.1</v>
      </c>
      <c r="D1087">
        <v>427.68</v>
      </c>
      <c r="E1087">
        <v>424.38</v>
      </c>
      <c r="F1087" t="s">
        <v>195</v>
      </c>
      <c r="G1087" s="2">
        <v>-6.7000000000000002E-3</v>
      </c>
      <c r="H1087" s="2">
        <f t="shared" si="60"/>
        <v>-6.6787992126131554E-3</v>
      </c>
    </row>
    <row r="1088" spans="1:8" x14ac:dyDescent="0.35">
      <c r="A1088" s="1">
        <v>45322</v>
      </c>
      <c r="B1088">
        <v>416.97</v>
      </c>
      <c r="C1088">
        <v>420.85</v>
      </c>
      <c r="D1088">
        <v>422.87</v>
      </c>
      <c r="E1088">
        <v>416.79</v>
      </c>
      <c r="F1088" t="s">
        <v>194</v>
      </c>
      <c r="G1088" s="2">
        <v>-1.9599999999999999E-2</v>
      </c>
      <c r="H1088" s="2">
        <f t="shared" si="60"/>
        <v>-1.9780525494811477E-2</v>
      </c>
    </row>
    <row r="1089" spans="1:8" x14ac:dyDescent="0.35">
      <c r="A1089" s="1">
        <v>45323</v>
      </c>
      <c r="B1089">
        <v>421.88</v>
      </c>
      <c r="C1089">
        <v>418.79</v>
      </c>
      <c r="D1089">
        <v>422.38</v>
      </c>
      <c r="E1089">
        <v>417.81</v>
      </c>
      <c r="F1089" t="s">
        <v>193</v>
      </c>
      <c r="G1089" s="2">
        <v>1.18E-2</v>
      </c>
      <c r="H1089" s="2">
        <f t="shared" si="60"/>
        <v>1.1706636643636947E-2</v>
      </c>
    </row>
    <row r="1090" spans="1:8" x14ac:dyDescent="0.35">
      <c r="A1090" s="1">
        <v>45324</v>
      </c>
      <c r="B1090">
        <v>429.01</v>
      </c>
      <c r="C1090">
        <v>423.8</v>
      </c>
      <c r="D1090">
        <v>430.24</v>
      </c>
      <c r="E1090">
        <v>422.79</v>
      </c>
      <c r="F1090" t="s">
        <v>192</v>
      </c>
      <c r="G1090" s="2">
        <v>1.6899999999999998E-2</v>
      </c>
      <c r="H1090" s="2">
        <f t="shared" si="60"/>
        <v>1.6759315271239236E-2</v>
      </c>
    </row>
    <row r="1091" spans="1:8" x14ac:dyDescent="0.35">
      <c r="A1091" s="1">
        <v>45327</v>
      </c>
      <c r="B1091">
        <v>428.45</v>
      </c>
      <c r="C1091">
        <v>429.07</v>
      </c>
      <c r="D1091">
        <v>429.61</v>
      </c>
      <c r="E1091">
        <v>425</v>
      </c>
      <c r="F1091" t="s">
        <v>191</v>
      </c>
      <c r="G1091" s="2">
        <v>-1.2999999999999999E-3</v>
      </c>
      <c r="H1091" s="2">
        <f t="shared" si="60"/>
        <v>-1.3061835645248657E-3</v>
      </c>
    </row>
    <row r="1092" spans="1:8" x14ac:dyDescent="0.35">
      <c r="A1092" s="1">
        <v>45328</v>
      </c>
      <c r="B1092">
        <v>427.59</v>
      </c>
      <c r="C1092">
        <v>429.61</v>
      </c>
      <c r="D1092">
        <v>430.22</v>
      </c>
      <c r="E1092">
        <v>425.22</v>
      </c>
      <c r="F1092" t="s">
        <v>190</v>
      </c>
      <c r="G1092" s="2">
        <v>-2E-3</v>
      </c>
      <c r="H1092" s="2">
        <f t="shared" ref="H1092:H1155" si="61">LN(B1092/B1091)</f>
        <v>-2.0092525800785312E-3</v>
      </c>
    </row>
    <row r="1093" spans="1:8" x14ac:dyDescent="0.35">
      <c r="A1093" s="1">
        <v>45329</v>
      </c>
      <c r="B1093">
        <v>431.99</v>
      </c>
      <c r="C1093">
        <v>430.41</v>
      </c>
      <c r="D1093">
        <v>432.83</v>
      </c>
      <c r="E1093">
        <v>429.09</v>
      </c>
      <c r="F1093" t="s">
        <v>189</v>
      </c>
      <c r="G1093" s="2">
        <v>1.03E-2</v>
      </c>
      <c r="H1093" s="2">
        <f t="shared" si="61"/>
        <v>1.0237647292990362E-2</v>
      </c>
    </row>
    <row r="1094" spans="1:8" x14ac:dyDescent="0.35">
      <c r="A1094" s="1">
        <v>45330</v>
      </c>
      <c r="B1094">
        <v>432.79</v>
      </c>
      <c r="C1094">
        <v>432.11</v>
      </c>
      <c r="D1094">
        <v>433.56</v>
      </c>
      <c r="E1094">
        <v>431.42</v>
      </c>
      <c r="F1094" t="s">
        <v>188</v>
      </c>
      <c r="G1094" s="2">
        <v>1.9E-3</v>
      </c>
      <c r="H1094" s="2">
        <f t="shared" si="61"/>
        <v>1.8501820768555589E-3</v>
      </c>
    </row>
    <row r="1095" spans="1:8" x14ac:dyDescent="0.35">
      <c r="A1095" s="1">
        <v>45331</v>
      </c>
      <c r="B1095">
        <v>437.05</v>
      </c>
      <c r="C1095">
        <v>433.94</v>
      </c>
      <c r="D1095">
        <v>437.85</v>
      </c>
      <c r="E1095">
        <v>433.14</v>
      </c>
      <c r="F1095" t="s">
        <v>187</v>
      </c>
      <c r="G1095" s="2">
        <v>9.7999999999999997E-3</v>
      </c>
      <c r="H1095" s="2">
        <f t="shared" si="61"/>
        <v>9.794983121601623E-3</v>
      </c>
    </row>
    <row r="1096" spans="1:8" x14ac:dyDescent="0.35">
      <c r="A1096" s="1">
        <v>45334</v>
      </c>
      <c r="B1096">
        <v>435.34</v>
      </c>
      <c r="C1096">
        <v>436.94</v>
      </c>
      <c r="D1096">
        <v>439.14</v>
      </c>
      <c r="E1096">
        <v>434.65</v>
      </c>
      <c r="F1096" t="s">
        <v>186</v>
      </c>
      <c r="G1096" s="2">
        <v>-3.8999999999999998E-3</v>
      </c>
      <c r="H1096" s="2">
        <f t="shared" si="61"/>
        <v>-3.9202700398059424E-3</v>
      </c>
    </row>
    <row r="1097" spans="1:8" x14ac:dyDescent="0.35">
      <c r="A1097" s="1">
        <v>45335</v>
      </c>
      <c r="B1097">
        <v>428.55</v>
      </c>
      <c r="C1097">
        <v>427.28</v>
      </c>
      <c r="D1097">
        <v>431.27</v>
      </c>
      <c r="E1097">
        <v>425.33</v>
      </c>
      <c r="F1097" t="s">
        <v>185</v>
      </c>
      <c r="G1097" s="2">
        <v>-1.5599999999999999E-2</v>
      </c>
      <c r="H1097" s="2">
        <f t="shared" si="61"/>
        <v>-1.5719917641799235E-2</v>
      </c>
    </row>
    <row r="1098" spans="1:8" x14ac:dyDescent="0.35">
      <c r="A1098" s="1">
        <v>45336</v>
      </c>
      <c r="B1098">
        <v>433.22</v>
      </c>
      <c r="C1098">
        <v>431.26</v>
      </c>
      <c r="D1098">
        <v>433.65</v>
      </c>
      <c r="E1098">
        <v>428.88</v>
      </c>
      <c r="F1098" t="s">
        <v>184</v>
      </c>
      <c r="G1098" s="2">
        <v>1.09E-2</v>
      </c>
      <c r="H1098" s="2">
        <f t="shared" si="61"/>
        <v>1.0838264767940257E-2</v>
      </c>
    </row>
    <row r="1099" spans="1:8" x14ac:dyDescent="0.35">
      <c r="A1099" s="1">
        <v>45337</v>
      </c>
      <c r="B1099">
        <v>434.51</v>
      </c>
      <c r="C1099">
        <v>433.92</v>
      </c>
      <c r="D1099">
        <v>434.98</v>
      </c>
      <c r="E1099">
        <v>431.33</v>
      </c>
      <c r="F1099" t="s">
        <v>183</v>
      </c>
      <c r="G1099" s="2">
        <v>3.0000000000000001E-3</v>
      </c>
      <c r="H1099" s="2">
        <f t="shared" si="61"/>
        <v>2.9732772874981766E-3</v>
      </c>
    </row>
    <row r="1100" spans="1:8" x14ac:dyDescent="0.35">
      <c r="A1100" s="1">
        <v>45338</v>
      </c>
      <c r="B1100">
        <v>430.57</v>
      </c>
      <c r="C1100">
        <v>434.89</v>
      </c>
      <c r="D1100">
        <v>434.99</v>
      </c>
      <c r="E1100">
        <v>429.85</v>
      </c>
      <c r="F1100" t="s">
        <v>182</v>
      </c>
      <c r="G1100" s="2">
        <v>-9.1000000000000004E-3</v>
      </c>
      <c r="H1100" s="2">
        <f t="shared" si="61"/>
        <v>-9.1090471247402341E-3</v>
      </c>
    </row>
    <row r="1101" spans="1:8" x14ac:dyDescent="0.35">
      <c r="A1101" s="1">
        <v>45342</v>
      </c>
      <c r="B1101">
        <v>427.32</v>
      </c>
      <c r="C1101">
        <v>428.55</v>
      </c>
      <c r="D1101">
        <v>430.08</v>
      </c>
      <c r="E1101">
        <v>423.5</v>
      </c>
      <c r="F1101" t="s">
        <v>181</v>
      </c>
      <c r="G1101" s="2">
        <v>-7.4999999999999997E-3</v>
      </c>
      <c r="H1101" s="2">
        <f t="shared" si="61"/>
        <v>-7.5767651979035244E-3</v>
      </c>
    </row>
    <row r="1102" spans="1:8" x14ac:dyDescent="0.35">
      <c r="A1102" s="1">
        <v>45343</v>
      </c>
      <c r="B1102">
        <v>425.61</v>
      </c>
      <c r="C1102">
        <v>424.55</v>
      </c>
      <c r="D1102">
        <v>425.7</v>
      </c>
      <c r="E1102">
        <v>421.63</v>
      </c>
      <c r="F1102" t="s">
        <v>180</v>
      </c>
      <c r="G1102" s="2">
        <v>-4.0000000000000001E-3</v>
      </c>
      <c r="H1102" s="2">
        <f t="shared" si="61"/>
        <v>-4.009713085682794E-3</v>
      </c>
    </row>
    <row r="1103" spans="1:8" x14ac:dyDescent="0.35">
      <c r="A1103" s="1">
        <v>45344</v>
      </c>
      <c r="B1103">
        <v>438.07</v>
      </c>
      <c r="C1103">
        <v>434.49</v>
      </c>
      <c r="D1103">
        <v>439.12</v>
      </c>
      <c r="E1103">
        <v>433.71</v>
      </c>
      <c r="F1103" t="s">
        <v>179</v>
      </c>
      <c r="G1103" s="2">
        <v>2.93E-2</v>
      </c>
      <c r="H1103" s="2">
        <f t="shared" si="61"/>
        <v>2.885528096660793E-2</v>
      </c>
    </row>
    <row r="1104" spans="1:8" x14ac:dyDescent="0.35">
      <c r="A1104" s="1">
        <v>45345</v>
      </c>
      <c r="B1104">
        <v>436.78</v>
      </c>
      <c r="C1104">
        <v>439.65</v>
      </c>
      <c r="D1104">
        <v>440.59</v>
      </c>
      <c r="E1104">
        <v>435.79</v>
      </c>
      <c r="F1104" t="s">
        <v>178</v>
      </c>
      <c r="G1104" s="2">
        <v>-2.8999999999999998E-3</v>
      </c>
      <c r="H1104" s="2">
        <f t="shared" si="61"/>
        <v>-2.94907912198587E-3</v>
      </c>
    </row>
    <row r="1105" spans="1:8" x14ac:dyDescent="0.35">
      <c r="A1105" s="1">
        <v>45348</v>
      </c>
      <c r="B1105">
        <v>436.55</v>
      </c>
      <c r="C1105">
        <v>437.6</v>
      </c>
      <c r="D1105">
        <v>438.6</v>
      </c>
      <c r="E1105">
        <v>436.36</v>
      </c>
      <c r="F1105" t="s">
        <v>177</v>
      </c>
      <c r="G1105" s="2">
        <v>-5.0000000000000001E-4</v>
      </c>
      <c r="H1105" s="2">
        <f t="shared" si="61"/>
        <v>-5.26719579809345E-4</v>
      </c>
    </row>
    <row r="1106" spans="1:8" x14ac:dyDescent="0.35">
      <c r="A1106" s="1">
        <v>45349</v>
      </c>
      <c r="B1106">
        <v>437.6</v>
      </c>
      <c r="C1106">
        <v>437.67</v>
      </c>
      <c r="D1106">
        <v>437.99</v>
      </c>
      <c r="E1106">
        <v>435.02</v>
      </c>
      <c r="F1106" t="s">
        <v>176</v>
      </c>
      <c r="G1106" s="2">
        <v>2.3999999999999998E-3</v>
      </c>
      <c r="H1106" s="2">
        <f t="shared" si="61"/>
        <v>2.4023348509547918E-3</v>
      </c>
    </row>
    <row r="1107" spans="1:8" x14ac:dyDescent="0.35">
      <c r="A1107" s="1">
        <v>45350</v>
      </c>
      <c r="B1107">
        <v>435.27</v>
      </c>
      <c r="C1107">
        <v>435.43</v>
      </c>
      <c r="D1107">
        <v>436.67</v>
      </c>
      <c r="E1107">
        <v>434.3</v>
      </c>
      <c r="F1107" t="s">
        <v>175</v>
      </c>
      <c r="G1107" s="2">
        <v>-5.3E-3</v>
      </c>
      <c r="H1107" s="2">
        <f t="shared" si="61"/>
        <v>-5.3387229120680649E-3</v>
      </c>
    </row>
    <row r="1108" spans="1:8" x14ac:dyDescent="0.35">
      <c r="A1108" s="1">
        <v>45351</v>
      </c>
      <c r="B1108">
        <v>439</v>
      </c>
      <c r="C1108">
        <v>438.23</v>
      </c>
      <c r="D1108">
        <v>440.09</v>
      </c>
      <c r="E1108">
        <v>435.02</v>
      </c>
      <c r="F1108" t="s">
        <v>174</v>
      </c>
      <c r="G1108" s="2">
        <v>8.6E-3</v>
      </c>
      <c r="H1108" s="2">
        <f t="shared" si="61"/>
        <v>8.5328848794679977E-3</v>
      </c>
    </row>
    <row r="1109" spans="1:8" x14ac:dyDescent="0.35">
      <c r="A1109" s="1">
        <v>45352</v>
      </c>
      <c r="B1109">
        <v>445.61</v>
      </c>
      <c r="C1109">
        <v>439.9</v>
      </c>
      <c r="D1109">
        <v>446.58</v>
      </c>
      <c r="E1109">
        <v>439.84</v>
      </c>
      <c r="F1109" t="s">
        <v>173</v>
      </c>
      <c r="G1109" s="2">
        <v>1.5100000000000001E-2</v>
      </c>
      <c r="H1109" s="2">
        <f t="shared" si="61"/>
        <v>1.4944716937798459E-2</v>
      </c>
    </row>
    <row r="1110" spans="1:8" x14ac:dyDescent="0.35">
      <c r="A1110" s="1">
        <v>45355</v>
      </c>
      <c r="B1110">
        <v>444.02</v>
      </c>
      <c r="C1110">
        <v>445.61</v>
      </c>
      <c r="D1110">
        <v>446.04</v>
      </c>
      <c r="E1110">
        <v>443.77</v>
      </c>
      <c r="F1110" t="s">
        <v>172</v>
      </c>
      <c r="G1110" s="2">
        <v>-3.5999999999999999E-3</v>
      </c>
      <c r="H1110" s="2">
        <f t="shared" si="61"/>
        <v>-3.5745235501976184E-3</v>
      </c>
    </row>
    <row r="1111" spans="1:8" x14ac:dyDescent="0.35">
      <c r="A1111" s="1">
        <v>45356</v>
      </c>
      <c r="B1111">
        <v>436.05</v>
      </c>
      <c r="C1111">
        <v>440.94</v>
      </c>
      <c r="D1111">
        <v>440.95</v>
      </c>
      <c r="E1111">
        <v>433.65</v>
      </c>
      <c r="F1111" t="s">
        <v>171</v>
      </c>
      <c r="G1111" s="2">
        <v>-1.7899999999999999E-2</v>
      </c>
      <c r="H1111" s="2">
        <f t="shared" si="61"/>
        <v>-1.8112690789777501E-2</v>
      </c>
    </row>
    <row r="1112" spans="1:8" x14ac:dyDescent="0.35">
      <c r="A1112" s="1">
        <v>45357</v>
      </c>
      <c r="B1112">
        <v>438.79</v>
      </c>
      <c r="C1112">
        <v>440.32</v>
      </c>
      <c r="D1112">
        <v>441.99</v>
      </c>
      <c r="E1112">
        <v>436.89</v>
      </c>
      <c r="F1112" t="s">
        <v>170</v>
      </c>
      <c r="G1112" s="2">
        <v>6.3E-3</v>
      </c>
      <c r="H1112" s="2">
        <f t="shared" si="61"/>
        <v>6.2640230426911966E-3</v>
      </c>
    </row>
    <row r="1113" spans="1:8" x14ac:dyDescent="0.35">
      <c r="A1113" s="1">
        <v>45358</v>
      </c>
      <c r="B1113">
        <v>445.45</v>
      </c>
      <c r="C1113">
        <v>442.42</v>
      </c>
      <c r="D1113">
        <v>446.72</v>
      </c>
      <c r="E1113">
        <v>440.86</v>
      </c>
      <c r="F1113" t="s">
        <v>169</v>
      </c>
      <c r="G1113" s="2">
        <v>1.52E-2</v>
      </c>
      <c r="H1113" s="2">
        <f t="shared" si="61"/>
        <v>1.5064068450966979E-2</v>
      </c>
    </row>
    <row r="1114" spans="1:8" x14ac:dyDescent="0.35">
      <c r="A1114" s="1">
        <v>45359</v>
      </c>
      <c r="B1114">
        <v>439.02</v>
      </c>
      <c r="C1114">
        <v>445.81</v>
      </c>
      <c r="D1114">
        <v>448.64</v>
      </c>
      <c r="E1114">
        <v>438.34</v>
      </c>
      <c r="F1114" t="s">
        <v>168</v>
      </c>
      <c r="G1114" s="2">
        <v>-1.44E-2</v>
      </c>
      <c r="H1114" s="2">
        <f t="shared" si="61"/>
        <v>-1.4540037042659165E-2</v>
      </c>
    </row>
    <row r="1115" spans="1:8" x14ac:dyDescent="0.35">
      <c r="A1115" s="1">
        <v>45362</v>
      </c>
      <c r="B1115">
        <v>437.39</v>
      </c>
      <c r="C1115">
        <v>437.51</v>
      </c>
      <c r="D1115">
        <v>438.66</v>
      </c>
      <c r="E1115">
        <v>435.44</v>
      </c>
      <c r="F1115" t="s">
        <v>167</v>
      </c>
      <c r="G1115" s="2">
        <v>-3.7000000000000002E-3</v>
      </c>
      <c r="H1115" s="2">
        <f t="shared" si="61"/>
        <v>-3.7197245112154031E-3</v>
      </c>
    </row>
    <row r="1116" spans="1:8" x14ac:dyDescent="0.35">
      <c r="A1116" s="1">
        <v>45363</v>
      </c>
      <c r="B1116">
        <v>443.66</v>
      </c>
      <c r="C1116">
        <v>439.73</v>
      </c>
      <c r="D1116">
        <v>444.02</v>
      </c>
      <c r="E1116">
        <v>436.46</v>
      </c>
      <c r="F1116" t="s">
        <v>166</v>
      </c>
      <c r="G1116" s="2">
        <v>1.43E-2</v>
      </c>
      <c r="H1116" s="2">
        <f t="shared" si="61"/>
        <v>1.42332577053099E-2</v>
      </c>
    </row>
    <row r="1117" spans="1:8" x14ac:dyDescent="0.35">
      <c r="A1117" s="1">
        <v>45364</v>
      </c>
      <c r="B1117">
        <v>440.25</v>
      </c>
      <c r="C1117">
        <v>442.65</v>
      </c>
      <c r="D1117">
        <v>442.67</v>
      </c>
      <c r="E1117">
        <v>439.12</v>
      </c>
      <c r="F1117" t="s">
        <v>165</v>
      </c>
      <c r="G1117" s="2">
        <v>-7.7000000000000002E-3</v>
      </c>
      <c r="H1117" s="2">
        <f t="shared" si="61"/>
        <v>-7.7157559417725102E-3</v>
      </c>
    </row>
    <row r="1118" spans="1:8" x14ac:dyDescent="0.35">
      <c r="A1118" s="1">
        <v>45365</v>
      </c>
      <c r="B1118">
        <v>439.14</v>
      </c>
      <c r="C1118">
        <v>441.5</v>
      </c>
      <c r="D1118">
        <v>442.03</v>
      </c>
      <c r="E1118">
        <v>436.39</v>
      </c>
      <c r="F1118" t="s">
        <v>164</v>
      </c>
      <c r="G1118" s="2">
        <v>-2.5000000000000001E-3</v>
      </c>
      <c r="H1118" s="2">
        <f t="shared" si="61"/>
        <v>-2.5244785351247767E-3</v>
      </c>
    </row>
    <row r="1119" spans="1:8" x14ac:dyDescent="0.35">
      <c r="A1119" s="1">
        <v>45366</v>
      </c>
      <c r="B1119">
        <v>433.92</v>
      </c>
      <c r="C1119">
        <v>436.07</v>
      </c>
      <c r="D1119">
        <v>438.87</v>
      </c>
      <c r="E1119">
        <v>432.74</v>
      </c>
      <c r="F1119" t="s">
        <v>163</v>
      </c>
      <c r="G1119" s="2">
        <v>-1.1900000000000001E-2</v>
      </c>
      <c r="H1119" s="2">
        <f t="shared" si="61"/>
        <v>-1.1958083529214633E-2</v>
      </c>
    </row>
    <row r="1120" spans="1:8" x14ac:dyDescent="0.35">
      <c r="A1120" s="1">
        <v>45369</v>
      </c>
      <c r="B1120">
        <v>437.48</v>
      </c>
      <c r="C1120">
        <v>438.73</v>
      </c>
      <c r="D1120">
        <v>441.04</v>
      </c>
      <c r="E1120">
        <v>437.24</v>
      </c>
      <c r="F1120" t="s">
        <v>162</v>
      </c>
      <c r="G1120" s="2">
        <v>8.2000000000000007E-3</v>
      </c>
      <c r="H1120" s="2">
        <f t="shared" si="61"/>
        <v>8.1708051550489855E-3</v>
      </c>
    </row>
    <row r="1121" spans="1:8" x14ac:dyDescent="0.35">
      <c r="A1121" s="1">
        <v>45370</v>
      </c>
      <c r="B1121">
        <v>438.57</v>
      </c>
      <c r="C1121">
        <v>435.45</v>
      </c>
      <c r="D1121">
        <v>438.98</v>
      </c>
      <c r="E1121">
        <v>433.33</v>
      </c>
      <c r="F1121" t="s">
        <v>161</v>
      </c>
      <c r="G1121" s="2">
        <v>2.5000000000000001E-3</v>
      </c>
      <c r="H1121" s="2">
        <f t="shared" si="61"/>
        <v>2.4884437246092054E-3</v>
      </c>
    </row>
    <row r="1122" spans="1:8" x14ac:dyDescent="0.35">
      <c r="A1122" s="1">
        <v>45371</v>
      </c>
      <c r="B1122">
        <v>443.77</v>
      </c>
      <c r="C1122">
        <v>439.78</v>
      </c>
      <c r="D1122">
        <v>444.11</v>
      </c>
      <c r="E1122">
        <v>438.06</v>
      </c>
      <c r="F1122" t="s">
        <v>160</v>
      </c>
      <c r="G1122" s="2">
        <v>1.1900000000000001E-2</v>
      </c>
      <c r="H1122" s="2">
        <f t="shared" si="61"/>
        <v>1.1786976004885482E-2</v>
      </c>
    </row>
    <row r="1123" spans="1:8" x14ac:dyDescent="0.35">
      <c r="A1123" s="1">
        <v>45372</v>
      </c>
      <c r="B1123">
        <v>445.87</v>
      </c>
      <c r="C1123">
        <v>448.88</v>
      </c>
      <c r="D1123">
        <v>449.34</v>
      </c>
      <c r="E1123">
        <v>445.67</v>
      </c>
      <c r="F1123" t="s">
        <v>17</v>
      </c>
      <c r="G1123" s="2">
        <v>4.7000000000000002E-3</v>
      </c>
      <c r="H1123" s="2">
        <f t="shared" si="61"/>
        <v>4.7210195144170514E-3</v>
      </c>
    </row>
    <row r="1124" spans="1:8" x14ac:dyDescent="0.35">
      <c r="A1124" s="1">
        <v>45373</v>
      </c>
      <c r="B1124">
        <v>446.38</v>
      </c>
      <c r="C1124">
        <v>445.35</v>
      </c>
      <c r="D1124">
        <v>447.49</v>
      </c>
      <c r="E1124">
        <v>444.49</v>
      </c>
      <c r="F1124" t="s">
        <v>159</v>
      </c>
      <c r="G1124" s="2">
        <v>1.1000000000000001E-3</v>
      </c>
      <c r="H1124" s="2">
        <f t="shared" si="61"/>
        <v>1.143177485102368E-3</v>
      </c>
    </row>
    <row r="1125" spans="1:8" x14ac:dyDescent="0.35">
      <c r="A1125" s="1">
        <v>45376</v>
      </c>
      <c r="B1125">
        <v>444.76</v>
      </c>
      <c r="C1125">
        <v>443.55</v>
      </c>
      <c r="D1125">
        <v>446.26</v>
      </c>
      <c r="E1125">
        <v>442.54</v>
      </c>
      <c r="F1125" t="s">
        <v>158</v>
      </c>
      <c r="G1125" s="2">
        <v>-3.5999999999999999E-3</v>
      </c>
      <c r="H1125" s="2">
        <f t="shared" si="61"/>
        <v>-3.6357963609907318E-3</v>
      </c>
    </row>
    <row r="1126" spans="1:8" x14ac:dyDescent="0.35">
      <c r="A1126" s="1">
        <v>45377</v>
      </c>
      <c r="B1126">
        <v>443.32</v>
      </c>
      <c r="C1126">
        <v>446.3</v>
      </c>
      <c r="D1126">
        <v>447.23</v>
      </c>
      <c r="E1126">
        <v>443.09</v>
      </c>
      <c r="F1126" t="s">
        <v>157</v>
      </c>
      <c r="G1126" s="2">
        <v>-3.2000000000000002E-3</v>
      </c>
      <c r="H1126" s="2">
        <f t="shared" si="61"/>
        <v>-3.2429539275961611E-3</v>
      </c>
    </row>
    <row r="1127" spans="1:8" x14ac:dyDescent="0.35">
      <c r="A1127" s="1">
        <v>45378</v>
      </c>
      <c r="B1127">
        <v>444.83</v>
      </c>
      <c r="C1127">
        <v>446.44</v>
      </c>
      <c r="D1127">
        <v>446.54</v>
      </c>
      <c r="E1127">
        <v>441.93</v>
      </c>
      <c r="F1127" t="s">
        <v>156</v>
      </c>
      <c r="G1127" s="2">
        <v>3.3999999999999998E-3</v>
      </c>
      <c r="H1127" s="2">
        <f t="shared" si="61"/>
        <v>3.400329797703632E-3</v>
      </c>
    </row>
    <row r="1128" spans="1:8" x14ac:dyDescent="0.35">
      <c r="A1128" s="1">
        <v>45379</v>
      </c>
      <c r="B1128">
        <v>444.01</v>
      </c>
      <c r="C1128">
        <v>444.78</v>
      </c>
      <c r="D1128">
        <v>445.64</v>
      </c>
      <c r="E1128">
        <v>443.65</v>
      </c>
      <c r="F1128" t="s">
        <v>155</v>
      </c>
      <c r="G1128" s="2">
        <v>-1.8E-3</v>
      </c>
      <c r="H1128" s="2">
        <f t="shared" si="61"/>
        <v>-1.8451020040369439E-3</v>
      </c>
    </row>
    <row r="1129" spans="1:8" x14ac:dyDescent="0.35">
      <c r="A1129" s="1">
        <v>45383</v>
      </c>
      <c r="B1129">
        <v>444.95</v>
      </c>
      <c r="C1129">
        <v>444.97</v>
      </c>
      <c r="D1129">
        <v>447.53</v>
      </c>
      <c r="E1129">
        <v>443.02</v>
      </c>
      <c r="F1129" t="s">
        <v>154</v>
      </c>
      <c r="G1129" s="2">
        <v>2.0999999999999999E-3</v>
      </c>
      <c r="H1129" s="2">
        <f t="shared" si="61"/>
        <v>2.1148316017522411E-3</v>
      </c>
    </row>
    <row r="1130" spans="1:8" x14ac:dyDescent="0.35">
      <c r="A1130" s="1">
        <v>45384</v>
      </c>
      <c r="B1130">
        <v>441.11</v>
      </c>
      <c r="C1130">
        <v>440.08</v>
      </c>
      <c r="D1130">
        <v>441.43</v>
      </c>
      <c r="E1130">
        <v>438.03</v>
      </c>
      <c r="F1130" t="s">
        <v>153</v>
      </c>
      <c r="G1130" s="2">
        <v>-8.6E-3</v>
      </c>
      <c r="H1130" s="2">
        <f t="shared" si="61"/>
        <v>-8.6676388527145327E-3</v>
      </c>
    </row>
    <row r="1131" spans="1:8" x14ac:dyDescent="0.35">
      <c r="A1131" s="1">
        <v>45385</v>
      </c>
      <c r="B1131">
        <v>442.1</v>
      </c>
      <c r="C1131">
        <v>438.96</v>
      </c>
      <c r="D1131">
        <v>444</v>
      </c>
      <c r="E1131">
        <v>438.95</v>
      </c>
      <c r="F1131" t="s">
        <v>152</v>
      </c>
      <c r="G1131" s="2">
        <v>2.2000000000000001E-3</v>
      </c>
      <c r="H1131" s="2">
        <f t="shared" si="61"/>
        <v>2.2418233820408703E-3</v>
      </c>
    </row>
    <row r="1132" spans="1:8" x14ac:dyDescent="0.35">
      <c r="A1132" s="1">
        <v>45386</v>
      </c>
      <c r="B1132">
        <v>435.34</v>
      </c>
      <c r="C1132">
        <v>446.33</v>
      </c>
      <c r="D1132">
        <v>446.95</v>
      </c>
      <c r="E1132">
        <v>435.11</v>
      </c>
      <c r="F1132" t="s">
        <v>151</v>
      </c>
      <c r="G1132" s="2">
        <v>-1.5299999999999999E-2</v>
      </c>
      <c r="H1132" s="2">
        <f t="shared" si="61"/>
        <v>-1.5408765845506631E-2</v>
      </c>
    </row>
    <row r="1133" spans="1:8" x14ac:dyDescent="0.35">
      <c r="A1133" s="1">
        <v>45387</v>
      </c>
      <c r="B1133">
        <v>440.47</v>
      </c>
      <c r="C1133">
        <v>436.78</v>
      </c>
      <c r="D1133">
        <v>443.17</v>
      </c>
      <c r="E1133">
        <v>435.96</v>
      </c>
      <c r="F1133" t="s">
        <v>150</v>
      </c>
      <c r="G1133" s="2">
        <v>1.18E-2</v>
      </c>
      <c r="H1133" s="2">
        <f t="shared" si="61"/>
        <v>1.1715003643543814E-2</v>
      </c>
    </row>
    <row r="1134" spans="1:8" x14ac:dyDescent="0.35">
      <c r="A1134" s="1">
        <v>45390</v>
      </c>
      <c r="B1134">
        <v>440.6</v>
      </c>
      <c r="C1134">
        <v>441.41</v>
      </c>
      <c r="D1134">
        <v>442.5</v>
      </c>
      <c r="E1134">
        <v>439.2</v>
      </c>
      <c r="F1134" t="s">
        <v>149</v>
      </c>
      <c r="G1134" s="2">
        <v>2.9999999999999997E-4</v>
      </c>
      <c r="H1134" s="2">
        <f t="shared" si="61"/>
        <v>2.9509573800808481E-4</v>
      </c>
    </row>
    <row r="1135" spans="1:8" x14ac:dyDescent="0.35">
      <c r="A1135" s="1">
        <v>45391</v>
      </c>
      <c r="B1135">
        <v>442.23</v>
      </c>
      <c r="C1135">
        <v>442.96</v>
      </c>
      <c r="D1135">
        <v>443.24</v>
      </c>
      <c r="E1135">
        <v>437.44</v>
      </c>
      <c r="F1135" t="s">
        <v>148</v>
      </c>
      <c r="G1135" s="2">
        <v>3.7000000000000002E-3</v>
      </c>
      <c r="H1135" s="2">
        <f t="shared" si="61"/>
        <v>3.6926743590538114E-3</v>
      </c>
    </row>
    <row r="1136" spans="1:8" x14ac:dyDescent="0.35">
      <c r="A1136" s="1">
        <v>45392</v>
      </c>
      <c r="B1136">
        <v>438.37</v>
      </c>
      <c r="C1136">
        <v>437</v>
      </c>
      <c r="D1136">
        <v>439.24</v>
      </c>
      <c r="E1136">
        <v>436.28</v>
      </c>
      <c r="F1136" t="s">
        <v>147</v>
      </c>
      <c r="G1136" s="2">
        <v>-8.6999999999999994E-3</v>
      </c>
      <c r="H1136" s="2">
        <f t="shared" si="61"/>
        <v>-8.7668060919092496E-3</v>
      </c>
    </row>
    <row r="1137" spans="1:8" x14ac:dyDescent="0.35">
      <c r="A1137" s="1">
        <v>45393</v>
      </c>
      <c r="B1137">
        <v>445.37</v>
      </c>
      <c r="C1137">
        <v>440.26</v>
      </c>
      <c r="D1137">
        <v>446.33</v>
      </c>
      <c r="E1137">
        <v>437.96</v>
      </c>
      <c r="F1137" t="s">
        <v>146</v>
      </c>
      <c r="G1137" s="2">
        <v>1.6E-2</v>
      </c>
      <c r="H1137" s="2">
        <f t="shared" si="61"/>
        <v>1.5842094733068128E-2</v>
      </c>
    </row>
    <row r="1138" spans="1:8" x14ac:dyDescent="0.35">
      <c r="A1138" s="1">
        <v>45394</v>
      </c>
      <c r="B1138">
        <v>438.27</v>
      </c>
      <c r="C1138">
        <v>441.1</v>
      </c>
      <c r="D1138">
        <v>442.24</v>
      </c>
      <c r="E1138">
        <v>436.88</v>
      </c>
      <c r="F1138" t="s">
        <v>145</v>
      </c>
      <c r="G1138" s="2">
        <v>-1.5900000000000001E-2</v>
      </c>
      <c r="H1138" s="2">
        <f t="shared" si="61"/>
        <v>-1.6070238555923148E-2</v>
      </c>
    </row>
    <row r="1139" spans="1:8" x14ac:dyDescent="0.35">
      <c r="A1139" s="1">
        <v>45397</v>
      </c>
      <c r="B1139">
        <v>431.06</v>
      </c>
      <c r="C1139">
        <v>442.06</v>
      </c>
      <c r="D1139">
        <v>442.15</v>
      </c>
      <c r="E1139">
        <v>430.21</v>
      </c>
      <c r="F1139" t="s">
        <v>144</v>
      </c>
      <c r="G1139" s="2">
        <v>-1.6500000000000001E-2</v>
      </c>
      <c r="H1139" s="2">
        <f t="shared" si="61"/>
        <v>-1.658786726086476E-2</v>
      </c>
    </row>
    <row r="1140" spans="1:8" x14ac:dyDescent="0.35">
      <c r="A1140" s="1">
        <v>45398</v>
      </c>
      <c r="B1140">
        <v>431.1</v>
      </c>
      <c r="C1140">
        <v>430.9</v>
      </c>
      <c r="D1140">
        <v>433.76</v>
      </c>
      <c r="E1140">
        <v>429.7</v>
      </c>
      <c r="F1140" t="s">
        <v>143</v>
      </c>
      <c r="G1140" s="2">
        <v>1E-4</v>
      </c>
      <c r="H1140" s="2">
        <f t="shared" si="61"/>
        <v>9.2790201421288581E-5</v>
      </c>
    </row>
    <row r="1141" spans="1:8" x14ac:dyDescent="0.35">
      <c r="A1141" s="1">
        <v>45399</v>
      </c>
      <c r="B1141">
        <v>425.84</v>
      </c>
      <c r="C1141">
        <v>433.1</v>
      </c>
      <c r="D1141">
        <v>433.12</v>
      </c>
      <c r="E1141">
        <v>424.9</v>
      </c>
      <c r="F1141" t="s">
        <v>142</v>
      </c>
      <c r="G1141" s="2">
        <v>-1.2200000000000001E-2</v>
      </c>
      <c r="H1141" s="2">
        <f t="shared" si="61"/>
        <v>-1.2276392888587099E-2</v>
      </c>
    </row>
    <row r="1142" spans="1:8" x14ac:dyDescent="0.35">
      <c r="A1142" s="1">
        <v>45400</v>
      </c>
      <c r="B1142">
        <v>423.41</v>
      </c>
      <c r="C1142">
        <v>426.49</v>
      </c>
      <c r="D1142">
        <v>428.24</v>
      </c>
      <c r="E1142">
        <v>422.83</v>
      </c>
      <c r="F1142" t="s">
        <v>141</v>
      </c>
      <c r="G1142" s="2">
        <v>-5.7000000000000002E-3</v>
      </c>
      <c r="H1142" s="2">
        <f t="shared" si="61"/>
        <v>-5.7227121148229372E-3</v>
      </c>
    </row>
    <row r="1143" spans="1:8" x14ac:dyDescent="0.35">
      <c r="A1143" s="1">
        <v>45401</v>
      </c>
      <c r="B1143">
        <v>414.65</v>
      </c>
      <c r="C1143">
        <v>422.22</v>
      </c>
      <c r="D1143">
        <v>422.75</v>
      </c>
      <c r="E1143">
        <v>413.07</v>
      </c>
      <c r="F1143" t="s">
        <v>140</v>
      </c>
      <c r="G1143" s="2">
        <v>-2.07E-2</v>
      </c>
      <c r="H1143" s="2">
        <f t="shared" si="61"/>
        <v>-2.0906185852466178E-2</v>
      </c>
    </row>
    <row r="1144" spans="1:8" x14ac:dyDescent="0.35">
      <c r="A1144" s="1">
        <v>45404</v>
      </c>
      <c r="B1144">
        <v>418.82</v>
      </c>
      <c r="C1144">
        <v>417.31</v>
      </c>
      <c r="D1144">
        <v>421.18</v>
      </c>
      <c r="E1144">
        <v>413.94</v>
      </c>
      <c r="F1144" t="s">
        <v>139</v>
      </c>
      <c r="G1144" s="2">
        <v>1.01E-2</v>
      </c>
      <c r="H1144" s="2">
        <f t="shared" si="61"/>
        <v>1.0006442450793502E-2</v>
      </c>
    </row>
    <row r="1145" spans="1:8" x14ac:dyDescent="0.35">
      <c r="A1145" s="1">
        <v>45405</v>
      </c>
      <c r="B1145">
        <v>425.07</v>
      </c>
      <c r="C1145">
        <v>420.77</v>
      </c>
      <c r="D1145">
        <v>426.28</v>
      </c>
      <c r="E1145">
        <v>418.87</v>
      </c>
      <c r="F1145" t="s">
        <v>138</v>
      </c>
      <c r="G1145" s="2">
        <v>1.49E-2</v>
      </c>
      <c r="H1145" s="2">
        <f t="shared" si="61"/>
        <v>1.4812627896238892E-2</v>
      </c>
    </row>
    <row r="1146" spans="1:8" x14ac:dyDescent="0.35">
      <c r="A1146" s="1">
        <v>45406</v>
      </c>
      <c r="B1146">
        <v>426.51</v>
      </c>
      <c r="C1146">
        <v>428.2</v>
      </c>
      <c r="D1146">
        <v>429.73</v>
      </c>
      <c r="E1146">
        <v>424.2</v>
      </c>
      <c r="F1146" t="s">
        <v>137</v>
      </c>
      <c r="G1146" s="2">
        <v>3.3999999999999998E-3</v>
      </c>
      <c r="H1146" s="2">
        <f t="shared" si="61"/>
        <v>3.3819520714711768E-3</v>
      </c>
    </row>
    <row r="1147" spans="1:8" x14ac:dyDescent="0.35">
      <c r="A1147" s="1">
        <v>45407</v>
      </c>
      <c r="B1147">
        <v>424.45</v>
      </c>
      <c r="C1147">
        <v>419.24</v>
      </c>
      <c r="D1147">
        <v>425.32</v>
      </c>
      <c r="E1147">
        <v>418.14</v>
      </c>
      <c r="F1147" t="s">
        <v>136</v>
      </c>
      <c r="G1147" s="2">
        <v>-4.7999999999999996E-3</v>
      </c>
      <c r="H1147" s="2">
        <f t="shared" si="61"/>
        <v>-4.8416001317394628E-3</v>
      </c>
    </row>
    <row r="1148" spans="1:8" x14ac:dyDescent="0.35">
      <c r="A1148" s="1">
        <v>45408</v>
      </c>
      <c r="B1148">
        <v>431</v>
      </c>
      <c r="C1148">
        <v>427.62</v>
      </c>
      <c r="D1148">
        <v>432.55</v>
      </c>
      <c r="E1148">
        <v>426.92</v>
      </c>
      <c r="F1148" t="s">
        <v>135</v>
      </c>
      <c r="G1148" s="2">
        <v>1.54E-2</v>
      </c>
      <c r="H1148" s="2">
        <f t="shared" si="61"/>
        <v>1.5313876919770916E-2</v>
      </c>
    </row>
    <row r="1149" spans="1:8" x14ac:dyDescent="0.35">
      <c r="A1149" s="1">
        <v>45411</v>
      </c>
      <c r="B1149">
        <v>432.75</v>
      </c>
      <c r="C1149">
        <v>433.13</v>
      </c>
      <c r="D1149">
        <v>433.76</v>
      </c>
      <c r="E1149">
        <v>429.98</v>
      </c>
      <c r="F1149" t="s">
        <v>134</v>
      </c>
      <c r="G1149" s="2">
        <v>4.1000000000000003E-3</v>
      </c>
      <c r="H1149" s="2">
        <f t="shared" si="61"/>
        <v>4.0521039525708291E-3</v>
      </c>
    </row>
    <row r="1150" spans="1:8" x14ac:dyDescent="0.35">
      <c r="A1150" s="1">
        <v>45412</v>
      </c>
      <c r="B1150">
        <v>424.59</v>
      </c>
      <c r="C1150">
        <v>431.15</v>
      </c>
      <c r="D1150">
        <v>432.56</v>
      </c>
      <c r="E1150">
        <v>424.51</v>
      </c>
      <c r="F1150" t="s">
        <v>133</v>
      </c>
      <c r="G1150" s="2">
        <v>-1.89E-2</v>
      </c>
      <c r="H1150" s="2">
        <f t="shared" si="61"/>
        <v>-1.9036196642461461E-2</v>
      </c>
    </row>
    <row r="1151" spans="1:8" x14ac:dyDescent="0.35">
      <c r="A1151" s="1">
        <v>45413</v>
      </c>
      <c r="B1151">
        <v>421.52</v>
      </c>
      <c r="C1151">
        <v>423.15</v>
      </c>
      <c r="D1151">
        <v>430.14</v>
      </c>
      <c r="E1151">
        <v>420.66</v>
      </c>
      <c r="F1151" t="s">
        <v>132</v>
      </c>
      <c r="G1151" s="2">
        <v>-7.1999999999999998E-3</v>
      </c>
      <c r="H1151" s="2">
        <f t="shared" si="61"/>
        <v>-7.256771512826843E-3</v>
      </c>
    </row>
    <row r="1152" spans="1:8" x14ac:dyDescent="0.35">
      <c r="A1152" s="1">
        <v>45414</v>
      </c>
      <c r="B1152">
        <v>426.9</v>
      </c>
      <c r="C1152">
        <v>425.3</v>
      </c>
      <c r="D1152">
        <v>427.81</v>
      </c>
      <c r="E1152">
        <v>420.63</v>
      </c>
      <c r="F1152" t="s">
        <v>131</v>
      </c>
      <c r="G1152" s="2">
        <v>1.2800000000000001E-2</v>
      </c>
      <c r="H1152" s="2">
        <f t="shared" si="61"/>
        <v>1.2682567862885996E-2</v>
      </c>
    </row>
    <row r="1153" spans="1:8" x14ac:dyDescent="0.35">
      <c r="A1153" s="1">
        <v>45415</v>
      </c>
      <c r="B1153">
        <v>435.48</v>
      </c>
      <c r="C1153">
        <v>434.44</v>
      </c>
      <c r="D1153">
        <v>436.48</v>
      </c>
      <c r="E1153">
        <v>432.62</v>
      </c>
      <c r="F1153" t="s">
        <v>130</v>
      </c>
      <c r="G1153" s="2">
        <v>2.01E-2</v>
      </c>
      <c r="H1153" s="2">
        <f t="shared" si="61"/>
        <v>1.9899077249063018E-2</v>
      </c>
    </row>
    <row r="1154" spans="1:8" x14ac:dyDescent="0.35">
      <c r="A1154" s="1">
        <v>45418</v>
      </c>
      <c r="B1154">
        <v>440.25</v>
      </c>
      <c r="C1154">
        <v>437.3</v>
      </c>
      <c r="D1154">
        <v>440.34</v>
      </c>
      <c r="E1154">
        <v>436.52</v>
      </c>
      <c r="F1154" t="s">
        <v>129</v>
      </c>
      <c r="G1154" s="2">
        <v>1.0999999999999999E-2</v>
      </c>
      <c r="H1154" s="2">
        <f t="shared" si="61"/>
        <v>1.0893876363336196E-2</v>
      </c>
    </row>
    <row r="1155" spans="1:8" x14ac:dyDescent="0.35">
      <c r="A1155" s="1">
        <v>45419</v>
      </c>
      <c r="B1155">
        <v>440.32</v>
      </c>
      <c r="C1155">
        <v>440.7</v>
      </c>
      <c r="D1155">
        <v>441.97</v>
      </c>
      <c r="E1155">
        <v>439.58</v>
      </c>
      <c r="F1155" t="s">
        <v>128</v>
      </c>
      <c r="G1155" s="2">
        <v>2.0000000000000001E-4</v>
      </c>
      <c r="H1155" s="2">
        <f t="shared" si="61"/>
        <v>1.5898792860857114E-4</v>
      </c>
    </row>
    <row r="1156" spans="1:8" x14ac:dyDescent="0.35">
      <c r="A1156" s="1">
        <v>45420</v>
      </c>
      <c r="B1156">
        <v>440.06</v>
      </c>
      <c r="C1156">
        <v>437.67</v>
      </c>
      <c r="D1156">
        <v>441.48</v>
      </c>
      <c r="E1156">
        <v>437.55</v>
      </c>
      <c r="F1156" t="s">
        <v>94</v>
      </c>
      <c r="G1156" s="2">
        <v>-5.9999999999999995E-4</v>
      </c>
      <c r="H1156" s="2">
        <f t="shared" ref="H1156:H1219" si="62">LN(B1156/B1155)</f>
        <v>-5.9065405292916151E-4</v>
      </c>
    </row>
    <row r="1157" spans="1:8" x14ac:dyDescent="0.35">
      <c r="A1157" s="1">
        <v>45421</v>
      </c>
      <c r="B1157">
        <v>441.02</v>
      </c>
      <c r="C1157">
        <v>440.33</v>
      </c>
      <c r="D1157">
        <v>441.6</v>
      </c>
      <c r="E1157">
        <v>438.46</v>
      </c>
      <c r="F1157" t="s">
        <v>127</v>
      </c>
      <c r="G1157" s="2">
        <v>2.2000000000000001E-3</v>
      </c>
      <c r="H1157" s="2">
        <f t="shared" si="62"/>
        <v>2.179144640426831E-3</v>
      </c>
    </row>
    <row r="1158" spans="1:8" x14ac:dyDescent="0.35">
      <c r="A1158" s="1">
        <v>45422</v>
      </c>
      <c r="B1158">
        <v>442.06</v>
      </c>
      <c r="C1158">
        <v>442.54</v>
      </c>
      <c r="D1158">
        <v>444.31</v>
      </c>
      <c r="E1158">
        <v>440.5</v>
      </c>
      <c r="F1158" t="s">
        <v>126</v>
      </c>
      <c r="G1158" s="2">
        <v>2.3999999999999998E-3</v>
      </c>
      <c r="H1158" s="2">
        <f t="shared" si="62"/>
        <v>2.3553935788742961E-3</v>
      </c>
    </row>
    <row r="1159" spans="1:8" x14ac:dyDescent="0.35">
      <c r="A1159" s="1">
        <v>45425</v>
      </c>
      <c r="B1159">
        <v>443.08</v>
      </c>
      <c r="C1159">
        <v>443.99</v>
      </c>
      <c r="D1159">
        <v>444.09</v>
      </c>
      <c r="E1159">
        <v>441.65</v>
      </c>
      <c r="F1159" t="s">
        <v>125</v>
      </c>
      <c r="G1159" s="2">
        <v>2.3E-3</v>
      </c>
      <c r="H1159" s="2">
        <f t="shared" si="62"/>
        <v>2.3047211774360034E-3</v>
      </c>
    </row>
    <row r="1160" spans="1:8" x14ac:dyDescent="0.35">
      <c r="A1160" s="1">
        <v>45426</v>
      </c>
      <c r="B1160">
        <v>445.93</v>
      </c>
      <c r="C1160">
        <v>442.65</v>
      </c>
      <c r="D1160">
        <v>446.46</v>
      </c>
      <c r="E1160">
        <v>442.46</v>
      </c>
      <c r="F1160" t="s">
        <v>124</v>
      </c>
      <c r="G1160" s="2">
        <v>6.4000000000000003E-3</v>
      </c>
      <c r="H1160" s="2">
        <f t="shared" si="62"/>
        <v>6.4116483806404903E-3</v>
      </c>
    </row>
    <row r="1161" spans="1:8" x14ac:dyDescent="0.35">
      <c r="A1161" s="1">
        <v>45427</v>
      </c>
      <c r="B1161">
        <v>452.9</v>
      </c>
      <c r="C1161">
        <v>448.43</v>
      </c>
      <c r="D1161">
        <v>453.15</v>
      </c>
      <c r="E1161">
        <v>446.9</v>
      </c>
      <c r="F1161" t="s">
        <v>123</v>
      </c>
      <c r="G1161" s="2">
        <v>1.5599999999999999E-2</v>
      </c>
      <c r="H1161" s="2">
        <f t="shared" si="62"/>
        <v>1.5509361532795434E-2</v>
      </c>
    </row>
    <row r="1162" spans="1:8" x14ac:dyDescent="0.35">
      <c r="A1162" s="1">
        <v>45428</v>
      </c>
      <c r="B1162">
        <v>451.98</v>
      </c>
      <c r="C1162">
        <v>452.71</v>
      </c>
      <c r="D1162">
        <v>454.69</v>
      </c>
      <c r="E1162">
        <v>451.81</v>
      </c>
      <c r="F1162" t="s">
        <v>23</v>
      </c>
      <c r="G1162" s="2">
        <v>-2E-3</v>
      </c>
      <c r="H1162" s="2">
        <f t="shared" si="62"/>
        <v>-2.0334194965098131E-3</v>
      </c>
    </row>
    <row r="1163" spans="1:8" x14ac:dyDescent="0.35">
      <c r="A1163" s="1">
        <v>45429</v>
      </c>
      <c r="B1163">
        <v>451.76</v>
      </c>
      <c r="C1163">
        <v>452.11</v>
      </c>
      <c r="D1163">
        <v>452.72</v>
      </c>
      <c r="E1163">
        <v>449.54</v>
      </c>
      <c r="F1163" t="s">
        <v>122</v>
      </c>
      <c r="G1163" s="2">
        <v>-5.0000000000000001E-4</v>
      </c>
      <c r="H1163" s="2">
        <f t="shared" si="62"/>
        <v>-4.8686570107716221E-4</v>
      </c>
    </row>
    <row r="1164" spans="1:8" x14ac:dyDescent="0.35">
      <c r="A1164" s="1">
        <v>45432</v>
      </c>
      <c r="B1164">
        <v>454.91</v>
      </c>
      <c r="C1164">
        <v>451.98</v>
      </c>
      <c r="D1164">
        <v>455.58</v>
      </c>
      <c r="E1164">
        <v>451.79</v>
      </c>
      <c r="F1164" t="s">
        <v>121</v>
      </c>
      <c r="G1164" s="2">
        <v>7.0000000000000001E-3</v>
      </c>
      <c r="H1164" s="2">
        <f t="shared" si="62"/>
        <v>6.9485318231323123E-3</v>
      </c>
    </row>
    <row r="1165" spans="1:8" x14ac:dyDescent="0.35">
      <c r="A1165" s="1">
        <v>45433</v>
      </c>
      <c r="B1165">
        <v>455.8</v>
      </c>
      <c r="C1165">
        <v>453.04</v>
      </c>
      <c r="D1165">
        <v>455.99</v>
      </c>
      <c r="E1165">
        <v>452.84</v>
      </c>
      <c r="F1165" t="s">
        <v>120</v>
      </c>
      <c r="G1165" s="2">
        <v>2E-3</v>
      </c>
      <c r="H1165" s="2">
        <f t="shared" si="62"/>
        <v>1.9545196238703539E-3</v>
      </c>
    </row>
    <row r="1166" spans="1:8" x14ac:dyDescent="0.35">
      <c r="A1166" s="1">
        <v>45434</v>
      </c>
      <c r="B1166">
        <v>455.71</v>
      </c>
      <c r="C1166">
        <v>456.06</v>
      </c>
      <c r="D1166">
        <v>456.82</v>
      </c>
      <c r="E1166">
        <v>453.08</v>
      </c>
      <c r="F1166" t="s">
        <v>119</v>
      </c>
      <c r="G1166" s="2">
        <v>-2.0000000000000001E-4</v>
      </c>
      <c r="H1166" s="2">
        <f t="shared" si="62"/>
        <v>-1.9747452094330141E-4</v>
      </c>
    </row>
    <row r="1167" spans="1:8" x14ac:dyDescent="0.35">
      <c r="A1167" s="1">
        <v>45435</v>
      </c>
      <c r="B1167">
        <v>453.66</v>
      </c>
      <c r="C1167">
        <v>460.55</v>
      </c>
      <c r="D1167">
        <v>460.58</v>
      </c>
      <c r="E1167">
        <v>451.85</v>
      </c>
      <c r="F1167" t="s">
        <v>118</v>
      </c>
      <c r="G1167" s="2">
        <v>-4.4999999999999997E-3</v>
      </c>
      <c r="H1167" s="2">
        <f t="shared" si="62"/>
        <v>-4.5086234924070108E-3</v>
      </c>
    </row>
    <row r="1168" spans="1:8" x14ac:dyDescent="0.35">
      <c r="A1168" s="1">
        <v>45436</v>
      </c>
      <c r="B1168">
        <v>457.95</v>
      </c>
      <c r="C1168">
        <v>455.29</v>
      </c>
      <c r="D1168">
        <v>459.23</v>
      </c>
      <c r="E1168">
        <v>453.57</v>
      </c>
      <c r="F1168" t="s">
        <v>117</v>
      </c>
      <c r="G1168" s="2">
        <v>9.4999999999999998E-3</v>
      </c>
      <c r="H1168" s="2">
        <f t="shared" si="62"/>
        <v>9.4119890507630283E-3</v>
      </c>
    </row>
    <row r="1169" spans="1:8" x14ac:dyDescent="0.35">
      <c r="A1169" s="1">
        <v>45440</v>
      </c>
      <c r="B1169">
        <v>459.68</v>
      </c>
      <c r="C1169">
        <v>459.18</v>
      </c>
      <c r="D1169">
        <v>459.74</v>
      </c>
      <c r="E1169">
        <v>456.69</v>
      </c>
      <c r="F1169" t="s">
        <v>96</v>
      </c>
      <c r="G1169" s="2">
        <v>3.8E-3</v>
      </c>
      <c r="H1169" s="2">
        <f t="shared" si="62"/>
        <v>3.7705873819828964E-3</v>
      </c>
    </row>
    <row r="1170" spans="1:8" x14ac:dyDescent="0.35">
      <c r="A1170" s="1">
        <v>45441</v>
      </c>
      <c r="B1170">
        <v>456.44</v>
      </c>
      <c r="C1170">
        <v>455.48</v>
      </c>
      <c r="D1170">
        <v>458.24</v>
      </c>
      <c r="E1170">
        <v>455.34</v>
      </c>
      <c r="F1170" t="s">
        <v>116</v>
      </c>
      <c r="G1170" s="2">
        <v>-7.0000000000000001E-3</v>
      </c>
      <c r="H1170" s="2">
        <f t="shared" si="62"/>
        <v>-7.0733386645005251E-3</v>
      </c>
    </row>
    <row r="1171" spans="1:8" x14ac:dyDescent="0.35">
      <c r="A1171" s="1">
        <v>45442</v>
      </c>
      <c r="B1171">
        <v>451.55</v>
      </c>
      <c r="C1171">
        <v>455.5</v>
      </c>
      <c r="D1171">
        <v>455.64</v>
      </c>
      <c r="E1171">
        <v>450.21</v>
      </c>
      <c r="F1171" t="s">
        <v>115</v>
      </c>
      <c r="G1171" s="2">
        <v>-1.0699999999999999E-2</v>
      </c>
      <c r="H1171" s="2">
        <f t="shared" si="62"/>
        <v>-1.0771147869671087E-2</v>
      </c>
    </row>
    <row r="1172" spans="1:8" x14ac:dyDescent="0.35">
      <c r="A1172" s="1">
        <v>45443</v>
      </c>
      <c r="B1172">
        <v>450.71</v>
      </c>
      <c r="C1172">
        <v>451.78</v>
      </c>
      <c r="D1172">
        <v>452.48</v>
      </c>
      <c r="E1172">
        <v>443.05</v>
      </c>
      <c r="F1172" t="s">
        <v>114</v>
      </c>
      <c r="G1172" s="2">
        <v>-1.9E-3</v>
      </c>
      <c r="H1172" s="2">
        <f t="shared" si="62"/>
        <v>-1.8619915383390603E-3</v>
      </c>
    </row>
    <row r="1173" spans="1:8" x14ac:dyDescent="0.35">
      <c r="A1173" s="1">
        <v>45446</v>
      </c>
      <c r="B1173">
        <v>453.13</v>
      </c>
      <c r="C1173">
        <v>454.57</v>
      </c>
      <c r="D1173">
        <v>455.58</v>
      </c>
      <c r="E1173">
        <v>447.9</v>
      </c>
      <c r="F1173" t="s">
        <v>113</v>
      </c>
      <c r="G1173" s="2">
        <v>5.4000000000000003E-3</v>
      </c>
      <c r="H1173" s="2">
        <f t="shared" si="62"/>
        <v>5.3549428723496037E-3</v>
      </c>
    </row>
    <row r="1174" spans="1:8" x14ac:dyDescent="0.35">
      <c r="A1174" s="1">
        <v>45447</v>
      </c>
      <c r="B1174">
        <v>454.37</v>
      </c>
      <c r="C1174">
        <v>452.87</v>
      </c>
      <c r="D1174">
        <v>455.58</v>
      </c>
      <c r="E1174">
        <v>451.13</v>
      </c>
      <c r="F1174" t="s">
        <v>112</v>
      </c>
      <c r="G1174" s="2">
        <v>2.7000000000000001E-3</v>
      </c>
      <c r="H1174" s="2">
        <f t="shared" si="62"/>
        <v>2.7327840698721968E-3</v>
      </c>
    </row>
    <row r="1175" spans="1:8" x14ac:dyDescent="0.35">
      <c r="A1175" s="1">
        <v>45448</v>
      </c>
      <c r="B1175">
        <v>463.53</v>
      </c>
      <c r="C1175">
        <v>457.98</v>
      </c>
      <c r="D1175">
        <v>463.61</v>
      </c>
      <c r="E1175">
        <v>454.41</v>
      </c>
      <c r="F1175" t="s">
        <v>111</v>
      </c>
      <c r="G1175" s="2">
        <v>2.0199999999999999E-2</v>
      </c>
      <c r="H1175" s="2">
        <f t="shared" si="62"/>
        <v>1.9959263729746008E-2</v>
      </c>
    </row>
    <row r="1176" spans="1:8" x14ac:dyDescent="0.35">
      <c r="A1176" s="1">
        <v>45449</v>
      </c>
      <c r="B1176">
        <v>463.37</v>
      </c>
      <c r="C1176">
        <v>464.22</v>
      </c>
      <c r="D1176">
        <v>464.54</v>
      </c>
      <c r="E1176">
        <v>462.19</v>
      </c>
      <c r="F1176" t="s">
        <v>110</v>
      </c>
      <c r="G1176" s="2">
        <v>-2.9999999999999997E-4</v>
      </c>
      <c r="H1176" s="2">
        <f t="shared" si="62"/>
        <v>-3.4523681430391825E-4</v>
      </c>
    </row>
    <row r="1177" spans="1:8" x14ac:dyDescent="0.35">
      <c r="A1177" s="1">
        <v>45450</v>
      </c>
      <c r="B1177">
        <v>462.96</v>
      </c>
      <c r="C1177">
        <v>463</v>
      </c>
      <c r="D1177">
        <v>465.74</v>
      </c>
      <c r="E1177">
        <v>461.84</v>
      </c>
      <c r="F1177" t="s">
        <v>109</v>
      </c>
      <c r="G1177" s="2">
        <v>-8.9999999999999998E-4</v>
      </c>
      <c r="H1177" s="2">
        <f t="shared" si="62"/>
        <v>-8.8521375054920572E-4</v>
      </c>
    </row>
    <row r="1178" spans="1:8" x14ac:dyDescent="0.35">
      <c r="A1178" s="1">
        <v>45453</v>
      </c>
      <c r="B1178">
        <v>464.83</v>
      </c>
      <c r="C1178">
        <v>461.82</v>
      </c>
      <c r="D1178">
        <v>465.19</v>
      </c>
      <c r="E1178">
        <v>461.53</v>
      </c>
      <c r="F1178" t="s">
        <v>108</v>
      </c>
      <c r="G1178" s="2">
        <v>4.0000000000000001E-3</v>
      </c>
      <c r="H1178" s="2">
        <f t="shared" si="62"/>
        <v>4.0310900790961023E-3</v>
      </c>
    </row>
    <row r="1179" spans="1:8" x14ac:dyDescent="0.35">
      <c r="A1179" s="1">
        <v>45454</v>
      </c>
      <c r="B1179">
        <v>468.02</v>
      </c>
      <c r="C1179">
        <v>463.54</v>
      </c>
      <c r="D1179">
        <v>468.14</v>
      </c>
      <c r="E1179">
        <v>462.03</v>
      </c>
      <c r="F1179" t="s">
        <v>107</v>
      </c>
      <c r="G1179" s="2">
        <v>6.8999999999999999E-3</v>
      </c>
      <c r="H1179" s="2">
        <f t="shared" si="62"/>
        <v>6.8392827025865752E-3</v>
      </c>
    </row>
    <row r="1180" spans="1:8" x14ac:dyDescent="0.35">
      <c r="A1180" s="1">
        <v>45455</v>
      </c>
      <c r="B1180">
        <v>474.15</v>
      </c>
      <c r="C1180">
        <v>471.99</v>
      </c>
      <c r="D1180">
        <v>476.5</v>
      </c>
      <c r="E1180">
        <v>471.29</v>
      </c>
      <c r="F1180" t="s">
        <v>106</v>
      </c>
      <c r="G1180" s="2">
        <v>1.3100000000000001E-2</v>
      </c>
      <c r="H1180" s="2">
        <f t="shared" si="62"/>
        <v>1.301269728247063E-2</v>
      </c>
    </row>
    <row r="1181" spans="1:8" x14ac:dyDescent="0.35">
      <c r="A1181" s="1">
        <v>45456</v>
      </c>
      <c r="B1181">
        <v>476.72</v>
      </c>
      <c r="C1181">
        <v>477.72</v>
      </c>
      <c r="D1181">
        <v>478.39</v>
      </c>
      <c r="E1181">
        <v>474.42</v>
      </c>
      <c r="F1181" t="s">
        <v>105</v>
      </c>
      <c r="G1181" s="2">
        <v>5.4000000000000003E-3</v>
      </c>
      <c r="H1181" s="2">
        <f t="shared" si="62"/>
        <v>5.4055891089870942E-3</v>
      </c>
    </row>
    <row r="1182" spans="1:8" x14ac:dyDescent="0.35">
      <c r="A1182" s="1">
        <v>45457</v>
      </c>
      <c r="B1182">
        <v>479.19</v>
      </c>
      <c r="C1182">
        <v>476.52</v>
      </c>
      <c r="D1182">
        <v>479.26</v>
      </c>
      <c r="E1182">
        <v>476.05</v>
      </c>
      <c r="F1182" t="s">
        <v>104</v>
      </c>
      <c r="G1182" s="2">
        <v>5.1999999999999998E-3</v>
      </c>
      <c r="H1182" s="2">
        <f t="shared" si="62"/>
        <v>5.1678620312515123E-3</v>
      </c>
    </row>
    <row r="1183" spans="1:8" x14ac:dyDescent="0.35">
      <c r="A1183" s="1">
        <v>45460</v>
      </c>
      <c r="B1183">
        <v>485.06</v>
      </c>
      <c r="C1183">
        <v>479.46</v>
      </c>
      <c r="D1183">
        <v>486.86</v>
      </c>
      <c r="E1183">
        <v>478.14</v>
      </c>
      <c r="F1183" t="s">
        <v>103</v>
      </c>
      <c r="G1183" s="2">
        <v>1.2200000000000001E-2</v>
      </c>
      <c r="H1183" s="2">
        <f t="shared" si="62"/>
        <v>1.217541615609773E-2</v>
      </c>
    </row>
    <row r="1184" spans="1:8" x14ac:dyDescent="0.35">
      <c r="A1184" s="1">
        <v>45461</v>
      </c>
      <c r="B1184">
        <v>485.21</v>
      </c>
      <c r="C1184">
        <v>485.01</v>
      </c>
      <c r="D1184">
        <v>485.9</v>
      </c>
      <c r="E1184">
        <v>483.43</v>
      </c>
      <c r="F1184" t="s">
        <v>102</v>
      </c>
      <c r="G1184" s="2">
        <v>2.9999999999999997E-4</v>
      </c>
      <c r="H1184" s="2">
        <f t="shared" si="62"/>
        <v>3.0919228914633938E-4</v>
      </c>
    </row>
    <row r="1185" spans="1:8" x14ac:dyDescent="0.35">
      <c r="A1185" s="1">
        <v>45463</v>
      </c>
      <c r="B1185">
        <v>481.47</v>
      </c>
      <c r="C1185">
        <v>486.42</v>
      </c>
      <c r="D1185">
        <v>486.84</v>
      </c>
      <c r="E1185">
        <v>479.62</v>
      </c>
      <c r="F1185" t="s">
        <v>101</v>
      </c>
      <c r="G1185" s="2">
        <v>-7.7000000000000002E-3</v>
      </c>
      <c r="H1185" s="2">
        <f t="shared" si="62"/>
        <v>-7.737862914044295E-3</v>
      </c>
    </row>
    <row r="1186" spans="1:8" x14ac:dyDescent="0.35">
      <c r="A1186" s="1">
        <v>45464</v>
      </c>
      <c r="B1186">
        <v>480.18</v>
      </c>
      <c r="C1186">
        <v>481.19</v>
      </c>
      <c r="D1186">
        <v>482.54</v>
      </c>
      <c r="E1186">
        <v>478.67</v>
      </c>
      <c r="F1186" t="s">
        <v>100</v>
      </c>
      <c r="G1186" s="2">
        <v>-2.7000000000000001E-3</v>
      </c>
      <c r="H1186" s="2">
        <f t="shared" si="62"/>
        <v>-2.6828903941648109E-3</v>
      </c>
    </row>
    <row r="1187" spans="1:8" x14ac:dyDescent="0.35">
      <c r="A1187" s="1">
        <v>45467</v>
      </c>
      <c r="B1187">
        <v>473.96</v>
      </c>
      <c r="C1187">
        <v>478.18</v>
      </c>
      <c r="D1187">
        <v>479.93</v>
      </c>
      <c r="E1187">
        <v>473.82</v>
      </c>
      <c r="F1187" t="s">
        <v>99</v>
      </c>
      <c r="G1187" s="2">
        <v>-1.2999999999999999E-2</v>
      </c>
      <c r="H1187" s="2">
        <f t="shared" si="62"/>
        <v>-1.3038103658470617E-2</v>
      </c>
    </row>
    <row r="1188" spans="1:8" x14ac:dyDescent="0.35">
      <c r="A1188" s="1">
        <v>45468</v>
      </c>
      <c r="B1188">
        <v>479.38</v>
      </c>
      <c r="C1188">
        <v>476.07</v>
      </c>
      <c r="D1188">
        <v>479.68</v>
      </c>
      <c r="E1188">
        <v>475.12</v>
      </c>
      <c r="F1188" t="s">
        <v>98</v>
      </c>
      <c r="G1188" s="2">
        <v>1.14E-2</v>
      </c>
      <c r="H1188" s="2">
        <f t="shared" si="62"/>
        <v>1.1370672366305285E-2</v>
      </c>
    </row>
    <row r="1189" spans="1:8" x14ac:dyDescent="0.35">
      <c r="A1189" s="1">
        <v>45469</v>
      </c>
      <c r="B1189">
        <v>480.37</v>
      </c>
      <c r="C1189">
        <v>478.55</v>
      </c>
      <c r="D1189">
        <v>480.92</v>
      </c>
      <c r="E1189">
        <v>478.13</v>
      </c>
      <c r="F1189" t="s">
        <v>97</v>
      </c>
      <c r="G1189" s="2">
        <v>2.0999999999999999E-3</v>
      </c>
      <c r="H1189" s="2">
        <f t="shared" si="62"/>
        <v>2.0630379809957722E-3</v>
      </c>
    </row>
    <row r="1190" spans="1:8" x14ac:dyDescent="0.35">
      <c r="A1190" s="1">
        <v>45470</v>
      </c>
      <c r="B1190">
        <v>481.61</v>
      </c>
      <c r="C1190">
        <v>480.12</v>
      </c>
      <c r="D1190">
        <v>483.1</v>
      </c>
      <c r="E1190">
        <v>479.3</v>
      </c>
      <c r="F1190" t="s">
        <v>96</v>
      </c>
      <c r="G1190" s="2">
        <v>2.5999999999999999E-3</v>
      </c>
      <c r="H1190" s="2">
        <f t="shared" si="62"/>
        <v>2.5780176028011598E-3</v>
      </c>
    </row>
    <row r="1191" spans="1:8" x14ac:dyDescent="0.35">
      <c r="A1191" s="1">
        <v>45471</v>
      </c>
      <c r="B1191">
        <v>479.11</v>
      </c>
      <c r="C1191">
        <v>482.41</v>
      </c>
      <c r="D1191">
        <v>487.2</v>
      </c>
      <c r="E1191">
        <v>478.46</v>
      </c>
      <c r="F1191" t="s">
        <v>95</v>
      </c>
      <c r="G1191" s="2">
        <v>-5.1999999999999998E-3</v>
      </c>
      <c r="H1191" s="2">
        <f t="shared" si="62"/>
        <v>-5.2044417581787062E-3</v>
      </c>
    </row>
    <row r="1192" spans="1:8" x14ac:dyDescent="0.35">
      <c r="A1192" s="1">
        <v>45474</v>
      </c>
      <c r="B1192">
        <v>481.92</v>
      </c>
      <c r="C1192">
        <v>480.04</v>
      </c>
      <c r="D1192">
        <v>482.49</v>
      </c>
      <c r="E1192">
        <v>476.26</v>
      </c>
      <c r="F1192" t="s">
        <v>94</v>
      </c>
      <c r="G1192" s="2">
        <v>5.8999999999999999E-3</v>
      </c>
      <c r="H1192" s="2">
        <f t="shared" si="62"/>
        <v>5.8479090310115008E-3</v>
      </c>
    </row>
    <row r="1193" spans="1:8" x14ac:dyDescent="0.35">
      <c r="A1193" s="1">
        <v>45475</v>
      </c>
      <c r="B1193">
        <v>486.98</v>
      </c>
      <c r="C1193">
        <v>480.41</v>
      </c>
      <c r="D1193">
        <v>487.04</v>
      </c>
      <c r="E1193">
        <v>480.28</v>
      </c>
      <c r="F1193" t="s">
        <v>93</v>
      </c>
      <c r="G1193" s="2">
        <v>1.0500000000000001E-2</v>
      </c>
      <c r="H1193" s="2">
        <f t="shared" si="62"/>
        <v>1.0444929306005032E-2</v>
      </c>
    </row>
    <row r="1194" spans="1:8" x14ac:dyDescent="0.35">
      <c r="A1194" s="1">
        <v>45476</v>
      </c>
      <c r="B1194">
        <v>491.04</v>
      </c>
      <c r="C1194">
        <v>486.22</v>
      </c>
      <c r="D1194">
        <v>491.17</v>
      </c>
      <c r="E1194">
        <v>486.22</v>
      </c>
      <c r="F1194" t="s">
        <v>92</v>
      </c>
      <c r="G1194" s="2">
        <v>8.3000000000000001E-3</v>
      </c>
      <c r="H1194" s="2">
        <f t="shared" si="62"/>
        <v>8.3025363939469247E-3</v>
      </c>
    </row>
    <row r="1195" spans="1:8" x14ac:dyDescent="0.35">
      <c r="A1195" s="1">
        <v>45478</v>
      </c>
      <c r="B1195">
        <v>496.16</v>
      </c>
      <c r="C1195">
        <v>491.89</v>
      </c>
      <c r="D1195">
        <v>496.6</v>
      </c>
      <c r="E1195">
        <v>491.59</v>
      </c>
      <c r="F1195" t="s">
        <v>91</v>
      </c>
      <c r="G1195" s="2">
        <v>1.04E-2</v>
      </c>
      <c r="H1195" s="2">
        <f t="shared" si="62"/>
        <v>1.0372864480712687E-2</v>
      </c>
    </row>
    <row r="1196" spans="1:8" x14ac:dyDescent="0.35">
      <c r="A1196" s="1">
        <v>45481</v>
      </c>
      <c r="B1196">
        <v>497.34</v>
      </c>
      <c r="C1196">
        <v>496.53</v>
      </c>
      <c r="D1196">
        <v>497.89</v>
      </c>
      <c r="E1196">
        <v>495.5</v>
      </c>
      <c r="F1196" t="s">
        <v>90</v>
      </c>
      <c r="G1196" s="2">
        <v>2.3999999999999998E-3</v>
      </c>
      <c r="H1196" s="2">
        <f t="shared" si="62"/>
        <v>2.3754414793510244E-3</v>
      </c>
    </row>
    <row r="1197" spans="1:8" x14ac:dyDescent="0.35">
      <c r="A1197" s="1">
        <v>45482</v>
      </c>
      <c r="B1197">
        <v>497.77</v>
      </c>
      <c r="C1197">
        <v>498.87</v>
      </c>
      <c r="D1197">
        <v>500</v>
      </c>
      <c r="E1197">
        <v>496.24</v>
      </c>
      <c r="F1197" t="s">
        <v>89</v>
      </c>
      <c r="G1197" s="2">
        <v>8.9999999999999998E-4</v>
      </c>
      <c r="H1197" s="2">
        <f t="shared" si="62"/>
        <v>8.6422611924996933E-4</v>
      </c>
    </row>
    <row r="1198" spans="1:8" x14ac:dyDescent="0.35">
      <c r="A1198" s="1">
        <v>45483</v>
      </c>
      <c r="B1198">
        <v>502.96</v>
      </c>
      <c r="C1198">
        <v>499.71</v>
      </c>
      <c r="D1198">
        <v>503.52</v>
      </c>
      <c r="E1198">
        <v>498.39</v>
      </c>
      <c r="F1198" t="s">
        <v>88</v>
      </c>
      <c r="G1198" s="2">
        <v>1.04E-2</v>
      </c>
      <c r="H1198" s="2">
        <f t="shared" si="62"/>
        <v>1.0372521124065727E-2</v>
      </c>
    </row>
    <row r="1199" spans="1:8" x14ac:dyDescent="0.35">
      <c r="A1199" s="1">
        <v>45484</v>
      </c>
      <c r="B1199">
        <v>491.93</v>
      </c>
      <c r="C1199">
        <v>503.07</v>
      </c>
      <c r="D1199">
        <v>503.28</v>
      </c>
      <c r="E1199">
        <v>490.73</v>
      </c>
      <c r="F1199" t="s">
        <v>87</v>
      </c>
      <c r="G1199" s="2">
        <v>-2.1899999999999999E-2</v>
      </c>
      <c r="H1199" s="2">
        <f t="shared" si="62"/>
        <v>-2.2174214127512006E-2</v>
      </c>
    </row>
    <row r="1200" spans="1:8" x14ac:dyDescent="0.35">
      <c r="A1200" s="1">
        <v>45485</v>
      </c>
      <c r="B1200">
        <v>494.82</v>
      </c>
      <c r="C1200">
        <v>492.51</v>
      </c>
      <c r="D1200">
        <v>499.62</v>
      </c>
      <c r="E1200">
        <v>492.04</v>
      </c>
      <c r="F1200" t="s">
        <v>86</v>
      </c>
      <c r="G1200" s="2">
        <v>5.8999999999999999E-3</v>
      </c>
      <c r="H1200" s="2">
        <f t="shared" si="62"/>
        <v>5.8576301260255528E-3</v>
      </c>
    </row>
    <row r="1201" spans="1:8" x14ac:dyDescent="0.35">
      <c r="A1201" s="1">
        <v>45488</v>
      </c>
      <c r="B1201">
        <v>496.15</v>
      </c>
      <c r="C1201">
        <v>496.61</v>
      </c>
      <c r="D1201">
        <v>501.01</v>
      </c>
      <c r="E1201">
        <v>494.09</v>
      </c>
      <c r="F1201" t="s">
        <v>85</v>
      </c>
      <c r="G1201" s="2">
        <v>2.7000000000000001E-3</v>
      </c>
      <c r="H1201" s="2">
        <f t="shared" si="62"/>
        <v>2.6842402869314106E-3</v>
      </c>
    </row>
    <row r="1202" spans="1:8" x14ac:dyDescent="0.35">
      <c r="A1202" s="1">
        <v>45489</v>
      </c>
      <c r="B1202">
        <v>496.34</v>
      </c>
      <c r="C1202">
        <v>497.62</v>
      </c>
      <c r="D1202">
        <v>498.44</v>
      </c>
      <c r="E1202">
        <v>493.15</v>
      </c>
      <c r="F1202" t="s">
        <v>37</v>
      </c>
      <c r="G1202" s="2">
        <v>4.0000000000000002E-4</v>
      </c>
      <c r="H1202" s="2">
        <f t="shared" si="62"/>
        <v>3.8287539888769644E-4</v>
      </c>
    </row>
    <row r="1203" spans="1:8" x14ac:dyDescent="0.35">
      <c r="A1203" s="1">
        <v>45490</v>
      </c>
      <c r="B1203">
        <v>481.77</v>
      </c>
      <c r="C1203">
        <v>488.28</v>
      </c>
      <c r="D1203">
        <v>488.8</v>
      </c>
      <c r="E1203">
        <v>481.7</v>
      </c>
      <c r="F1203" t="s">
        <v>84</v>
      </c>
      <c r="G1203" s="2">
        <v>-2.9399999999999999E-2</v>
      </c>
      <c r="H1203" s="2">
        <f t="shared" si="62"/>
        <v>-2.9794354017629029E-2</v>
      </c>
    </row>
    <row r="1204" spans="1:8" x14ac:dyDescent="0.35">
      <c r="A1204" s="1">
        <v>45491</v>
      </c>
      <c r="B1204">
        <v>479.49</v>
      </c>
      <c r="C1204">
        <v>485.53</v>
      </c>
      <c r="D1204">
        <v>485.71</v>
      </c>
      <c r="E1204">
        <v>476.27</v>
      </c>
      <c r="F1204" t="s">
        <v>83</v>
      </c>
      <c r="G1204" s="2">
        <v>-4.7000000000000002E-3</v>
      </c>
      <c r="H1204" s="2">
        <f t="shared" si="62"/>
        <v>-4.7437826928374534E-3</v>
      </c>
    </row>
    <row r="1205" spans="1:8" x14ac:dyDescent="0.35">
      <c r="A1205" s="1">
        <v>45492</v>
      </c>
      <c r="B1205">
        <v>475.24</v>
      </c>
      <c r="C1205">
        <v>479.15</v>
      </c>
      <c r="D1205">
        <v>481.69</v>
      </c>
      <c r="E1205">
        <v>473.94</v>
      </c>
      <c r="F1205" t="s">
        <v>82</v>
      </c>
      <c r="G1205" s="2">
        <v>-8.8999999999999999E-3</v>
      </c>
      <c r="H1205" s="2">
        <f t="shared" si="62"/>
        <v>-8.9030994585851207E-3</v>
      </c>
    </row>
    <row r="1206" spans="1:8" x14ac:dyDescent="0.35">
      <c r="A1206" s="1">
        <v>45495</v>
      </c>
      <c r="B1206">
        <v>482.32</v>
      </c>
      <c r="C1206">
        <v>481.16</v>
      </c>
      <c r="D1206">
        <v>483.35</v>
      </c>
      <c r="E1206">
        <v>477.71</v>
      </c>
      <c r="F1206" t="s">
        <v>81</v>
      </c>
      <c r="G1206" s="2">
        <v>1.49E-2</v>
      </c>
      <c r="H1206" s="2">
        <f t="shared" si="62"/>
        <v>1.4787854591063361E-2</v>
      </c>
    </row>
    <row r="1207" spans="1:8" x14ac:dyDescent="0.35">
      <c r="A1207" s="1">
        <v>45496</v>
      </c>
      <c r="B1207">
        <v>480.62</v>
      </c>
      <c r="C1207">
        <v>481.41</v>
      </c>
      <c r="D1207">
        <v>484.43</v>
      </c>
      <c r="E1207">
        <v>480.14</v>
      </c>
      <c r="F1207" t="s">
        <v>80</v>
      </c>
      <c r="G1207" s="2">
        <v>-3.5000000000000001E-3</v>
      </c>
      <c r="H1207" s="2">
        <f t="shared" si="62"/>
        <v>-3.5308570962907923E-3</v>
      </c>
    </row>
    <row r="1208" spans="1:8" x14ac:dyDescent="0.35">
      <c r="A1208" s="1">
        <v>45497</v>
      </c>
      <c r="B1208">
        <v>463.38</v>
      </c>
      <c r="C1208">
        <v>473.82</v>
      </c>
      <c r="D1208">
        <v>474.19</v>
      </c>
      <c r="E1208">
        <v>462.51</v>
      </c>
      <c r="F1208" t="s">
        <v>79</v>
      </c>
      <c r="G1208" s="2">
        <v>-3.5900000000000001E-2</v>
      </c>
      <c r="H1208" s="2">
        <f t="shared" si="62"/>
        <v>-3.6529485275631803E-2</v>
      </c>
    </row>
    <row r="1209" spans="1:8" x14ac:dyDescent="0.35">
      <c r="A1209" s="1">
        <v>45498</v>
      </c>
      <c r="B1209">
        <v>458.27</v>
      </c>
      <c r="C1209">
        <v>463.72</v>
      </c>
      <c r="D1209">
        <v>467.94</v>
      </c>
      <c r="E1209">
        <v>455.63</v>
      </c>
      <c r="F1209" t="s">
        <v>78</v>
      </c>
      <c r="G1209" s="2">
        <v>-1.0999999999999999E-2</v>
      </c>
      <c r="H1209" s="2">
        <f t="shared" si="62"/>
        <v>-1.1088921742834391E-2</v>
      </c>
    </row>
    <row r="1210" spans="1:8" x14ac:dyDescent="0.35">
      <c r="A1210" s="1">
        <v>45499</v>
      </c>
      <c r="B1210">
        <v>462.97</v>
      </c>
      <c r="C1210">
        <v>462.65</v>
      </c>
      <c r="D1210">
        <v>465.93</v>
      </c>
      <c r="E1210">
        <v>459.77</v>
      </c>
      <c r="F1210" t="s">
        <v>77</v>
      </c>
      <c r="G1210" s="2">
        <v>1.03E-2</v>
      </c>
      <c r="H1210" s="2">
        <f t="shared" si="62"/>
        <v>1.0203727104151497E-2</v>
      </c>
    </row>
    <row r="1211" spans="1:8" x14ac:dyDescent="0.35">
      <c r="A1211" s="1">
        <v>45502</v>
      </c>
      <c r="B1211">
        <v>463.9</v>
      </c>
      <c r="C1211">
        <v>465.71</v>
      </c>
      <c r="D1211">
        <v>467.91</v>
      </c>
      <c r="E1211">
        <v>461.61</v>
      </c>
      <c r="F1211" t="s">
        <v>76</v>
      </c>
      <c r="G1211" s="2">
        <v>2E-3</v>
      </c>
      <c r="H1211" s="2">
        <f t="shared" si="62"/>
        <v>2.0067545871532157E-3</v>
      </c>
    </row>
    <row r="1212" spans="1:8" x14ac:dyDescent="0.35">
      <c r="A1212" s="1">
        <v>45503</v>
      </c>
      <c r="B1212">
        <v>457.53</v>
      </c>
      <c r="C1212">
        <v>465.85</v>
      </c>
      <c r="D1212">
        <v>466.56</v>
      </c>
      <c r="E1212">
        <v>454.15</v>
      </c>
      <c r="F1212" t="s">
        <v>75</v>
      </c>
      <c r="G1212" s="2">
        <v>-1.37E-2</v>
      </c>
      <c r="H1212" s="2">
        <f t="shared" si="62"/>
        <v>-1.3826555421495869E-2</v>
      </c>
    </row>
    <row r="1213" spans="1:8" x14ac:dyDescent="0.35">
      <c r="A1213" s="1">
        <v>45504</v>
      </c>
      <c r="B1213">
        <v>471.07</v>
      </c>
      <c r="C1213">
        <v>467.87</v>
      </c>
      <c r="D1213">
        <v>472.79</v>
      </c>
      <c r="E1213">
        <v>466.41</v>
      </c>
      <c r="F1213" t="s">
        <v>74</v>
      </c>
      <c r="G1213" s="2">
        <v>2.9600000000000001E-2</v>
      </c>
      <c r="H1213" s="2">
        <f t="shared" si="62"/>
        <v>2.9164246594901057E-2</v>
      </c>
    </row>
    <row r="1214" spans="1:8" x14ac:dyDescent="0.35">
      <c r="A1214" s="1">
        <v>45505</v>
      </c>
      <c r="B1214">
        <v>459.66</v>
      </c>
      <c r="C1214">
        <v>471.76</v>
      </c>
      <c r="D1214">
        <v>475.55</v>
      </c>
      <c r="E1214">
        <v>455.98</v>
      </c>
      <c r="F1214" t="s">
        <v>73</v>
      </c>
      <c r="G1214" s="2">
        <v>-2.4199999999999999E-2</v>
      </c>
      <c r="H1214" s="2">
        <f t="shared" si="62"/>
        <v>-2.4519617174318498E-2</v>
      </c>
    </row>
    <row r="1215" spans="1:8" x14ac:dyDescent="0.35">
      <c r="A1215" s="1">
        <v>45506</v>
      </c>
      <c r="B1215">
        <v>448.75</v>
      </c>
      <c r="C1215">
        <v>450.89</v>
      </c>
      <c r="D1215">
        <v>453.57</v>
      </c>
      <c r="E1215">
        <v>444.47</v>
      </c>
      <c r="F1215" t="s">
        <v>72</v>
      </c>
      <c r="G1215" s="2">
        <v>-2.3699999999999999E-2</v>
      </c>
      <c r="H1215" s="2">
        <f t="shared" si="62"/>
        <v>-2.4021145954296001E-2</v>
      </c>
    </row>
    <row r="1216" spans="1:8" x14ac:dyDescent="0.35">
      <c r="A1216" s="1">
        <v>45509</v>
      </c>
      <c r="B1216">
        <v>435.37</v>
      </c>
      <c r="C1216">
        <v>424.71</v>
      </c>
      <c r="D1216">
        <v>442.29</v>
      </c>
      <c r="E1216">
        <v>423.45</v>
      </c>
      <c r="F1216" t="s">
        <v>71</v>
      </c>
      <c r="G1216" s="2">
        <v>-2.98E-2</v>
      </c>
      <c r="H1216" s="2">
        <f t="shared" si="62"/>
        <v>-3.0269695534838627E-2</v>
      </c>
    </row>
    <row r="1217" spans="1:8" x14ac:dyDescent="0.35">
      <c r="A1217" s="1">
        <v>45510</v>
      </c>
      <c r="B1217">
        <v>439.53</v>
      </c>
      <c r="C1217">
        <v>437.23</v>
      </c>
      <c r="D1217">
        <v>447.07</v>
      </c>
      <c r="E1217">
        <v>434.56</v>
      </c>
      <c r="F1217" t="s">
        <v>70</v>
      </c>
      <c r="G1217" s="2">
        <v>9.5999999999999992E-3</v>
      </c>
      <c r="H1217" s="2">
        <f t="shared" si="62"/>
        <v>9.509729913681356E-3</v>
      </c>
    </row>
    <row r="1218" spans="1:8" x14ac:dyDescent="0.35">
      <c r="A1218" s="1">
        <v>45511</v>
      </c>
      <c r="B1218">
        <v>434.77</v>
      </c>
      <c r="C1218">
        <v>446.49</v>
      </c>
      <c r="D1218">
        <v>449</v>
      </c>
      <c r="E1218">
        <v>434.37</v>
      </c>
      <c r="F1218" t="s">
        <v>69</v>
      </c>
      <c r="G1218" s="2">
        <v>-1.0800000000000001E-2</v>
      </c>
      <c r="H1218" s="2">
        <f t="shared" si="62"/>
        <v>-1.0888818554806411E-2</v>
      </c>
    </row>
    <row r="1219" spans="1:8" x14ac:dyDescent="0.35">
      <c r="A1219" s="1">
        <v>45512</v>
      </c>
      <c r="B1219">
        <v>448.07</v>
      </c>
      <c r="C1219">
        <v>441.06</v>
      </c>
      <c r="D1219">
        <v>448.99</v>
      </c>
      <c r="E1219">
        <v>437.15</v>
      </c>
      <c r="F1219" t="s">
        <v>68</v>
      </c>
      <c r="G1219" s="2">
        <v>3.0599999999999999E-2</v>
      </c>
      <c r="H1219" s="2">
        <f t="shared" si="62"/>
        <v>3.0132314582700472E-2</v>
      </c>
    </row>
    <row r="1220" spans="1:8" x14ac:dyDescent="0.35">
      <c r="A1220" s="1">
        <v>45513</v>
      </c>
      <c r="B1220">
        <v>450.41</v>
      </c>
      <c r="C1220">
        <v>446.74</v>
      </c>
      <c r="D1220">
        <v>452.06</v>
      </c>
      <c r="E1220">
        <v>445.61</v>
      </c>
      <c r="F1220" t="s">
        <v>67</v>
      </c>
      <c r="G1220" s="2">
        <v>5.1999999999999998E-3</v>
      </c>
      <c r="H1220" s="2">
        <f t="shared" ref="H1220:H1282" si="63">LN(B1220/B1219)</f>
        <v>5.2088088564623998E-3</v>
      </c>
    </row>
    <row r="1221" spans="1:8" x14ac:dyDescent="0.35">
      <c r="A1221" s="1">
        <v>45516</v>
      </c>
      <c r="B1221">
        <v>451.38</v>
      </c>
      <c r="C1221">
        <v>451.39</v>
      </c>
      <c r="D1221">
        <v>454.37</v>
      </c>
      <c r="E1221">
        <v>448.55</v>
      </c>
      <c r="F1221" t="s">
        <v>66</v>
      </c>
      <c r="G1221" s="2">
        <v>2.2000000000000001E-3</v>
      </c>
      <c r="H1221" s="2">
        <f t="shared" si="63"/>
        <v>2.1512777344975744E-3</v>
      </c>
    </row>
    <row r="1222" spans="1:8" x14ac:dyDescent="0.35">
      <c r="A1222" s="1">
        <v>45517</v>
      </c>
      <c r="B1222">
        <v>462.58</v>
      </c>
      <c r="C1222">
        <v>455.82</v>
      </c>
      <c r="D1222">
        <v>462.85</v>
      </c>
      <c r="E1222">
        <v>455.68</v>
      </c>
      <c r="F1222" t="s">
        <v>65</v>
      </c>
      <c r="G1222" s="2">
        <v>2.4799999999999999E-2</v>
      </c>
      <c r="H1222" s="2">
        <f t="shared" si="63"/>
        <v>2.4509958167167833E-2</v>
      </c>
    </row>
    <row r="1223" spans="1:8" x14ac:dyDescent="0.35">
      <c r="A1223" s="1">
        <v>45518</v>
      </c>
      <c r="B1223">
        <v>462.73</v>
      </c>
      <c r="C1223">
        <v>463.51</v>
      </c>
      <c r="D1223">
        <v>465.11</v>
      </c>
      <c r="E1223">
        <v>458.4</v>
      </c>
      <c r="F1223" t="s">
        <v>64</v>
      </c>
      <c r="G1223" s="2">
        <v>2.9999999999999997E-4</v>
      </c>
      <c r="H1223" s="2">
        <f t="shared" si="63"/>
        <v>3.2421567110260251E-4</v>
      </c>
    </row>
    <row r="1224" spans="1:8" x14ac:dyDescent="0.35">
      <c r="A1224" s="1">
        <v>45519</v>
      </c>
      <c r="B1224">
        <v>474.42</v>
      </c>
      <c r="C1224">
        <v>468.76</v>
      </c>
      <c r="D1224">
        <v>474.82</v>
      </c>
      <c r="E1224">
        <v>468.38</v>
      </c>
      <c r="F1224" t="s">
        <v>63</v>
      </c>
      <c r="G1224" s="2">
        <v>2.53E-2</v>
      </c>
      <c r="H1224" s="2">
        <f t="shared" si="63"/>
        <v>2.494927467243515E-2</v>
      </c>
    </row>
    <row r="1225" spans="1:8" x14ac:dyDescent="0.35">
      <c r="A1225" s="1">
        <v>45520</v>
      </c>
      <c r="B1225">
        <v>475.03</v>
      </c>
      <c r="C1225">
        <v>472.62</v>
      </c>
      <c r="D1225">
        <v>476.41</v>
      </c>
      <c r="E1225">
        <v>471.65</v>
      </c>
      <c r="F1225" t="s">
        <v>62</v>
      </c>
      <c r="G1225" s="2">
        <v>1.2999999999999999E-3</v>
      </c>
      <c r="H1225" s="2">
        <f t="shared" si="63"/>
        <v>1.284954624111364E-3</v>
      </c>
    </row>
    <row r="1226" spans="1:8" x14ac:dyDescent="0.35">
      <c r="A1226" s="1">
        <v>45523</v>
      </c>
      <c r="B1226">
        <v>481.27</v>
      </c>
      <c r="C1226">
        <v>475.17</v>
      </c>
      <c r="D1226">
        <v>481.31</v>
      </c>
      <c r="E1226">
        <v>473.37</v>
      </c>
      <c r="F1226" t="s">
        <v>31</v>
      </c>
      <c r="G1226" s="2">
        <v>1.3100000000000001E-2</v>
      </c>
      <c r="H1226" s="2">
        <f t="shared" si="63"/>
        <v>1.3050483245022053E-2</v>
      </c>
    </row>
    <row r="1227" spans="1:8" x14ac:dyDescent="0.35">
      <c r="A1227" s="1">
        <v>45524</v>
      </c>
      <c r="B1227">
        <v>480.26</v>
      </c>
      <c r="C1227">
        <v>480.35</v>
      </c>
      <c r="D1227">
        <v>482.94</v>
      </c>
      <c r="E1227">
        <v>478.55</v>
      </c>
      <c r="F1227" t="s">
        <v>61</v>
      </c>
      <c r="G1227" s="2">
        <v>-2.0999999999999999E-3</v>
      </c>
      <c r="H1227" s="2">
        <f t="shared" si="63"/>
        <v>-2.1008192598558624E-3</v>
      </c>
    </row>
    <row r="1228" spans="1:8" x14ac:dyDescent="0.35">
      <c r="A1228" s="1">
        <v>45525</v>
      </c>
      <c r="B1228">
        <v>482.5</v>
      </c>
      <c r="C1228">
        <v>481.05</v>
      </c>
      <c r="D1228">
        <v>484.37</v>
      </c>
      <c r="E1228">
        <v>479.32</v>
      </c>
      <c r="F1228" t="s">
        <v>60</v>
      </c>
      <c r="G1228" s="2">
        <v>4.7000000000000002E-3</v>
      </c>
      <c r="H1228" s="2">
        <f t="shared" si="63"/>
        <v>4.6532968588722566E-3</v>
      </c>
    </row>
    <row r="1229" spans="1:8" x14ac:dyDescent="0.35">
      <c r="A1229" s="1">
        <v>45526</v>
      </c>
      <c r="B1229">
        <v>474.85</v>
      </c>
      <c r="C1229">
        <v>484.84</v>
      </c>
      <c r="D1229">
        <v>485.54</v>
      </c>
      <c r="E1229">
        <v>473.81</v>
      </c>
      <c r="F1229" t="s">
        <v>59</v>
      </c>
      <c r="G1229" s="2">
        <v>-1.5900000000000001E-2</v>
      </c>
      <c r="H1229" s="2">
        <f t="shared" si="63"/>
        <v>-1.5981956090079043E-2</v>
      </c>
    </row>
    <row r="1230" spans="1:8" x14ac:dyDescent="0.35">
      <c r="A1230" s="1">
        <v>45527</v>
      </c>
      <c r="B1230">
        <v>480</v>
      </c>
      <c r="C1230">
        <v>479.24</v>
      </c>
      <c r="D1230">
        <v>482.74</v>
      </c>
      <c r="E1230">
        <v>475.28</v>
      </c>
      <c r="F1230" t="s">
        <v>58</v>
      </c>
      <c r="G1230" s="2">
        <v>1.0800000000000001E-2</v>
      </c>
      <c r="H1230" s="2">
        <f t="shared" si="63"/>
        <v>1.0787139212975104E-2</v>
      </c>
    </row>
    <row r="1231" spans="1:8" x14ac:dyDescent="0.35">
      <c r="A1231" s="1">
        <v>45530</v>
      </c>
      <c r="B1231">
        <v>475.34</v>
      </c>
      <c r="C1231">
        <v>479.45</v>
      </c>
      <c r="D1231">
        <v>480.38</v>
      </c>
      <c r="E1231">
        <v>473.24</v>
      </c>
      <c r="F1231" t="s">
        <v>57</v>
      </c>
      <c r="G1231" s="2">
        <v>-9.7000000000000003E-3</v>
      </c>
      <c r="H1231" s="2">
        <f t="shared" si="63"/>
        <v>-9.7557664487161952E-3</v>
      </c>
    </row>
    <row r="1232" spans="1:8" x14ac:dyDescent="0.35">
      <c r="A1232" s="1">
        <v>45531</v>
      </c>
      <c r="B1232">
        <v>476.76</v>
      </c>
      <c r="C1232">
        <v>473.69</v>
      </c>
      <c r="D1232">
        <v>477.84</v>
      </c>
      <c r="E1232">
        <v>471.71</v>
      </c>
      <c r="F1232" t="s">
        <v>56</v>
      </c>
      <c r="G1232" s="2">
        <v>3.0000000000000001E-3</v>
      </c>
      <c r="H1232" s="2">
        <f t="shared" si="63"/>
        <v>2.9828821612873069E-3</v>
      </c>
    </row>
    <row r="1233" spans="1:8" x14ac:dyDescent="0.35">
      <c r="A1233" s="1">
        <v>45532</v>
      </c>
      <c r="B1233">
        <v>471.35</v>
      </c>
      <c r="C1233">
        <v>476.29</v>
      </c>
      <c r="D1233">
        <v>477.02</v>
      </c>
      <c r="E1233">
        <v>467.89</v>
      </c>
      <c r="F1233" t="s">
        <v>55</v>
      </c>
      <c r="G1233" s="2">
        <v>-1.1299999999999999E-2</v>
      </c>
      <c r="H1233" s="2">
        <f t="shared" si="63"/>
        <v>-1.1412301772348447E-2</v>
      </c>
    </row>
    <row r="1234" spans="1:8" x14ac:dyDescent="0.35">
      <c r="A1234" s="1">
        <v>45533</v>
      </c>
      <c r="B1234">
        <v>470.66</v>
      </c>
      <c r="C1234">
        <v>473.28</v>
      </c>
      <c r="D1234">
        <v>477.93</v>
      </c>
      <c r="E1234">
        <v>469.37</v>
      </c>
      <c r="F1234" t="s">
        <v>54</v>
      </c>
      <c r="G1234" s="2">
        <v>-1.5E-3</v>
      </c>
      <c r="H1234" s="2">
        <f t="shared" si="63"/>
        <v>-1.4649528633453386E-3</v>
      </c>
    </row>
    <row r="1235" spans="1:8" x14ac:dyDescent="0.35">
      <c r="A1235" s="1">
        <v>45534</v>
      </c>
      <c r="B1235">
        <v>476.27</v>
      </c>
      <c r="C1235">
        <v>475.04</v>
      </c>
      <c r="D1235">
        <v>476.9</v>
      </c>
      <c r="E1235">
        <v>470.51</v>
      </c>
      <c r="F1235" t="s">
        <v>53</v>
      </c>
      <c r="G1235" s="2">
        <v>1.1900000000000001E-2</v>
      </c>
      <c r="H1235" s="2">
        <f t="shared" si="63"/>
        <v>1.1848955330997885E-2</v>
      </c>
    </row>
    <row r="1236" spans="1:8" x14ac:dyDescent="0.35">
      <c r="A1236" s="1">
        <v>45538</v>
      </c>
      <c r="B1236">
        <v>461.81</v>
      </c>
      <c r="C1236">
        <v>473.2</v>
      </c>
      <c r="D1236">
        <v>473.33</v>
      </c>
      <c r="E1236">
        <v>459.41</v>
      </c>
      <c r="F1236" t="s">
        <v>52</v>
      </c>
      <c r="G1236" s="2">
        <v>-3.04E-2</v>
      </c>
      <c r="H1236" s="2">
        <f t="shared" si="63"/>
        <v>-3.0831369228027688E-2</v>
      </c>
    </row>
    <row r="1237" spans="1:8" x14ac:dyDescent="0.35">
      <c r="A1237" s="1">
        <v>45539</v>
      </c>
      <c r="B1237">
        <v>460.61</v>
      </c>
      <c r="C1237">
        <v>458.67</v>
      </c>
      <c r="D1237">
        <v>464.45</v>
      </c>
      <c r="E1237">
        <v>457.73</v>
      </c>
      <c r="F1237" t="s">
        <v>51</v>
      </c>
      <c r="G1237" s="2">
        <v>-2.5999999999999999E-3</v>
      </c>
      <c r="H1237" s="2">
        <f t="shared" si="63"/>
        <v>-2.6018531188913355E-3</v>
      </c>
    </row>
    <row r="1238" spans="1:8" x14ac:dyDescent="0.35">
      <c r="A1238" s="1">
        <v>45540</v>
      </c>
      <c r="B1238">
        <v>461.04</v>
      </c>
      <c r="C1238">
        <v>458.97</v>
      </c>
      <c r="D1238">
        <v>465.36</v>
      </c>
      <c r="E1238">
        <v>457.94</v>
      </c>
      <c r="F1238" t="s">
        <v>50</v>
      </c>
      <c r="G1238" s="2">
        <v>8.9999999999999998E-4</v>
      </c>
      <c r="H1238" s="2">
        <f t="shared" si="63"/>
        <v>9.331091655180036E-4</v>
      </c>
    </row>
    <row r="1239" spans="1:8" x14ac:dyDescent="0.35">
      <c r="A1239" s="1">
        <v>45541</v>
      </c>
      <c r="B1239">
        <v>448.69</v>
      </c>
      <c r="C1239">
        <v>460.33</v>
      </c>
      <c r="D1239">
        <v>461.22</v>
      </c>
      <c r="E1239">
        <v>448.19</v>
      </c>
      <c r="F1239" t="s">
        <v>49</v>
      </c>
      <c r="G1239" s="2">
        <v>-2.6800000000000001E-2</v>
      </c>
      <c r="H1239" s="2">
        <f t="shared" si="63"/>
        <v>-2.7152581000573359E-2</v>
      </c>
    </row>
    <row r="1240" spans="1:8" x14ac:dyDescent="0.35">
      <c r="A1240" s="1">
        <v>45544</v>
      </c>
      <c r="B1240">
        <v>454.46</v>
      </c>
      <c r="C1240">
        <v>453.06</v>
      </c>
      <c r="D1240">
        <v>455.46</v>
      </c>
      <c r="E1240">
        <v>449.82</v>
      </c>
      <c r="F1240" t="s">
        <v>48</v>
      </c>
      <c r="G1240" s="2">
        <v>1.29E-2</v>
      </c>
      <c r="H1240" s="2">
        <f t="shared" si="63"/>
        <v>1.277767481581391E-2</v>
      </c>
    </row>
    <row r="1241" spans="1:8" x14ac:dyDescent="0.35">
      <c r="A1241" s="1">
        <v>45545</v>
      </c>
      <c r="B1241">
        <v>458.66</v>
      </c>
      <c r="C1241">
        <v>456.24</v>
      </c>
      <c r="D1241">
        <v>459.17</v>
      </c>
      <c r="E1241">
        <v>452.23</v>
      </c>
      <c r="F1241" t="s">
        <v>47</v>
      </c>
      <c r="G1241" s="2">
        <v>9.1999999999999998E-3</v>
      </c>
      <c r="H1241" s="2">
        <f t="shared" si="63"/>
        <v>9.1992938921742849E-3</v>
      </c>
    </row>
    <row r="1242" spans="1:8" x14ac:dyDescent="0.35">
      <c r="A1242" s="1">
        <v>45546</v>
      </c>
      <c r="B1242">
        <v>468.62</v>
      </c>
      <c r="C1242">
        <v>459.91</v>
      </c>
      <c r="D1242">
        <v>469.37</v>
      </c>
      <c r="E1242">
        <v>451.28</v>
      </c>
      <c r="F1242" t="s">
        <v>46</v>
      </c>
      <c r="G1242" s="2">
        <v>2.1700000000000001E-2</v>
      </c>
      <c r="H1242" s="2">
        <f t="shared" si="63"/>
        <v>2.1483010651460598E-2</v>
      </c>
    </row>
    <row r="1243" spans="1:8" x14ac:dyDescent="0.35">
      <c r="A1243" s="1">
        <v>45547</v>
      </c>
      <c r="B1243">
        <v>473.22</v>
      </c>
      <c r="C1243">
        <v>468.65</v>
      </c>
      <c r="D1243">
        <v>474.04</v>
      </c>
      <c r="E1243">
        <v>466.85</v>
      </c>
      <c r="F1243" t="s">
        <v>45</v>
      </c>
      <c r="G1243" s="2">
        <v>9.7999999999999997E-3</v>
      </c>
      <c r="H1243" s="2">
        <f t="shared" si="63"/>
        <v>9.7681911506679892E-3</v>
      </c>
    </row>
    <row r="1244" spans="1:8" x14ac:dyDescent="0.35">
      <c r="A1244" s="1">
        <v>45548</v>
      </c>
      <c r="B1244">
        <v>475.34</v>
      </c>
      <c r="C1244">
        <v>472.48</v>
      </c>
      <c r="D1244">
        <v>476.53</v>
      </c>
      <c r="E1244">
        <v>472.25</v>
      </c>
      <c r="F1244" t="s">
        <v>44</v>
      </c>
      <c r="G1244" s="2">
        <v>4.4999999999999997E-3</v>
      </c>
      <c r="H1244" s="2">
        <f t="shared" si="63"/>
        <v>4.4699408152659072E-3</v>
      </c>
    </row>
    <row r="1245" spans="1:8" x14ac:dyDescent="0.35">
      <c r="A1245" s="1">
        <v>45551</v>
      </c>
      <c r="B1245">
        <v>473.24</v>
      </c>
      <c r="C1245">
        <v>473.19</v>
      </c>
      <c r="D1245">
        <v>473.86</v>
      </c>
      <c r="E1245">
        <v>469.89</v>
      </c>
      <c r="F1245" t="s">
        <v>43</v>
      </c>
      <c r="G1245" s="2">
        <v>-4.4000000000000003E-3</v>
      </c>
      <c r="H1245" s="2">
        <f t="shared" si="63"/>
        <v>-4.4276780677583848E-3</v>
      </c>
    </row>
    <row r="1246" spans="1:8" x14ac:dyDescent="0.35">
      <c r="A1246" s="1">
        <v>45552</v>
      </c>
      <c r="B1246">
        <v>473.49</v>
      </c>
      <c r="C1246">
        <v>476.29</v>
      </c>
      <c r="D1246">
        <v>477.6</v>
      </c>
      <c r="E1246">
        <v>470.97</v>
      </c>
      <c r="F1246" t="s">
        <v>42</v>
      </c>
      <c r="G1246" s="2">
        <v>5.0000000000000001E-4</v>
      </c>
      <c r="H1246" s="2">
        <f t="shared" si="63"/>
        <v>5.2813369347312709E-4</v>
      </c>
    </row>
    <row r="1247" spans="1:8" x14ac:dyDescent="0.35">
      <c r="A1247" s="1">
        <v>45553</v>
      </c>
      <c r="B1247">
        <v>471.44</v>
      </c>
      <c r="C1247">
        <v>474.7</v>
      </c>
      <c r="D1247">
        <v>478.83</v>
      </c>
      <c r="E1247">
        <v>470.83</v>
      </c>
      <c r="F1247" t="s">
        <v>41</v>
      </c>
      <c r="G1247" s="2">
        <v>-4.3E-3</v>
      </c>
      <c r="H1247" s="2">
        <f t="shared" si="63"/>
        <v>-4.3389525492774006E-3</v>
      </c>
    </row>
    <row r="1248" spans="1:8" x14ac:dyDescent="0.35">
      <c r="A1248" s="1">
        <v>45554</v>
      </c>
      <c r="B1248">
        <v>483.36</v>
      </c>
      <c r="C1248">
        <v>482.61</v>
      </c>
      <c r="D1248">
        <v>486.23</v>
      </c>
      <c r="E1248">
        <v>480.49</v>
      </c>
      <c r="F1248" t="s">
        <v>40</v>
      </c>
      <c r="G1248" s="2">
        <v>2.53E-2</v>
      </c>
      <c r="H1248" s="2">
        <f t="shared" si="63"/>
        <v>2.4969877108703895E-2</v>
      </c>
    </row>
    <row r="1249" spans="1:8" x14ac:dyDescent="0.35">
      <c r="A1249" s="1">
        <v>45555</v>
      </c>
      <c r="B1249">
        <v>482.44</v>
      </c>
      <c r="C1249">
        <v>482.49</v>
      </c>
      <c r="D1249">
        <v>483.69</v>
      </c>
      <c r="E1249">
        <v>478.3</v>
      </c>
      <c r="F1249" t="s">
        <v>39</v>
      </c>
      <c r="G1249" s="2">
        <v>-1.9E-3</v>
      </c>
      <c r="H1249" s="2">
        <f t="shared" si="63"/>
        <v>-1.9051569233196626E-3</v>
      </c>
    </row>
    <row r="1250" spans="1:8" x14ac:dyDescent="0.35">
      <c r="A1250" s="1">
        <v>45558</v>
      </c>
      <c r="B1250">
        <v>483.04</v>
      </c>
      <c r="C1250">
        <v>482.95</v>
      </c>
      <c r="D1250">
        <v>484.14</v>
      </c>
      <c r="E1250">
        <v>481.6</v>
      </c>
      <c r="F1250" t="s">
        <v>38</v>
      </c>
      <c r="G1250" s="2">
        <v>1.1999999999999999E-3</v>
      </c>
      <c r="H1250" s="2">
        <f t="shared" si="63"/>
        <v>1.2429052434864889E-3</v>
      </c>
    </row>
    <row r="1251" spans="1:8" x14ac:dyDescent="0.35">
      <c r="A1251" s="1">
        <v>45559</v>
      </c>
      <c r="B1251">
        <v>485.37</v>
      </c>
      <c r="C1251">
        <v>484.46</v>
      </c>
      <c r="D1251">
        <v>486.33</v>
      </c>
      <c r="E1251">
        <v>480.17</v>
      </c>
      <c r="F1251" t="s">
        <v>37</v>
      </c>
      <c r="G1251" s="2">
        <v>4.7999999999999996E-3</v>
      </c>
      <c r="H1251" s="2">
        <f t="shared" si="63"/>
        <v>4.8120207268262851E-3</v>
      </c>
    </row>
    <row r="1252" spans="1:8" x14ac:dyDescent="0.35">
      <c r="A1252" s="1">
        <v>45560</v>
      </c>
      <c r="B1252">
        <v>485.82</v>
      </c>
      <c r="C1252">
        <v>484.74</v>
      </c>
      <c r="D1252">
        <v>487.79</v>
      </c>
      <c r="E1252">
        <v>484.56</v>
      </c>
      <c r="F1252" t="s">
        <v>36</v>
      </c>
      <c r="G1252" s="2">
        <v>8.9999999999999998E-4</v>
      </c>
      <c r="H1252" s="2">
        <f t="shared" si="63"/>
        <v>9.2669824072289517E-4</v>
      </c>
    </row>
    <row r="1253" spans="1:8" x14ac:dyDescent="0.35">
      <c r="A1253" s="1">
        <v>45561</v>
      </c>
      <c r="B1253">
        <v>489.47</v>
      </c>
      <c r="C1253">
        <v>493.37</v>
      </c>
      <c r="D1253">
        <v>493.7</v>
      </c>
      <c r="E1253">
        <v>485.8</v>
      </c>
      <c r="F1253" t="s">
        <v>35</v>
      </c>
      <c r="G1253" s="2">
        <v>7.4999999999999997E-3</v>
      </c>
      <c r="H1253" s="2">
        <f t="shared" si="63"/>
        <v>7.4849881387814374E-3</v>
      </c>
    </row>
    <row r="1254" spans="1:8" x14ac:dyDescent="0.35">
      <c r="A1254" s="1">
        <v>45562</v>
      </c>
      <c r="B1254">
        <v>486.75</v>
      </c>
      <c r="C1254">
        <v>490.5</v>
      </c>
      <c r="D1254">
        <v>490.64</v>
      </c>
      <c r="E1254">
        <v>485.56</v>
      </c>
      <c r="F1254" t="s">
        <v>34</v>
      </c>
      <c r="G1254" s="2">
        <v>-5.5999999999999999E-3</v>
      </c>
      <c r="H1254" s="2">
        <f t="shared" si="63"/>
        <v>-5.5725288125502998E-3</v>
      </c>
    </row>
    <row r="1255" spans="1:8" x14ac:dyDescent="0.35">
      <c r="A1255" s="1">
        <v>45565</v>
      </c>
      <c r="B1255">
        <v>488.07</v>
      </c>
      <c r="C1255">
        <v>485.78</v>
      </c>
      <c r="D1255">
        <v>488.41</v>
      </c>
      <c r="E1255">
        <v>482.92</v>
      </c>
      <c r="F1255" t="s">
        <v>33</v>
      </c>
      <c r="G1255" s="2">
        <v>2.7000000000000001E-3</v>
      </c>
      <c r="H1255" s="2">
        <f t="shared" si="63"/>
        <v>2.7081939368795564E-3</v>
      </c>
    </row>
    <row r="1256" spans="1:8" x14ac:dyDescent="0.35">
      <c r="A1256" s="1">
        <v>45566</v>
      </c>
      <c r="B1256">
        <v>481.27</v>
      </c>
      <c r="C1256">
        <v>487.7</v>
      </c>
      <c r="D1256">
        <v>488</v>
      </c>
      <c r="E1256">
        <v>477.4</v>
      </c>
      <c r="F1256" t="s">
        <v>32</v>
      </c>
      <c r="G1256" s="2">
        <v>-1.3899999999999999E-2</v>
      </c>
      <c r="H1256" s="2">
        <f t="shared" si="63"/>
        <v>-1.4030395009164339E-2</v>
      </c>
    </row>
    <row r="1257" spans="1:8" x14ac:dyDescent="0.35">
      <c r="A1257" s="1">
        <v>45567</v>
      </c>
      <c r="B1257">
        <v>481.95</v>
      </c>
      <c r="C1257">
        <v>480.36</v>
      </c>
      <c r="D1257">
        <v>483.88</v>
      </c>
      <c r="E1257">
        <v>477.72</v>
      </c>
      <c r="F1257" t="s">
        <v>31</v>
      </c>
      <c r="G1257" s="2">
        <v>1.4E-3</v>
      </c>
      <c r="H1257" s="2">
        <f t="shared" si="63"/>
        <v>1.411931049952819E-3</v>
      </c>
    </row>
    <row r="1258" spans="1:8" x14ac:dyDescent="0.35">
      <c r="A1258" s="1">
        <v>45568</v>
      </c>
      <c r="B1258">
        <v>481.59</v>
      </c>
      <c r="C1258">
        <v>479.74</v>
      </c>
      <c r="D1258">
        <v>484.55</v>
      </c>
      <c r="E1258">
        <v>478.99</v>
      </c>
      <c r="F1258" t="s">
        <v>20</v>
      </c>
      <c r="G1258" s="2">
        <v>-6.9999999999999999E-4</v>
      </c>
      <c r="H1258" s="2">
        <f t="shared" si="63"/>
        <v>-7.4724457054451711E-4</v>
      </c>
    </row>
    <row r="1259" spans="1:8" x14ac:dyDescent="0.35">
      <c r="A1259" s="1">
        <v>45569</v>
      </c>
      <c r="B1259">
        <v>487.32</v>
      </c>
      <c r="C1259">
        <v>487.45</v>
      </c>
      <c r="D1259">
        <v>487.88</v>
      </c>
      <c r="E1259">
        <v>482.39</v>
      </c>
      <c r="F1259" t="s">
        <v>30</v>
      </c>
      <c r="G1259" s="2">
        <v>1.1900000000000001E-2</v>
      </c>
      <c r="H1259" s="2">
        <f t="shared" si="63"/>
        <v>1.1827861826774087E-2</v>
      </c>
    </row>
    <row r="1260" spans="1:8" x14ac:dyDescent="0.35">
      <c r="A1260" s="1">
        <v>45572</v>
      </c>
      <c r="B1260">
        <v>482.1</v>
      </c>
      <c r="C1260">
        <v>485.39</v>
      </c>
      <c r="D1260">
        <v>486.57</v>
      </c>
      <c r="E1260">
        <v>480.87</v>
      </c>
      <c r="F1260" t="s">
        <v>29</v>
      </c>
      <c r="G1260" s="2">
        <v>-1.0699999999999999E-2</v>
      </c>
      <c r="H1260" s="2">
        <f t="shared" si="63"/>
        <v>-1.0769430074630104E-2</v>
      </c>
    </row>
    <row r="1261" spans="1:8" x14ac:dyDescent="0.35">
      <c r="A1261" s="1">
        <v>45573</v>
      </c>
      <c r="B1261">
        <v>489.3</v>
      </c>
      <c r="C1261">
        <v>484.66</v>
      </c>
      <c r="D1261">
        <v>489.99</v>
      </c>
      <c r="E1261">
        <v>483.85</v>
      </c>
      <c r="F1261" t="s">
        <v>28</v>
      </c>
      <c r="G1261" s="2">
        <v>1.49E-2</v>
      </c>
      <c r="H1261" s="2">
        <f t="shared" si="63"/>
        <v>1.482423688350135E-2</v>
      </c>
    </row>
    <row r="1262" spans="1:8" x14ac:dyDescent="0.35">
      <c r="A1262" s="1">
        <v>45574</v>
      </c>
      <c r="B1262">
        <v>493.15</v>
      </c>
      <c r="C1262">
        <v>489</v>
      </c>
      <c r="D1262">
        <v>493.73</v>
      </c>
      <c r="E1262">
        <v>487.95</v>
      </c>
      <c r="F1262" t="s">
        <v>27</v>
      </c>
      <c r="G1262" s="2">
        <v>7.9000000000000008E-3</v>
      </c>
      <c r="H1262" s="2">
        <f t="shared" si="63"/>
        <v>7.8375891049246253E-3</v>
      </c>
    </row>
    <row r="1263" spans="1:8" x14ac:dyDescent="0.35">
      <c r="A1263" s="1">
        <v>45575</v>
      </c>
      <c r="B1263">
        <v>492.59</v>
      </c>
      <c r="C1263">
        <v>490.85</v>
      </c>
      <c r="D1263">
        <v>494.47</v>
      </c>
      <c r="E1263">
        <v>489.53</v>
      </c>
      <c r="F1263" t="s">
        <v>26</v>
      </c>
      <c r="G1263" s="2">
        <v>-1.1000000000000001E-3</v>
      </c>
      <c r="H1263" s="2">
        <f t="shared" si="63"/>
        <v>-1.1362023662317209E-3</v>
      </c>
    </row>
    <row r="1264" spans="1:8" x14ac:dyDescent="0.35">
      <c r="A1264" s="1">
        <v>45576</v>
      </c>
      <c r="B1264">
        <v>493.36</v>
      </c>
      <c r="C1264">
        <v>490.74</v>
      </c>
      <c r="D1264">
        <v>494.39</v>
      </c>
      <c r="E1264">
        <v>490.17</v>
      </c>
      <c r="F1264" t="s">
        <v>25</v>
      </c>
      <c r="G1264" s="2">
        <v>1.6000000000000001E-3</v>
      </c>
      <c r="H1264" s="2">
        <f t="shared" si="63"/>
        <v>1.5619456494666423E-3</v>
      </c>
    </row>
    <row r="1265" spans="1:8" x14ac:dyDescent="0.35">
      <c r="A1265" s="1">
        <v>45579</v>
      </c>
      <c r="B1265">
        <v>497.5</v>
      </c>
      <c r="C1265">
        <v>495.77</v>
      </c>
      <c r="D1265">
        <v>498.83</v>
      </c>
      <c r="E1265">
        <v>495.26</v>
      </c>
      <c r="F1265" t="s">
        <v>24</v>
      </c>
      <c r="G1265" s="2">
        <v>8.3999999999999995E-3</v>
      </c>
      <c r="H1265" s="2">
        <f t="shared" si="63"/>
        <v>8.3564259154099603E-3</v>
      </c>
    </row>
    <row r="1266" spans="1:8" x14ac:dyDescent="0.35">
      <c r="A1266" s="1">
        <v>45580</v>
      </c>
      <c r="B1266">
        <v>490.85</v>
      </c>
      <c r="C1266">
        <v>497.83</v>
      </c>
      <c r="D1266">
        <v>498.5</v>
      </c>
      <c r="E1266">
        <v>488.68</v>
      </c>
      <c r="F1266" t="s">
        <v>23</v>
      </c>
      <c r="G1266" s="2">
        <v>-1.34E-2</v>
      </c>
      <c r="H1266" s="2">
        <f t="shared" si="63"/>
        <v>-1.3456974460117056E-2</v>
      </c>
    </row>
    <row r="1267" spans="1:8" x14ac:dyDescent="0.35">
      <c r="A1267" s="1">
        <v>45581</v>
      </c>
      <c r="B1267">
        <v>490.91</v>
      </c>
      <c r="C1267">
        <v>491.18</v>
      </c>
      <c r="D1267">
        <v>491.69</v>
      </c>
      <c r="E1267">
        <v>487.57</v>
      </c>
      <c r="F1267" t="s">
        <v>22</v>
      </c>
      <c r="G1267" s="2">
        <v>1E-4</v>
      </c>
      <c r="H1267" s="2">
        <f t="shared" si="63"/>
        <v>1.2222946560200775E-4</v>
      </c>
    </row>
    <row r="1268" spans="1:8" x14ac:dyDescent="0.35">
      <c r="A1268" s="1">
        <v>45582</v>
      </c>
      <c r="B1268">
        <v>491.25</v>
      </c>
      <c r="C1268">
        <v>496.44</v>
      </c>
      <c r="D1268">
        <v>496.49</v>
      </c>
      <c r="E1268">
        <v>491.19</v>
      </c>
      <c r="F1268" t="s">
        <v>21</v>
      </c>
      <c r="G1268" s="2">
        <v>6.9999999999999999E-4</v>
      </c>
      <c r="H1268" s="2">
        <f t="shared" si="63"/>
        <v>6.9235157933849245E-4</v>
      </c>
    </row>
    <row r="1269" spans="1:8" x14ac:dyDescent="0.35">
      <c r="A1269" s="1">
        <v>45583</v>
      </c>
      <c r="B1269">
        <v>494.47</v>
      </c>
      <c r="C1269">
        <v>494.06</v>
      </c>
      <c r="D1269">
        <v>495.57</v>
      </c>
      <c r="E1269">
        <v>493.3</v>
      </c>
      <c r="F1269" t="s">
        <v>20</v>
      </c>
      <c r="G1269" s="2">
        <v>6.6E-3</v>
      </c>
      <c r="H1269" s="2">
        <f t="shared" si="63"/>
        <v>6.5333186982101665E-3</v>
      </c>
    </row>
    <row r="1270" spans="1:8" x14ac:dyDescent="0.35">
      <c r="A1270" s="1">
        <v>45586</v>
      </c>
      <c r="B1270">
        <v>495.42</v>
      </c>
      <c r="C1270">
        <v>493.25</v>
      </c>
      <c r="D1270">
        <v>496.23</v>
      </c>
      <c r="E1270">
        <v>491.31</v>
      </c>
      <c r="F1270" t="s">
        <v>19</v>
      </c>
      <c r="G1270" s="2">
        <v>1.9E-3</v>
      </c>
      <c r="H1270" s="2">
        <f t="shared" si="63"/>
        <v>1.9194057757111205E-3</v>
      </c>
    </row>
    <row r="1271" spans="1:8" x14ac:dyDescent="0.35">
      <c r="A1271" s="1">
        <v>45587</v>
      </c>
      <c r="B1271">
        <v>495.96</v>
      </c>
      <c r="C1271">
        <v>492.73</v>
      </c>
      <c r="D1271">
        <v>497.45</v>
      </c>
      <c r="E1271">
        <v>491.97</v>
      </c>
      <c r="F1271" t="s">
        <v>18</v>
      </c>
      <c r="G1271" s="2">
        <v>1.1000000000000001E-3</v>
      </c>
      <c r="H1271" s="2">
        <f t="shared" si="63"/>
        <v>1.0893906542491271E-3</v>
      </c>
    </row>
    <row r="1272" spans="1:8" x14ac:dyDescent="0.35">
      <c r="A1272" s="1">
        <v>45588</v>
      </c>
      <c r="B1272">
        <v>488.36</v>
      </c>
      <c r="C1272">
        <v>493.59</v>
      </c>
      <c r="D1272">
        <v>494.25</v>
      </c>
      <c r="E1272">
        <v>485.05</v>
      </c>
      <c r="F1272" t="s">
        <v>17</v>
      </c>
      <c r="G1272" s="2">
        <v>-1.5299999999999999E-2</v>
      </c>
      <c r="H1272" s="2">
        <f t="shared" si="63"/>
        <v>-1.5442439510986542E-2</v>
      </c>
    </row>
    <row r="1273" spans="1:8" x14ac:dyDescent="0.35">
      <c r="A1273" s="1">
        <v>45589</v>
      </c>
      <c r="B1273">
        <v>492.32</v>
      </c>
      <c r="C1273">
        <v>492.11</v>
      </c>
      <c r="D1273">
        <v>493</v>
      </c>
      <c r="E1273">
        <v>489.44</v>
      </c>
      <c r="F1273" t="s">
        <v>16</v>
      </c>
      <c r="G1273" s="2">
        <v>8.0999999999999996E-3</v>
      </c>
      <c r="H1273" s="2">
        <f t="shared" si="63"/>
        <v>8.0760727730770348E-3</v>
      </c>
    </row>
    <row r="1274" spans="1:8" x14ac:dyDescent="0.35">
      <c r="A1274" s="1">
        <v>45590</v>
      </c>
      <c r="B1274">
        <v>495.32</v>
      </c>
      <c r="C1274">
        <v>495.14</v>
      </c>
      <c r="D1274">
        <v>500.28</v>
      </c>
      <c r="E1274">
        <v>494.43</v>
      </c>
      <c r="F1274" t="s">
        <v>15</v>
      </c>
      <c r="G1274" s="2">
        <v>6.1000000000000004E-3</v>
      </c>
      <c r="H1274" s="2">
        <f t="shared" si="63"/>
        <v>6.0751067731660956E-3</v>
      </c>
    </row>
    <row r="1275" spans="1:8" x14ac:dyDescent="0.35">
      <c r="A1275" s="1">
        <v>45593</v>
      </c>
      <c r="B1275">
        <v>495.4</v>
      </c>
      <c r="C1275">
        <v>498.46</v>
      </c>
      <c r="D1275">
        <v>498.52</v>
      </c>
      <c r="E1275">
        <v>495.1</v>
      </c>
      <c r="F1275" t="s">
        <v>14</v>
      </c>
      <c r="G1275" s="2">
        <v>2.0000000000000001E-4</v>
      </c>
      <c r="H1275" s="2">
        <f t="shared" si="63"/>
        <v>1.6149870836134364E-4</v>
      </c>
    </row>
    <row r="1276" spans="1:8" x14ac:dyDescent="0.35">
      <c r="A1276" s="1">
        <v>45594</v>
      </c>
      <c r="B1276">
        <v>500.16</v>
      </c>
      <c r="C1276">
        <v>495.72</v>
      </c>
      <c r="D1276">
        <v>501.35</v>
      </c>
      <c r="E1276">
        <v>493.85</v>
      </c>
      <c r="F1276" t="s">
        <v>13</v>
      </c>
      <c r="G1276" s="2">
        <v>9.5999999999999992E-3</v>
      </c>
      <c r="H1276" s="2">
        <f t="shared" si="63"/>
        <v>9.5625301778527894E-3</v>
      </c>
    </row>
    <row r="1277" spans="1:8" x14ac:dyDescent="0.35">
      <c r="A1277" s="1">
        <v>45595</v>
      </c>
      <c r="B1277">
        <v>496.38</v>
      </c>
      <c r="C1277">
        <v>499.39</v>
      </c>
      <c r="D1277">
        <v>500.35</v>
      </c>
      <c r="E1277">
        <v>495.89</v>
      </c>
      <c r="F1277" t="s">
        <v>12</v>
      </c>
      <c r="G1277" s="2">
        <v>-7.6E-3</v>
      </c>
      <c r="H1277" s="2">
        <f t="shared" si="63"/>
        <v>-7.5862848029653197E-3</v>
      </c>
    </row>
    <row r="1278" spans="1:8" x14ac:dyDescent="0.35">
      <c r="A1278" s="1">
        <v>45596</v>
      </c>
      <c r="B1278">
        <v>483.85</v>
      </c>
      <c r="C1278">
        <v>492.38</v>
      </c>
      <c r="D1278">
        <v>492.43</v>
      </c>
      <c r="E1278">
        <v>483.75</v>
      </c>
      <c r="F1278" t="s">
        <v>11</v>
      </c>
      <c r="G1278" s="2">
        <v>-2.52E-2</v>
      </c>
      <c r="H1278" s="2">
        <f t="shared" si="63"/>
        <v>-2.5566821103194977E-2</v>
      </c>
    </row>
    <row r="1279" spans="1:8" x14ac:dyDescent="0.35">
      <c r="A1279" s="1">
        <v>45597</v>
      </c>
      <c r="B1279">
        <v>487.43</v>
      </c>
      <c r="C1279">
        <v>485.5</v>
      </c>
      <c r="D1279">
        <v>490.75</v>
      </c>
      <c r="E1279">
        <v>485.2</v>
      </c>
      <c r="F1279" t="s">
        <v>10</v>
      </c>
      <c r="G1279" s="2">
        <v>7.4000000000000003E-3</v>
      </c>
      <c r="H1279" s="2">
        <f t="shared" si="63"/>
        <v>7.3717490573663056E-3</v>
      </c>
    </row>
    <row r="1280" spans="1:8" x14ac:dyDescent="0.35">
      <c r="A1280" s="1">
        <v>45600</v>
      </c>
      <c r="B1280">
        <v>486.01</v>
      </c>
      <c r="C1280">
        <v>486.82</v>
      </c>
      <c r="D1280">
        <v>489.38</v>
      </c>
      <c r="E1280">
        <v>484.25</v>
      </c>
      <c r="F1280" t="s">
        <v>9</v>
      </c>
      <c r="G1280" s="2">
        <v>-2.8999999999999998E-3</v>
      </c>
      <c r="H1280" s="2">
        <f t="shared" si="63"/>
        <v>-2.9174905638226214E-3</v>
      </c>
    </row>
    <row r="1281" spans="1:8" x14ac:dyDescent="0.35">
      <c r="A1281" s="1">
        <v>45601</v>
      </c>
      <c r="B1281">
        <v>492.21</v>
      </c>
      <c r="C1281">
        <v>487.61</v>
      </c>
      <c r="D1281">
        <v>492.88</v>
      </c>
      <c r="E1281">
        <v>487.52</v>
      </c>
      <c r="F1281" t="s">
        <v>8</v>
      </c>
      <c r="G1281" s="2">
        <v>1.2800000000000001E-2</v>
      </c>
      <c r="H1281" s="2">
        <f t="shared" si="63"/>
        <v>1.267625487440547E-2</v>
      </c>
    </row>
    <row r="1282" spans="1:8" x14ac:dyDescent="0.35">
      <c r="A1282" s="1">
        <v>45602</v>
      </c>
      <c r="B1282">
        <v>505.58</v>
      </c>
      <c r="C1282">
        <v>500.56</v>
      </c>
      <c r="D1282">
        <v>506.39</v>
      </c>
      <c r="E1282">
        <v>499.61</v>
      </c>
      <c r="F1282" t="s">
        <v>7</v>
      </c>
      <c r="G1282" s="2">
        <v>2.7199999999999998E-2</v>
      </c>
      <c r="H1282" s="2">
        <f t="shared" si="63"/>
        <v>2.6800830393324256E-2</v>
      </c>
    </row>
  </sheetData>
  <mergeCells count="1">
    <mergeCell ref="S5:T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6E4F-4C24-4B00-B329-63680EBB9403}">
  <dimension ref="A1:AG1282"/>
  <sheetViews>
    <sheetView zoomScale="58" zoomScaleNormal="40" workbookViewId="0">
      <selection activeCell="Z9" sqref="Z9"/>
    </sheetView>
  </sheetViews>
  <sheetFormatPr defaultRowHeight="14.5" x14ac:dyDescent="0.35"/>
  <cols>
    <col min="1" max="1" width="12" customWidth="1"/>
    <col min="8" max="8" width="8.90625" style="2"/>
    <col min="10" max="10" width="10.08984375" style="3" customWidth="1"/>
    <col min="11" max="11" width="11.81640625" style="2" bestFit="1" customWidth="1"/>
    <col min="12" max="12" width="8.7265625" style="2"/>
    <col min="13" max="13" width="12.36328125" style="9" bestFit="1" customWidth="1"/>
    <col min="18" max="18" width="10.453125" customWidth="1"/>
    <col min="19" max="19" width="10.453125" style="3" customWidth="1"/>
    <col min="20" max="20" width="9.54296875" style="3" customWidth="1"/>
    <col min="21" max="21" width="8.90625" style="3"/>
    <col min="22" max="23" width="9.81640625" customWidth="1"/>
    <col min="27" max="27" width="9.54296875" bestFit="1" customWidth="1"/>
    <col min="29" max="30" width="8.90625" style="2"/>
    <col min="31" max="31" width="12.36328125" style="9" bestFit="1" customWidth="1"/>
    <col min="32" max="32" width="8.90625" style="3"/>
    <col min="33" max="33" width="12" style="3" bestFit="1" customWidth="1"/>
  </cols>
  <sheetData>
    <row r="1" spans="1:33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1168</v>
      </c>
      <c r="J1" s="7" t="s">
        <v>1169</v>
      </c>
      <c r="K1" s="10" t="s">
        <v>1200</v>
      </c>
      <c r="L1" s="6" t="s">
        <v>1174</v>
      </c>
      <c r="M1" s="8" t="s">
        <v>1201</v>
      </c>
      <c r="O1" s="5" t="s">
        <v>1175</v>
      </c>
      <c r="P1" s="11"/>
      <c r="R1" s="14" t="s">
        <v>1184</v>
      </c>
      <c r="S1" s="18" t="s">
        <v>1185</v>
      </c>
      <c r="T1" s="18" t="s">
        <v>1186</v>
      </c>
      <c r="U1" s="18" t="s">
        <v>1189</v>
      </c>
      <c r="V1" s="18" t="s">
        <v>1190</v>
      </c>
      <c r="W1" s="18" t="s">
        <v>1191</v>
      </c>
      <c r="AA1" s="19" t="s">
        <v>1169</v>
      </c>
      <c r="AB1" s="20" t="s">
        <v>1170</v>
      </c>
      <c r="AC1" s="22" t="s">
        <v>1172</v>
      </c>
      <c r="AD1" s="6" t="s">
        <v>1174</v>
      </c>
      <c r="AE1" s="8" t="s">
        <v>1171</v>
      </c>
      <c r="AF1" s="16" t="s">
        <v>1194</v>
      </c>
      <c r="AG1" s="16" t="s">
        <v>1173</v>
      </c>
    </row>
    <row r="2" spans="1:33" x14ac:dyDescent="0.35">
      <c r="A2" s="1">
        <v>43745</v>
      </c>
      <c r="B2">
        <v>188.14</v>
      </c>
      <c r="C2">
        <v>188.13</v>
      </c>
      <c r="D2">
        <v>189.64</v>
      </c>
      <c r="E2">
        <v>187.81</v>
      </c>
      <c r="F2" t="s">
        <v>1167</v>
      </c>
      <c r="G2" s="2">
        <v>-3.0000000000000001E-3</v>
      </c>
      <c r="H2" s="2" t="e">
        <f>NA()</f>
        <v>#N/A</v>
      </c>
      <c r="J2" s="3">
        <v>9.9999999999999998E-20</v>
      </c>
      <c r="K2" s="2">
        <f>PERCENTILE($H$3:$H$1282,J2)</f>
        <v>-0.12760404434767825</v>
      </c>
      <c r="L2" s="2">
        <v>-0.13</v>
      </c>
      <c r="M2" s="9">
        <v>0</v>
      </c>
      <c r="O2" s="4" t="s">
        <v>1176</v>
      </c>
      <c r="P2" s="2">
        <f>AVERAGE($H$3:$H$1282)</f>
        <v>7.7228118636282924E-4</v>
      </c>
      <c r="R2" s="4" t="s">
        <v>1181</v>
      </c>
      <c r="S2" s="3">
        <v>0.30171912499145531</v>
      </c>
      <c r="T2" s="3">
        <v>0.6393994079883315</v>
      </c>
      <c r="U2" s="3">
        <v>3.5309874872501437E-2</v>
      </c>
      <c r="V2" s="3">
        <v>2.3571593735415779E-2</v>
      </c>
      <c r="W2" s="3">
        <f>SUM(S2:V2)</f>
        <v>1.0000000015877042</v>
      </c>
      <c r="AA2" s="3">
        <v>9.9999999999999998E-20</v>
      </c>
      <c r="AB2" s="2">
        <f>PERCENTILE($H$3:$H$1282,AA2)</f>
        <v>-0.12760404434767825</v>
      </c>
      <c r="AC2" s="2">
        <f>_xlfn.NORM.INV(AA2,$S$3,$S$4)*$S$2 + _xlfn.NORM.INV(AA2,$T$3,$T$4)*$T$2+ _xlfn.NORM.INV(AA2,$U$3,$U$4)*$U$2+ _xlfn.NORM.INV(AA2,$V$3,$V$4)*$V$2</f>
        <v>-0.12380027342410768</v>
      </c>
      <c r="AD2" s="2">
        <v>-0.13</v>
      </c>
      <c r="AE2" s="9">
        <v>0</v>
      </c>
      <c r="AF2" s="3">
        <f>_xlfn.NORM.DIST(AD2,$S$3,$S$4, FALSE)*$S$2 + _xlfn.NORM.DIST(AD2,$T$3,$T$4,FALSE)*$T$2+ _xlfn.NORM.DIST(AD2,$U$3,$U$4, FALSE)*$U$2+ _xlfn.NORM.DIST(AD2,$V$3,$V$4, FALSE)*$V$2</f>
        <v>4.8257151834431725E-3</v>
      </c>
      <c r="AG2" s="3">
        <v>0</v>
      </c>
    </row>
    <row r="3" spans="1:33" x14ac:dyDescent="0.35">
      <c r="A3" s="1">
        <v>43746</v>
      </c>
      <c r="B3">
        <v>185.32</v>
      </c>
      <c r="C3">
        <v>186.91</v>
      </c>
      <c r="D3">
        <v>187.76</v>
      </c>
      <c r="E3">
        <v>185.17</v>
      </c>
      <c r="F3" t="s">
        <v>186</v>
      </c>
      <c r="G3" s="2">
        <v>-1.4999999999999999E-2</v>
      </c>
      <c r="H3" s="2">
        <f>LN(B3/B2)</f>
        <v>-1.5102305995357739E-2</v>
      </c>
      <c r="J3" s="3">
        <v>5.0000000000000001E-3</v>
      </c>
      <c r="K3" s="2">
        <f t="shared" ref="K3:K66" si="0">PERCENTILE($H$3:$H$1282,J3)</f>
        <v>-5.1163168784025354E-2</v>
      </c>
      <c r="L3" s="2">
        <f>L2+0.0025</f>
        <v>-0.1275</v>
      </c>
      <c r="M3" s="9">
        <f>COUNTIFS($H$3:$H$1282,"&gt;"&amp;L2, $H$3:$H$1282,"&lt;="&amp;L3)/COUNT($H$3:$H$1282)</f>
        <v>7.8125000000000004E-4</v>
      </c>
      <c r="O3" s="4" t="s">
        <v>1177</v>
      </c>
      <c r="P3">
        <f>_xlfn.VAR.P($H$3:$H$1282)</f>
        <v>2.5632011740134801E-4</v>
      </c>
      <c r="R3" s="4" t="s">
        <v>1176</v>
      </c>
      <c r="S3" s="3">
        <v>3.3111470522606355E-3</v>
      </c>
      <c r="T3" s="3">
        <v>0</v>
      </c>
      <c r="U3" s="3">
        <v>0</v>
      </c>
      <c r="V3" s="3">
        <v>0</v>
      </c>
      <c r="AA3" s="3">
        <v>5.0000000000000001E-3</v>
      </c>
      <c r="AB3" s="2">
        <f t="shared" ref="AB3:AB66" si="1">PERCENTILE($H$3:$H$1282,AA3)</f>
        <v>-5.1163168784025354E-2</v>
      </c>
      <c r="AC3" s="2">
        <f t="shared" ref="AC3:AC66" si="2">_xlfn.NORM.INV(AA3,$S$3,$S$4)*$S$2 + _xlfn.NORM.INV(AA3,$T$3,$T$4)*$T$2+ _xlfn.NORM.INV(AA3,$U$3,$U$4)*$U$2+ _xlfn.NORM.INV(AA3,$V$3,$V$4)*$V$2</f>
        <v>-3.466634123062174E-2</v>
      </c>
      <c r="AD3" s="2">
        <f>AD2+0.0025</f>
        <v>-0.1275</v>
      </c>
      <c r="AE3" s="9">
        <f>COUNTIFS($H$3:$H$1282,"&gt;"&amp;AD2, $H$3:$H$1282,"&lt;="&amp;AD3)/COUNT($H$3:$H$1282)</f>
        <v>7.8125000000000004E-4</v>
      </c>
      <c r="AF3" s="3">
        <f t="shared" ref="AF3:AF66" si="3">_xlfn.NORM.DIST(AD3,$S$3,$S$4, FALSE)*$S$2 + _xlfn.NORM.DIST(AD3,$T$3,$T$4,FALSE)*$T$2+ _xlfn.NORM.DIST(AD3,$U$3,$U$4, FALSE)*$U$2+ _xlfn.NORM.DIST(AD3,$V$3,$V$4, FALSE)*$V$2</f>
        <v>5.6569717700099432E-3</v>
      </c>
      <c r="AG3" s="3">
        <f>(AF3+AF2)/2*(AD3-AD2)</f>
        <v>1.3103358691816407E-5</v>
      </c>
    </row>
    <row r="4" spans="1:33" x14ac:dyDescent="0.35">
      <c r="A4" s="1">
        <v>43747</v>
      </c>
      <c r="B4">
        <v>187.13</v>
      </c>
      <c r="C4">
        <v>186.86</v>
      </c>
      <c r="D4">
        <v>187.98</v>
      </c>
      <c r="E4">
        <v>186.33</v>
      </c>
      <c r="F4" t="s">
        <v>1166</v>
      </c>
      <c r="G4" s="2">
        <v>9.7999999999999997E-3</v>
      </c>
      <c r="H4" s="2">
        <f t="shared" ref="H4:H67" si="4">LN(B4/B3)</f>
        <v>9.7195019412495524E-3</v>
      </c>
      <c r="J4" s="3">
        <f>J3+0.005</f>
        <v>0.01</v>
      </c>
      <c r="K4" s="2">
        <f t="shared" si="0"/>
        <v>-4.3665206316525831E-2</v>
      </c>
      <c r="L4" s="2">
        <f t="shared" ref="L4:L67" si="5">L3+0.0025</f>
        <v>-0.125</v>
      </c>
      <c r="M4" s="9">
        <f t="shared" ref="M4:M67" si="6">COUNTIFS($H$3:$H$1282,"&gt;"&amp;L3, $H$3:$H$1282,"&lt;="&amp;L4)/COUNT($H$3:$H$1282)</f>
        <v>0</v>
      </c>
      <c r="O4" s="4" t="s">
        <v>1178</v>
      </c>
      <c r="P4">
        <f>SKEW($H$3:$H$1282)</f>
        <v>-0.56162148692031966</v>
      </c>
      <c r="R4" s="15" t="s">
        <v>1182</v>
      </c>
      <c r="S4" s="3">
        <v>6.5509111780039904E-3</v>
      </c>
      <c r="T4" s="3">
        <v>1.6078508850101651E-2</v>
      </c>
      <c r="U4" s="3">
        <v>4.5002950207267481E-2</v>
      </c>
      <c r="V4" s="3">
        <v>1.0000000005604488E-9</v>
      </c>
      <c r="W4" s="3" t="s">
        <v>1193</v>
      </c>
      <c r="AA4" s="3">
        <f>AA3+0.005</f>
        <v>0.01</v>
      </c>
      <c r="AB4" s="2">
        <f t="shared" si="1"/>
        <v>-4.3665206316525831E-2</v>
      </c>
      <c r="AC4" s="2">
        <f t="shared" si="2"/>
        <v>-3.1211978249033982E-2</v>
      </c>
      <c r="AD4" s="2">
        <f t="shared" ref="AD4:AD67" si="7">AD3+0.0025</f>
        <v>-0.125</v>
      </c>
      <c r="AE4" s="9">
        <f t="shared" ref="AE4:AE67" si="8">COUNTIFS($H$3:$H$1282,"&gt;"&amp;AD3, $H$3:$H$1282,"&lt;="&amp;AD4)/COUNT($H$3:$H$1282)</f>
        <v>0</v>
      </c>
      <c r="AF4" s="3">
        <f t="shared" si="3"/>
        <v>6.6109838719295372E-3</v>
      </c>
      <c r="AG4" s="3">
        <f t="shared" ref="AG4:AG67" si="9">(AF4+AF3)/2*(AD4-AD3)</f>
        <v>1.5334944552424366E-5</v>
      </c>
    </row>
    <row r="5" spans="1:33" x14ac:dyDescent="0.35">
      <c r="A5" s="1">
        <v>43748</v>
      </c>
      <c r="B5">
        <v>188.58</v>
      </c>
      <c r="C5">
        <v>187.15</v>
      </c>
      <c r="D5">
        <v>189.33</v>
      </c>
      <c r="E5">
        <v>187.02</v>
      </c>
      <c r="F5" t="s">
        <v>18</v>
      </c>
      <c r="G5" s="2">
        <v>7.7000000000000002E-3</v>
      </c>
      <c r="H5" s="2">
        <f t="shared" si="4"/>
        <v>7.7187575478340998E-3</v>
      </c>
      <c r="J5" s="3">
        <f t="shared" ref="J5:J68" si="10">J4+0.005</f>
        <v>1.4999999999999999E-2</v>
      </c>
      <c r="K5" s="2">
        <f t="shared" si="0"/>
        <v>-3.9677029256490526E-2</v>
      </c>
      <c r="L5" s="2">
        <f t="shared" si="5"/>
        <v>-0.1225</v>
      </c>
      <c r="M5" s="9">
        <f t="shared" si="6"/>
        <v>0</v>
      </c>
      <c r="O5" s="4" t="s">
        <v>1179</v>
      </c>
      <c r="P5">
        <f>KURT($H$3:$H$1282)</f>
        <v>6.3288330286216716</v>
      </c>
      <c r="R5" s="4" t="s">
        <v>1183</v>
      </c>
      <c r="S5" s="34">
        <f>SUM(Y9:Y209)</f>
        <v>0.65235948775752595</v>
      </c>
      <c r="T5" s="34"/>
      <c r="U5" s="34"/>
      <c r="V5" s="34"/>
      <c r="W5" t="s">
        <v>1192</v>
      </c>
      <c r="AA5" s="3">
        <f t="shared" ref="AA5:AA68" si="11">AA4+0.005</f>
        <v>1.4999999999999999E-2</v>
      </c>
      <c r="AB5" s="2">
        <f t="shared" si="1"/>
        <v>-3.9677029256490526E-2</v>
      </c>
      <c r="AC5" s="2">
        <f t="shared" si="2"/>
        <v>-2.9048409952914692E-2</v>
      </c>
      <c r="AD5" s="2">
        <f t="shared" si="7"/>
        <v>-0.1225</v>
      </c>
      <c r="AE5" s="9">
        <f t="shared" si="8"/>
        <v>0</v>
      </c>
      <c r="AF5" s="3">
        <f t="shared" si="3"/>
        <v>7.7020785699066455E-3</v>
      </c>
      <c r="AG5" s="3">
        <f t="shared" si="9"/>
        <v>1.7891328052295244E-5</v>
      </c>
    </row>
    <row r="6" spans="1:33" x14ac:dyDescent="0.35">
      <c r="A6" s="1">
        <v>43749</v>
      </c>
      <c r="B6">
        <v>191.01</v>
      </c>
      <c r="C6">
        <v>190.7</v>
      </c>
      <c r="D6">
        <v>192.53</v>
      </c>
      <c r="E6">
        <v>190.62</v>
      </c>
      <c r="F6" t="s">
        <v>1165</v>
      </c>
      <c r="G6" s="2">
        <v>1.29E-2</v>
      </c>
      <c r="H6" s="2">
        <f t="shared" si="4"/>
        <v>1.2803462659512259E-2</v>
      </c>
      <c r="J6" s="3">
        <f t="shared" si="10"/>
        <v>0.02</v>
      </c>
      <c r="K6" s="2">
        <f t="shared" si="0"/>
        <v>-3.6160021617080707E-2</v>
      </c>
      <c r="L6" s="2">
        <f t="shared" si="5"/>
        <v>-0.12</v>
      </c>
      <c r="M6" s="9">
        <f t="shared" si="6"/>
        <v>0</v>
      </c>
      <c r="AA6" s="3">
        <f t="shared" si="11"/>
        <v>0.02</v>
      </c>
      <c r="AB6" s="2">
        <f t="shared" si="1"/>
        <v>-3.6160021617080707E-2</v>
      </c>
      <c r="AC6" s="2">
        <f t="shared" si="2"/>
        <v>-2.743752589850787E-2</v>
      </c>
      <c r="AD6" s="2">
        <f t="shared" si="7"/>
        <v>-0.12</v>
      </c>
      <c r="AE6" s="9">
        <f t="shared" si="8"/>
        <v>0</v>
      </c>
      <c r="AF6" s="3">
        <f t="shared" si="3"/>
        <v>8.9456015974316624E-3</v>
      </c>
      <c r="AG6" s="3">
        <f t="shared" si="9"/>
        <v>2.0809600209172904E-5</v>
      </c>
    </row>
    <row r="7" spans="1:33" x14ac:dyDescent="0.35">
      <c r="A7" s="1">
        <v>43752</v>
      </c>
      <c r="B7">
        <v>190.99</v>
      </c>
      <c r="C7">
        <v>190.72</v>
      </c>
      <c r="D7">
        <v>191.6</v>
      </c>
      <c r="E7">
        <v>190.54</v>
      </c>
      <c r="F7" t="s">
        <v>1164</v>
      </c>
      <c r="G7" s="2">
        <v>-1E-4</v>
      </c>
      <c r="H7" s="2">
        <f t="shared" si="4"/>
        <v>-1.047120419803487E-4</v>
      </c>
      <c r="J7" s="3">
        <f t="shared" si="10"/>
        <v>2.5000000000000001E-2</v>
      </c>
      <c r="K7" s="2">
        <f t="shared" si="0"/>
        <v>-3.2233886245193633E-2</v>
      </c>
      <c r="L7" s="2">
        <f t="shared" si="5"/>
        <v>-0.11749999999999999</v>
      </c>
      <c r="M7" s="9">
        <f t="shared" si="6"/>
        <v>0</v>
      </c>
      <c r="AA7" s="3">
        <f t="shared" si="11"/>
        <v>2.5000000000000001E-2</v>
      </c>
      <c r="AB7" s="2">
        <f t="shared" si="1"/>
        <v>-3.2233886245193633E-2</v>
      </c>
      <c r="AC7" s="2">
        <f t="shared" si="2"/>
        <v>-2.6138963606472089E-2</v>
      </c>
      <c r="AD7" s="2">
        <f t="shared" si="7"/>
        <v>-0.11749999999999999</v>
      </c>
      <c r="AE7" s="9">
        <f t="shared" si="8"/>
        <v>0</v>
      </c>
      <c r="AF7" s="3">
        <f t="shared" si="3"/>
        <v>1.0357881107288304E-2</v>
      </c>
      <c r="AG7" s="3">
        <f t="shared" si="9"/>
        <v>2.4129353380899981E-5</v>
      </c>
    </row>
    <row r="8" spans="1:33" x14ac:dyDescent="0.35">
      <c r="A8" s="1">
        <v>43753</v>
      </c>
      <c r="B8">
        <v>193.42</v>
      </c>
      <c r="C8">
        <v>191.55</v>
      </c>
      <c r="D8">
        <v>193.87</v>
      </c>
      <c r="E8">
        <v>191.46</v>
      </c>
      <c r="F8" t="s">
        <v>31</v>
      </c>
      <c r="G8" s="2">
        <v>1.2699999999999999E-2</v>
      </c>
      <c r="H8" s="2">
        <f t="shared" si="4"/>
        <v>1.2642919633753823E-2</v>
      </c>
      <c r="J8" s="3">
        <f t="shared" si="10"/>
        <v>3.0000000000000002E-2</v>
      </c>
      <c r="K8" s="2">
        <f t="shared" si="0"/>
        <v>-3.084242064281004E-2</v>
      </c>
      <c r="L8" s="2">
        <f t="shared" si="5"/>
        <v>-0.11499999999999999</v>
      </c>
      <c r="M8" s="9">
        <f t="shared" si="6"/>
        <v>0</v>
      </c>
      <c r="R8" s="14" t="s">
        <v>1169</v>
      </c>
      <c r="S8" s="17" t="s">
        <v>1170</v>
      </c>
      <c r="T8" s="17" t="s">
        <v>1185</v>
      </c>
      <c r="U8" s="17" t="s">
        <v>1186</v>
      </c>
      <c r="V8" s="17" t="s">
        <v>1189</v>
      </c>
      <c r="W8" s="17" t="s">
        <v>1190</v>
      </c>
      <c r="X8" s="17" t="s">
        <v>1187</v>
      </c>
      <c r="Y8" s="17" t="s">
        <v>1188</v>
      </c>
      <c r="AA8" s="3">
        <f t="shared" si="11"/>
        <v>3.0000000000000002E-2</v>
      </c>
      <c r="AB8" s="2">
        <f t="shared" si="1"/>
        <v>-3.084242064281004E-2</v>
      </c>
      <c r="AC8" s="2">
        <f t="shared" si="2"/>
        <v>-2.5042756894913958E-2</v>
      </c>
      <c r="AD8" s="2">
        <f t="shared" si="7"/>
        <v>-0.11499999999999999</v>
      </c>
      <c r="AE8" s="9">
        <f t="shared" si="8"/>
        <v>0</v>
      </c>
      <c r="AF8" s="3">
        <f t="shared" si="3"/>
        <v>1.1956169224035199E-2</v>
      </c>
      <c r="AG8" s="3">
        <f t="shared" si="9"/>
        <v>2.7892562914154407E-5</v>
      </c>
    </row>
    <row r="9" spans="1:33" x14ac:dyDescent="0.35">
      <c r="A9" s="1">
        <v>43754</v>
      </c>
      <c r="B9">
        <v>192.94</v>
      </c>
      <c r="C9">
        <v>192.78</v>
      </c>
      <c r="D9">
        <v>193.43</v>
      </c>
      <c r="E9">
        <v>192.33</v>
      </c>
      <c r="F9" t="s">
        <v>1163</v>
      </c>
      <c r="G9" s="2">
        <v>-2.5000000000000001E-3</v>
      </c>
      <c r="H9" s="2">
        <f t="shared" si="4"/>
        <v>-2.4847305464095236E-3</v>
      </c>
      <c r="J9" s="3">
        <f t="shared" si="10"/>
        <v>3.5000000000000003E-2</v>
      </c>
      <c r="K9" s="2">
        <f t="shared" si="0"/>
        <v>-2.9518006083974545E-2</v>
      </c>
      <c r="L9" s="2">
        <f t="shared" si="5"/>
        <v>-0.11249999999999999</v>
      </c>
      <c r="M9" s="9">
        <f t="shared" si="6"/>
        <v>0</v>
      </c>
      <c r="R9" s="3">
        <v>9.9999999999999998E-20</v>
      </c>
      <c r="S9" s="2">
        <v>-0.12760404434767825</v>
      </c>
      <c r="T9" s="3">
        <f>_xlfn.NORM.DIST(S9,$S$3,$S$4,TRUE)</f>
        <v>3.7739994289628065E-89</v>
      </c>
      <c r="U9" s="3">
        <f>_xlfn.NORM.DIST(S9,$T$3,$T$4,TRUE)</f>
        <v>1.0414180083377281E-15</v>
      </c>
      <c r="V9" s="3">
        <f>_xlfn.NORM.DIST(S9,$U$3,$U$4,TRUE)</f>
        <v>2.2879905672411049E-3</v>
      </c>
      <c r="W9" s="3">
        <f>_xlfn.NORM.DIST(S9,$V$3,$V$4,TRUE)</f>
        <v>0</v>
      </c>
      <c r="X9" s="3">
        <f>$S$2*T9+$T$2*U9+$U$2*V9+$V$2*W9</f>
        <v>8.0788660639412871E-5</v>
      </c>
      <c r="Y9" s="3">
        <f t="shared" ref="Y9:Y72" si="12">ABS(X9-R9)</f>
        <v>8.0788660639412777E-5</v>
      </c>
      <c r="AA9" s="3">
        <f t="shared" si="11"/>
        <v>3.5000000000000003E-2</v>
      </c>
      <c r="AB9" s="2">
        <f t="shared" si="1"/>
        <v>-2.9518006083974545E-2</v>
      </c>
      <c r="AC9" s="2">
        <f t="shared" si="2"/>
        <v>-2.4088991871671416E-2</v>
      </c>
      <c r="AD9" s="2">
        <f t="shared" si="7"/>
        <v>-0.11249999999999999</v>
      </c>
      <c r="AE9" s="9">
        <f t="shared" si="8"/>
        <v>0</v>
      </c>
      <c r="AF9" s="3">
        <f t="shared" si="3"/>
        <v>1.3758558982890922E-2</v>
      </c>
      <c r="AG9" s="3">
        <f t="shared" si="9"/>
        <v>3.2143410258657681E-5</v>
      </c>
    </row>
    <row r="10" spans="1:33" x14ac:dyDescent="0.35">
      <c r="A10" s="1">
        <v>43755</v>
      </c>
      <c r="B10">
        <v>193.45</v>
      </c>
      <c r="C10">
        <v>194.08</v>
      </c>
      <c r="D10">
        <v>194.4</v>
      </c>
      <c r="E10">
        <v>192.71</v>
      </c>
      <c r="F10" t="s">
        <v>1162</v>
      </c>
      <c r="G10" s="2">
        <v>2.5999999999999999E-3</v>
      </c>
      <c r="H10" s="2">
        <f t="shared" si="4"/>
        <v>2.6398214041144607E-3</v>
      </c>
      <c r="J10" s="3">
        <f t="shared" si="10"/>
        <v>0.04</v>
      </c>
      <c r="K10" s="2">
        <f t="shared" si="0"/>
        <v>-2.8258564208458875E-2</v>
      </c>
      <c r="L10" s="2">
        <f t="shared" si="5"/>
        <v>-0.10999999999999999</v>
      </c>
      <c r="M10" s="9">
        <f t="shared" si="6"/>
        <v>0</v>
      </c>
      <c r="R10" s="3">
        <v>5.0000000000000001E-3</v>
      </c>
      <c r="S10" s="2">
        <v>-5.1163168784025354E-2</v>
      </c>
      <c r="T10" s="3">
        <f t="shared" ref="T10:T20" si="13">_xlfn.NORM.DIST(S10,$S$3,$S$4,TRUE)</f>
        <v>4.5670543631513023E-17</v>
      </c>
      <c r="U10" s="3">
        <f t="shared" ref="U10:U73" si="14">_xlfn.NORM.DIST(S10,$T$3,$T$4,TRUE)</f>
        <v>7.3109654237330846E-4</v>
      </c>
      <c r="V10" s="3">
        <f t="shared" ref="V10:V73" si="15">_xlfn.NORM.DIST(S10,$U$3,$U$4,TRUE)</f>
        <v>0.12779322942905716</v>
      </c>
      <c r="W10" s="3">
        <f t="shared" ref="W10:W73" si="16">_xlfn.NORM.DIST(S10,$V$3,$V$4,TRUE)</f>
        <v>0</v>
      </c>
      <c r="X10" s="3">
        <f t="shared" ref="X10:X73" si="17">$S$2*T10+$T$2*U10+$U$2*V10+$V$2*W10</f>
        <v>4.9798256370687001E-3</v>
      </c>
      <c r="Y10" s="3">
        <f t="shared" si="12"/>
        <v>2.0174362931300004E-5</v>
      </c>
      <c r="AA10" s="3">
        <f t="shared" si="11"/>
        <v>0.04</v>
      </c>
      <c r="AB10" s="2">
        <f t="shared" si="1"/>
        <v>-2.8258564208458875E-2</v>
      </c>
      <c r="AC10" s="2">
        <f t="shared" si="2"/>
        <v>-2.3241265457350946E-2</v>
      </c>
      <c r="AD10" s="2">
        <f t="shared" si="7"/>
        <v>-0.10999999999999999</v>
      </c>
      <c r="AE10" s="9">
        <f t="shared" si="8"/>
        <v>0</v>
      </c>
      <c r="AF10" s="3">
        <f t="shared" si="3"/>
        <v>1.5783874473141387E-2</v>
      </c>
      <c r="AG10" s="3">
        <f t="shared" si="9"/>
        <v>3.6928041820040421E-5</v>
      </c>
    </row>
    <row r="11" spans="1:33" x14ac:dyDescent="0.35">
      <c r="A11" s="1">
        <v>43756</v>
      </c>
      <c r="B11">
        <v>191.59</v>
      </c>
      <c r="C11">
        <v>193.16</v>
      </c>
      <c r="D11">
        <v>193.57</v>
      </c>
      <c r="E11">
        <v>190.6</v>
      </c>
      <c r="F11" t="s">
        <v>983</v>
      </c>
      <c r="G11" s="2">
        <v>-9.5999999999999992E-3</v>
      </c>
      <c r="H11" s="2">
        <f t="shared" si="4"/>
        <v>-9.6614090386208645E-3</v>
      </c>
      <c r="J11" s="3">
        <f t="shared" si="10"/>
        <v>4.4999999999999998E-2</v>
      </c>
      <c r="K11" s="2">
        <f t="shared" si="0"/>
        <v>-2.6497971942034154E-2</v>
      </c>
      <c r="L11" s="2">
        <f t="shared" si="5"/>
        <v>-0.10749999999999998</v>
      </c>
      <c r="M11" s="9">
        <f t="shared" si="6"/>
        <v>0</v>
      </c>
      <c r="R11" s="3">
        <v>0.01</v>
      </c>
      <c r="S11" s="2">
        <v>-4.3665206316525831E-2</v>
      </c>
      <c r="T11" s="3">
        <f t="shared" si="13"/>
        <v>3.7235530107057079E-13</v>
      </c>
      <c r="U11" s="3">
        <f t="shared" si="14"/>
        <v>3.3062940562146896E-3</v>
      </c>
      <c r="V11" s="3">
        <f t="shared" si="15"/>
        <v>0.16595489031774474</v>
      </c>
      <c r="W11" s="3">
        <f t="shared" si="16"/>
        <v>0</v>
      </c>
      <c r="X11" s="3">
        <f t="shared" si="17"/>
        <v>7.973888873890625E-3</v>
      </c>
      <c r="Y11" s="3">
        <f t="shared" si="12"/>
        <v>2.0261111261093753E-3</v>
      </c>
      <c r="AA11" s="3">
        <f t="shared" si="11"/>
        <v>4.4999999999999998E-2</v>
      </c>
      <c r="AB11" s="2">
        <f t="shared" si="1"/>
        <v>-2.6497971942034154E-2</v>
      </c>
      <c r="AC11" s="2">
        <f t="shared" si="2"/>
        <v>-2.247573325778528E-2</v>
      </c>
      <c r="AD11" s="2">
        <f t="shared" si="7"/>
        <v>-0.10749999999999998</v>
      </c>
      <c r="AE11" s="9">
        <f t="shared" si="8"/>
        <v>0</v>
      </c>
      <c r="AF11" s="3">
        <f t="shared" si="3"/>
        <v>1.8051532358957015E-2</v>
      </c>
      <c r="AG11" s="3">
        <f t="shared" si="9"/>
        <v>4.2294258540123038E-5</v>
      </c>
    </row>
    <row r="12" spans="1:33" x14ac:dyDescent="0.35">
      <c r="A12" s="1">
        <v>43759</v>
      </c>
      <c r="B12">
        <v>193.29</v>
      </c>
      <c r="C12">
        <v>192.55</v>
      </c>
      <c r="D12">
        <v>193.42</v>
      </c>
      <c r="E12">
        <v>192.04</v>
      </c>
      <c r="F12" t="s">
        <v>1161</v>
      </c>
      <c r="G12" s="2">
        <v>8.8999999999999999E-3</v>
      </c>
      <c r="H12" s="2">
        <f t="shared" si="4"/>
        <v>8.8339797107597866E-3</v>
      </c>
      <c r="J12" s="3">
        <f t="shared" si="10"/>
        <v>4.9999999999999996E-2</v>
      </c>
      <c r="K12" s="2">
        <f t="shared" si="0"/>
        <v>-2.5680166697106013E-2</v>
      </c>
      <c r="L12" s="2">
        <f t="shared" si="5"/>
        <v>-0.10499999999999998</v>
      </c>
      <c r="M12" s="9">
        <f t="shared" si="6"/>
        <v>0</v>
      </c>
      <c r="R12" s="3">
        <v>1.4999999999999999E-2</v>
      </c>
      <c r="S12" s="2">
        <v>-3.9677029256490526E-2</v>
      </c>
      <c r="T12" s="3">
        <f t="shared" si="13"/>
        <v>2.6515601299405196E-11</v>
      </c>
      <c r="U12" s="3">
        <f t="shared" si="14"/>
        <v>6.7991018131454868E-3</v>
      </c>
      <c r="V12" s="3">
        <f t="shared" si="15"/>
        <v>0.18898198270773078</v>
      </c>
      <c r="W12" s="3">
        <f t="shared" si="16"/>
        <v>0</v>
      </c>
      <c r="X12" s="3">
        <f t="shared" si="17"/>
        <v>1.1020271844745085E-2</v>
      </c>
      <c r="Y12" s="3">
        <f t="shared" si="12"/>
        <v>3.9797281552549149E-3</v>
      </c>
      <c r="AA12" s="3">
        <f t="shared" si="11"/>
        <v>4.9999999999999996E-2</v>
      </c>
      <c r="AB12" s="2">
        <f t="shared" si="1"/>
        <v>-2.5680166697106013E-2</v>
      </c>
      <c r="AC12" s="2">
        <f t="shared" si="2"/>
        <v>-2.1775891146468752E-2</v>
      </c>
      <c r="AD12" s="2">
        <f t="shared" si="7"/>
        <v>-0.10499999999999998</v>
      </c>
      <c r="AE12" s="9">
        <f t="shared" si="8"/>
        <v>0</v>
      </c>
      <c r="AF12" s="3">
        <f t="shared" si="3"/>
        <v>2.0581373516945677E-2</v>
      </c>
      <c r="AG12" s="3">
        <f t="shared" si="9"/>
        <v>4.8291132344878406E-5</v>
      </c>
    </row>
    <row r="13" spans="1:33" x14ac:dyDescent="0.35">
      <c r="A13" s="1">
        <v>43760</v>
      </c>
      <c r="B13">
        <v>191.75</v>
      </c>
      <c r="C13">
        <v>193.96</v>
      </c>
      <c r="D13">
        <v>194.32</v>
      </c>
      <c r="E13">
        <v>191.69</v>
      </c>
      <c r="F13" t="s">
        <v>125</v>
      </c>
      <c r="G13" s="2">
        <v>-8.0000000000000002E-3</v>
      </c>
      <c r="H13" s="2">
        <f t="shared" si="4"/>
        <v>-7.999211571295092E-3</v>
      </c>
      <c r="J13" s="3">
        <f t="shared" si="10"/>
        <v>5.4999999999999993E-2</v>
      </c>
      <c r="K13" s="2">
        <f t="shared" si="0"/>
        <v>-2.4680376145751134E-2</v>
      </c>
      <c r="L13" s="2">
        <f t="shared" si="5"/>
        <v>-0.10249999999999998</v>
      </c>
      <c r="M13" s="9">
        <f t="shared" si="6"/>
        <v>0</v>
      </c>
      <c r="R13" s="3">
        <v>0.02</v>
      </c>
      <c r="S13" s="2">
        <v>-3.6160021617080707E-2</v>
      </c>
      <c r="T13" s="3">
        <f t="shared" si="13"/>
        <v>8.4401019570512877E-10</v>
      </c>
      <c r="U13" s="3">
        <f t="shared" si="14"/>
        <v>1.2257325930483494E-2</v>
      </c>
      <c r="V13" s="3">
        <f t="shared" si="15"/>
        <v>0.21084192828598614</v>
      </c>
      <c r="W13" s="3">
        <f t="shared" si="16"/>
        <v>0</v>
      </c>
      <c r="X13" s="3">
        <f t="shared" si="17"/>
        <v>1.5282129303780281E-2</v>
      </c>
      <c r="Y13" s="3">
        <f t="shared" si="12"/>
        <v>4.7178706962197198E-3</v>
      </c>
      <c r="AA13" s="3">
        <f t="shared" si="11"/>
        <v>5.4999999999999993E-2</v>
      </c>
      <c r="AB13" s="2">
        <f t="shared" si="1"/>
        <v>-2.4680376145751134E-2</v>
      </c>
      <c r="AC13" s="2">
        <f t="shared" si="2"/>
        <v>-2.112982198046922E-2</v>
      </c>
      <c r="AD13" s="2">
        <f t="shared" si="7"/>
        <v>-0.10249999999999998</v>
      </c>
      <c r="AE13" s="9">
        <f t="shared" si="8"/>
        <v>0</v>
      </c>
      <c r="AF13" s="3">
        <f t="shared" si="3"/>
        <v>2.3393464469143276E-2</v>
      </c>
      <c r="AG13" s="3">
        <f t="shared" si="9"/>
        <v>5.4968547482611234E-5</v>
      </c>
    </row>
    <row r="14" spans="1:33" x14ac:dyDescent="0.35">
      <c r="A14" s="1">
        <v>43761</v>
      </c>
      <c r="B14">
        <v>192.12</v>
      </c>
      <c r="C14">
        <v>191.33</v>
      </c>
      <c r="D14">
        <v>192.16</v>
      </c>
      <c r="E14">
        <v>191.05</v>
      </c>
      <c r="F14" t="s">
        <v>1160</v>
      </c>
      <c r="G14" s="2">
        <v>1.9E-3</v>
      </c>
      <c r="H14" s="2">
        <f t="shared" si="4"/>
        <v>1.927736549258013E-3</v>
      </c>
      <c r="J14" s="3">
        <f t="shared" si="10"/>
        <v>5.9999999999999991E-2</v>
      </c>
      <c r="K14" s="2">
        <f t="shared" si="0"/>
        <v>-2.3379613447555882E-2</v>
      </c>
      <c r="L14" s="2">
        <f t="shared" si="5"/>
        <v>-9.9999999999999978E-2</v>
      </c>
      <c r="M14" s="9">
        <f t="shared" si="6"/>
        <v>0</v>
      </c>
      <c r="R14" s="3">
        <v>2.5000000000000001E-2</v>
      </c>
      <c r="S14" s="2">
        <v>-3.2233886245193633E-2</v>
      </c>
      <c r="T14" s="3">
        <f t="shared" si="13"/>
        <v>2.8820670782113478E-8</v>
      </c>
      <c r="U14" s="3">
        <f t="shared" si="14"/>
        <v>2.249324164493775E-2</v>
      </c>
      <c r="V14" s="3">
        <f t="shared" si="15"/>
        <v>0.23691490878933721</v>
      </c>
      <c r="W14" s="3">
        <f t="shared" si="16"/>
        <v>0</v>
      </c>
      <c r="X14" s="3">
        <f t="shared" si="17"/>
        <v>2.2747609872040837E-2</v>
      </c>
      <c r="Y14" s="3">
        <f t="shared" si="12"/>
        <v>2.252390127959164E-3</v>
      </c>
      <c r="AA14" s="3">
        <f t="shared" si="11"/>
        <v>5.9999999999999991E-2</v>
      </c>
      <c r="AB14" s="2">
        <f t="shared" si="1"/>
        <v>-2.3379613447555882E-2</v>
      </c>
      <c r="AC14" s="2">
        <f t="shared" si="2"/>
        <v>-2.0528627453296863E-2</v>
      </c>
      <c r="AD14" s="2">
        <f t="shared" si="7"/>
        <v>-9.9999999999999978E-2</v>
      </c>
      <c r="AE14" s="9">
        <f t="shared" si="8"/>
        <v>0</v>
      </c>
      <c r="AF14" s="3">
        <f t="shared" si="3"/>
        <v>2.6507869952360028E-2</v>
      </c>
      <c r="AG14" s="3">
        <f t="shared" si="9"/>
        <v>6.2376668026879189E-5</v>
      </c>
    </row>
    <row r="15" spans="1:33" x14ac:dyDescent="0.35">
      <c r="A15" s="1">
        <v>43762</v>
      </c>
      <c r="B15">
        <v>193.99</v>
      </c>
      <c r="C15">
        <v>193.52</v>
      </c>
      <c r="D15">
        <v>194.11</v>
      </c>
      <c r="E15">
        <v>192.64</v>
      </c>
      <c r="F15" t="s">
        <v>1159</v>
      </c>
      <c r="G15" s="2">
        <v>9.7000000000000003E-3</v>
      </c>
      <c r="H15" s="2">
        <f t="shared" si="4"/>
        <v>9.6864345463910668E-3</v>
      </c>
      <c r="J15" s="3">
        <f t="shared" si="10"/>
        <v>6.4999999999999988E-2</v>
      </c>
      <c r="K15" s="2">
        <f t="shared" si="0"/>
        <v>-2.2335014256307229E-2</v>
      </c>
      <c r="L15" s="2">
        <f t="shared" si="5"/>
        <v>-9.7499999999999976E-2</v>
      </c>
      <c r="M15" s="9">
        <f t="shared" si="6"/>
        <v>0</v>
      </c>
      <c r="R15" s="3">
        <v>3.0000000000000002E-2</v>
      </c>
      <c r="S15" s="2">
        <v>-3.084242064281004E-2</v>
      </c>
      <c r="T15" s="3">
        <f t="shared" si="13"/>
        <v>9.2625346989849182E-8</v>
      </c>
      <c r="U15" s="3">
        <f t="shared" si="14"/>
        <v>2.7540364843100545E-2</v>
      </c>
      <c r="V15" s="3">
        <f t="shared" si="15"/>
        <v>0.24656400593595773</v>
      </c>
      <c r="W15" s="3">
        <f t="shared" si="16"/>
        <v>0</v>
      </c>
      <c r="X15" s="3">
        <f t="shared" si="17"/>
        <v>2.6315465120961161E-2</v>
      </c>
      <c r="Y15" s="3">
        <f t="shared" si="12"/>
        <v>3.6845348790388414E-3</v>
      </c>
      <c r="AA15" s="3">
        <f t="shared" si="11"/>
        <v>6.4999999999999988E-2</v>
      </c>
      <c r="AB15" s="2">
        <f t="shared" si="1"/>
        <v>-2.2335014256307229E-2</v>
      </c>
      <c r="AC15" s="2">
        <f t="shared" si="2"/>
        <v>-1.9965479970703318E-2</v>
      </c>
      <c r="AD15" s="2">
        <f t="shared" si="7"/>
        <v>-9.7499999999999976E-2</v>
      </c>
      <c r="AE15" s="9">
        <f t="shared" si="8"/>
        <v>0</v>
      </c>
      <c r="AF15" s="3">
        <f t="shared" si="3"/>
        <v>2.9944401092970547E-2</v>
      </c>
      <c r="AG15" s="3">
        <f t="shared" si="9"/>
        <v>7.056533880666328E-5</v>
      </c>
    </row>
    <row r="16" spans="1:33" x14ac:dyDescent="0.35">
      <c r="A16" s="1">
        <v>43763</v>
      </c>
      <c r="B16">
        <v>195.54</v>
      </c>
      <c r="C16">
        <v>192.99</v>
      </c>
      <c r="D16">
        <v>195.64</v>
      </c>
      <c r="E16">
        <v>192.95</v>
      </c>
      <c r="F16" t="s">
        <v>1158</v>
      </c>
      <c r="G16" s="2">
        <v>8.0000000000000002E-3</v>
      </c>
      <c r="H16" s="2">
        <f t="shared" si="4"/>
        <v>7.9583507345104172E-3</v>
      </c>
      <c r="J16" s="3">
        <f t="shared" si="10"/>
        <v>6.9999999999999993E-2</v>
      </c>
      <c r="K16" s="2">
        <f t="shared" si="0"/>
        <v>-2.1535740092795221E-2</v>
      </c>
      <c r="L16" s="2">
        <f t="shared" si="5"/>
        <v>-9.4999999999999973E-2</v>
      </c>
      <c r="M16" s="9">
        <f t="shared" si="6"/>
        <v>7.8125000000000004E-4</v>
      </c>
      <c r="R16" s="3">
        <v>3.5000000000000003E-2</v>
      </c>
      <c r="S16" s="2">
        <v>-2.9518006083974545E-2</v>
      </c>
      <c r="T16" s="3">
        <f t="shared" si="13"/>
        <v>2.7019513071762991E-7</v>
      </c>
      <c r="U16" s="3">
        <f t="shared" si="14"/>
        <v>3.3188654201735238E-2</v>
      </c>
      <c r="V16" s="3">
        <f t="shared" si="15"/>
        <v>0.25594015168199036</v>
      </c>
      <c r="W16" s="3">
        <f t="shared" si="16"/>
        <v>0</v>
      </c>
      <c r="X16" s="3">
        <f t="shared" si="17"/>
        <v>3.0258102102297499E-2</v>
      </c>
      <c r="Y16" s="3">
        <f t="shared" si="12"/>
        <v>4.7418978977025045E-3</v>
      </c>
      <c r="AA16" s="3">
        <f t="shared" si="11"/>
        <v>6.9999999999999993E-2</v>
      </c>
      <c r="AB16" s="2">
        <f t="shared" si="1"/>
        <v>-2.1535740092795221E-2</v>
      </c>
      <c r="AC16" s="2">
        <f t="shared" si="2"/>
        <v>-1.9435021191051095E-2</v>
      </c>
      <c r="AD16" s="2">
        <f t="shared" si="7"/>
        <v>-9.4999999999999973E-2</v>
      </c>
      <c r="AE16" s="9">
        <f t="shared" si="8"/>
        <v>7.8125000000000004E-4</v>
      </c>
      <c r="AF16" s="3">
        <f t="shared" si="3"/>
        <v>3.3722349778684838E-2</v>
      </c>
      <c r="AG16" s="3">
        <f t="shared" si="9"/>
        <v>7.9583438589569299E-5</v>
      </c>
    </row>
    <row r="17" spans="1:33" x14ac:dyDescent="0.35">
      <c r="A17" s="1">
        <v>43766</v>
      </c>
      <c r="B17">
        <v>197.47</v>
      </c>
      <c r="C17">
        <v>196.47</v>
      </c>
      <c r="D17">
        <v>197.73</v>
      </c>
      <c r="E17">
        <v>196.45</v>
      </c>
      <c r="F17" t="s">
        <v>1157</v>
      </c>
      <c r="G17" s="2">
        <v>9.9000000000000008E-3</v>
      </c>
      <c r="H17" s="2">
        <f t="shared" si="4"/>
        <v>9.8217119916930509E-3</v>
      </c>
      <c r="J17" s="3">
        <f t="shared" si="10"/>
        <v>7.4999999999999997E-2</v>
      </c>
      <c r="K17" s="2">
        <f t="shared" si="0"/>
        <v>-2.0921515006290487E-2</v>
      </c>
      <c r="L17" s="2">
        <f t="shared" si="5"/>
        <v>-9.2499999999999971E-2</v>
      </c>
      <c r="M17" s="9">
        <f t="shared" si="6"/>
        <v>0</v>
      </c>
      <c r="R17" s="3">
        <v>0.04</v>
      </c>
      <c r="S17" s="2">
        <v>-2.8258564208458875E-2</v>
      </c>
      <c r="T17" s="3">
        <f t="shared" si="13"/>
        <v>7.2091761956829316E-7</v>
      </c>
      <c r="U17" s="3">
        <f t="shared" si="14"/>
        <v>3.941321343643673E-2</v>
      </c>
      <c r="V17" s="3">
        <f t="shared" si="15"/>
        <v>0.2650259053756947</v>
      </c>
      <c r="W17" s="3">
        <f t="shared" si="16"/>
        <v>0</v>
      </c>
      <c r="X17" s="3">
        <f t="shared" si="17"/>
        <v>3.455903440959595E-2</v>
      </c>
      <c r="Y17" s="3">
        <f t="shared" si="12"/>
        <v>5.440965590404051E-3</v>
      </c>
      <c r="AA17" s="3">
        <f t="shared" si="11"/>
        <v>7.4999999999999997E-2</v>
      </c>
      <c r="AB17" s="2">
        <f t="shared" si="1"/>
        <v>-2.0921515006290487E-2</v>
      </c>
      <c r="AC17" s="2">
        <f t="shared" si="2"/>
        <v>-1.8932965096102206E-2</v>
      </c>
      <c r="AD17" s="2">
        <f t="shared" si="7"/>
        <v>-9.2499999999999971E-2</v>
      </c>
      <c r="AE17" s="9">
        <f t="shared" si="8"/>
        <v>0</v>
      </c>
      <c r="AF17" s="3">
        <f t="shared" si="3"/>
        <v>3.7860231964182131E-2</v>
      </c>
      <c r="AG17" s="3">
        <f t="shared" si="9"/>
        <v>8.9478227178583792E-5</v>
      </c>
    </row>
    <row r="18" spans="1:33" x14ac:dyDescent="0.35">
      <c r="A18" s="1">
        <v>43767</v>
      </c>
      <c r="B18">
        <v>195.94</v>
      </c>
      <c r="C18">
        <v>197.14</v>
      </c>
      <c r="D18">
        <v>197.43</v>
      </c>
      <c r="E18">
        <v>195.91</v>
      </c>
      <c r="F18" t="s">
        <v>1156</v>
      </c>
      <c r="G18" s="2">
        <v>-7.7000000000000002E-3</v>
      </c>
      <c r="H18" s="2">
        <f t="shared" si="4"/>
        <v>-7.77818415272201E-3</v>
      </c>
      <c r="J18" s="3">
        <f t="shared" si="10"/>
        <v>0.08</v>
      </c>
      <c r="K18" s="2">
        <f t="shared" si="0"/>
        <v>-2.0309716259270544E-2</v>
      </c>
      <c r="L18" s="2">
        <f t="shared" si="5"/>
        <v>-8.9999999999999969E-2</v>
      </c>
      <c r="M18" s="9">
        <f t="shared" si="6"/>
        <v>0</v>
      </c>
      <c r="R18" s="3">
        <v>4.4999999999999998E-2</v>
      </c>
      <c r="S18" s="2">
        <v>-2.6497971942034154E-2</v>
      </c>
      <c r="T18" s="3">
        <f t="shared" si="13"/>
        <v>2.6774874708100018E-6</v>
      </c>
      <c r="U18" s="3">
        <f t="shared" si="14"/>
        <v>4.9672574805924956E-2</v>
      </c>
      <c r="V18" s="3">
        <f t="shared" si="15"/>
        <v>0.27799597229316586</v>
      </c>
      <c r="W18" s="3">
        <f t="shared" si="16"/>
        <v>0</v>
      </c>
      <c r="X18" s="3">
        <f t="shared" si="17"/>
        <v>4.1577425770072458E-2</v>
      </c>
      <c r="Y18" s="3">
        <f t="shared" si="12"/>
        <v>3.42257422992754E-3</v>
      </c>
      <c r="AA18" s="3">
        <f t="shared" si="11"/>
        <v>0.08</v>
      </c>
      <c r="AB18" s="2">
        <f t="shared" si="1"/>
        <v>-2.0309716259270544E-2</v>
      </c>
      <c r="AC18" s="2">
        <f t="shared" si="2"/>
        <v>-1.8455827219107716E-2</v>
      </c>
      <c r="AD18" s="2">
        <f t="shared" si="7"/>
        <v>-8.9999999999999969E-2</v>
      </c>
      <c r="AE18" s="9">
        <f t="shared" si="8"/>
        <v>0</v>
      </c>
      <c r="AF18" s="3">
        <f t="shared" si="3"/>
        <v>4.237558658014607E-2</v>
      </c>
      <c r="AG18" s="3">
        <f t="shared" si="9"/>
        <v>1.0029477318041035E-4</v>
      </c>
    </row>
    <row r="19" spans="1:33" x14ac:dyDescent="0.35">
      <c r="A19" s="1">
        <v>43768</v>
      </c>
      <c r="B19">
        <v>196.89</v>
      </c>
      <c r="C19">
        <v>196.32</v>
      </c>
      <c r="D19">
        <v>197.22</v>
      </c>
      <c r="E19">
        <v>195.19</v>
      </c>
      <c r="F19" t="s">
        <v>1155</v>
      </c>
      <c r="G19" s="2">
        <v>4.7999999999999996E-3</v>
      </c>
      <c r="H19" s="2">
        <f t="shared" si="4"/>
        <v>4.8367072372448748E-3</v>
      </c>
      <c r="J19" s="3">
        <f t="shared" si="10"/>
        <v>8.5000000000000006E-2</v>
      </c>
      <c r="K19" s="2">
        <f t="shared" si="0"/>
        <v>-1.9403077267898566E-2</v>
      </c>
      <c r="L19" s="2">
        <f t="shared" si="5"/>
        <v>-8.7499999999999967E-2</v>
      </c>
      <c r="M19" s="9">
        <f t="shared" si="6"/>
        <v>0</v>
      </c>
      <c r="R19" s="3">
        <v>4.9999999999999996E-2</v>
      </c>
      <c r="S19" s="2">
        <v>-2.5680166697106013E-2</v>
      </c>
      <c r="T19" s="3">
        <f t="shared" si="13"/>
        <v>4.8100858074590535E-6</v>
      </c>
      <c r="U19" s="3">
        <f t="shared" si="14"/>
        <v>5.5113529811521053E-2</v>
      </c>
      <c r="V19" s="3">
        <f t="shared" si="15"/>
        <v>0.28412423556519673</v>
      </c>
      <c r="W19" s="3">
        <f t="shared" si="16"/>
        <v>0</v>
      </c>
      <c r="X19" s="3">
        <f t="shared" si="17"/>
        <v>4.5273400834566997E-2</v>
      </c>
      <c r="Y19" s="3">
        <f t="shared" si="12"/>
        <v>4.7265991654329986E-3</v>
      </c>
      <c r="AA19" s="3">
        <f t="shared" si="11"/>
        <v>8.5000000000000006E-2</v>
      </c>
      <c r="AB19" s="2">
        <f t="shared" si="1"/>
        <v>-1.9403077267898566E-2</v>
      </c>
      <c r="AC19" s="2">
        <f t="shared" si="2"/>
        <v>-1.8000734655142889E-2</v>
      </c>
      <c r="AD19" s="2">
        <f t="shared" si="7"/>
        <v>-8.7499999999999967E-2</v>
      </c>
      <c r="AE19" s="9">
        <f t="shared" si="8"/>
        <v>0</v>
      </c>
      <c r="AF19" s="3">
        <f t="shared" si="3"/>
        <v>4.7284922941561877E-2</v>
      </c>
      <c r="AG19" s="3">
        <f t="shared" si="9"/>
        <v>1.1207563690213504E-4</v>
      </c>
    </row>
    <row r="20" spans="1:33" x14ac:dyDescent="0.35">
      <c r="A20" s="1">
        <v>43769</v>
      </c>
      <c r="B20">
        <v>196.98</v>
      </c>
      <c r="C20">
        <v>197.46</v>
      </c>
      <c r="D20">
        <v>197.55</v>
      </c>
      <c r="E20">
        <v>195.84</v>
      </c>
      <c r="F20" t="s">
        <v>1154</v>
      </c>
      <c r="G20" s="2">
        <v>5.0000000000000001E-4</v>
      </c>
      <c r="H20" s="2">
        <f t="shared" si="4"/>
        <v>4.5700358781515467E-4</v>
      </c>
      <c r="J20" s="3">
        <f t="shared" si="10"/>
        <v>9.0000000000000011E-2</v>
      </c>
      <c r="K20" s="2">
        <f t="shared" si="0"/>
        <v>-1.9014344892251078E-2</v>
      </c>
      <c r="L20" s="2">
        <f t="shared" si="5"/>
        <v>-8.4999999999999964E-2</v>
      </c>
      <c r="M20" s="9">
        <f t="shared" si="6"/>
        <v>0</v>
      </c>
      <c r="R20" s="3">
        <v>5.4999999999999993E-2</v>
      </c>
      <c r="S20" s="2">
        <v>-2.4680376145751134E-2</v>
      </c>
      <c r="T20" s="3">
        <f t="shared" si="13"/>
        <v>9.6464593588905408E-6</v>
      </c>
      <c r="U20" s="3">
        <f t="shared" si="14"/>
        <v>6.239294477856646E-2</v>
      </c>
      <c r="V20" s="3">
        <f t="shared" si="15"/>
        <v>0.29170285493141845</v>
      </c>
      <c r="W20" s="3">
        <f t="shared" si="16"/>
        <v>0</v>
      </c>
      <c r="X20" s="3">
        <f t="shared" si="17"/>
        <v>5.0196913782920911E-2</v>
      </c>
      <c r="Y20" s="3">
        <f t="shared" si="12"/>
        <v>4.803086217079082E-3</v>
      </c>
      <c r="AA20" s="3">
        <f t="shared" si="11"/>
        <v>9.0000000000000011E-2</v>
      </c>
      <c r="AB20" s="2">
        <f t="shared" si="1"/>
        <v>-1.9014344892251078E-2</v>
      </c>
      <c r="AC20" s="2">
        <f t="shared" si="2"/>
        <v>-1.7565289478096224E-2</v>
      </c>
      <c r="AD20" s="2">
        <f t="shared" si="7"/>
        <v>-8.4999999999999964E-2</v>
      </c>
      <c r="AE20" s="9">
        <f t="shared" si="8"/>
        <v>0</v>
      </c>
      <c r="AF20" s="3">
        <f t="shared" si="3"/>
        <v>5.2603996342486907E-2</v>
      </c>
      <c r="AG20" s="3">
        <f t="shared" si="9"/>
        <v>1.2486114910506107E-4</v>
      </c>
    </row>
    <row r="21" spans="1:33" x14ac:dyDescent="0.35">
      <c r="A21" s="1">
        <v>43770</v>
      </c>
      <c r="B21">
        <v>198.77</v>
      </c>
      <c r="C21">
        <v>197.83</v>
      </c>
      <c r="D21">
        <v>198.78</v>
      </c>
      <c r="E21">
        <v>197.53</v>
      </c>
      <c r="F21" t="s">
        <v>1153</v>
      </c>
      <c r="G21" s="2">
        <v>9.1000000000000004E-3</v>
      </c>
      <c r="H21" s="2">
        <f t="shared" si="4"/>
        <v>9.0461766609515482E-3</v>
      </c>
      <c r="J21" s="3">
        <f t="shared" si="10"/>
        <v>9.5000000000000015E-2</v>
      </c>
      <c r="K21" s="2">
        <f t="shared" si="0"/>
        <v>-1.8082114254172551E-2</v>
      </c>
      <c r="L21" s="2">
        <f t="shared" si="5"/>
        <v>-8.2499999999999962E-2</v>
      </c>
      <c r="M21" s="9">
        <f t="shared" si="6"/>
        <v>0</v>
      </c>
      <c r="R21" s="3">
        <v>5.9999999999999991E-2</v>
      </c>
      <c r="S21" s="2">
        <v>-2.3379613447555882E-2</v>
      </c>
      <c r="T21" s="3">
        <f>_xlfn.NORM.DIST(S21,$S$3,$S$4,TRUE)</f>
        <v>2.3070680793249653E-5</v>
      </c>
      <c r="U21" s="3">
        <f t="shared" si="14"/>
        <v>7.2960552718490959E-2</v>
      </c>
      <c r="V21" s="3">
        <f t="shared" si="15"/>
        <v>0.30170155759908523</v>
      </c>
      <c r="W21" s="3">
        <f t="shared" si="16"/>
        <v>0</v>
      </c>
      <c r="X21" s="3">
        <f t="shared" si="17"/>
        <v>5.7310939327988947E-2</v>
      </c>
      <c r="Y21" s="3">
        <f t="shared" si="12"/>
        <v>2.6890606720110441E-3</v>
      </c>
      <c r="AA21" s="3">
        <f t="shared" si="11"/>
        <v>9.5000000000000015E-2</v>
      </c>
      <c r="AB21" s="2">
        <f t="shared" si="1"/>
        <v>-1.8082114254172551E-2</v>
      </c>
      <c r="AC21" s="2">
        <f t="shared" si="2"/>
        <v>-1.7147468454516479E-2</v>
      </c>
      <c r="AD21" s="2">
        <f t="shared" si="7"/>
        <v>-8.2499999999999962E-2</v>
      </c>
      <c r="AE21" s="9">
        <f t="shared" si="8"/>
        <v>0</v>
      </c>
      <c r="AF21" s="3">
        <f t="shared" si="3"/>
        <v>5.8348749052051153E-2</v>
      </c>
      <c r="AG21" s="3">
        <f t="shared" si="9"/>
        <v>1.386909317431727E-4</v>
      </c>
    </row>
    <row r="22" spans="1:33" x14ac:dyDescent="0.35">
      <c r="A22" s="1">
        <v>43773</v>
      </c>
      <c r="B22">
        <v>199.99</v>
      </c>
      <c r="C22">
        <v>200.08</v>
      </c>
      <c r="D22">
        <v>200.42</v>
      </c>
      <c r="E22">
        <v>198.76</v>
      </c>
      <c r="F22" t="s">
        <v>1152</v>
      </c>
      <c r="G22" s="2">
        <v>6.1000000000000004E-3</v>
      </c>
      <c r="H22" s="2">
        <f t="shared" si="4"/>
        <v>6.1189878954872592E-3</v>
      </c>
      <c r="J22" s="3">
        <f t="shared" si="10"/>
        <v>0.10000000000000002</v>
      </c>
      <c r="K22" s="2">
        <f t="shared" si="0"/>
        <v>-1.7565616969674493E-2</v>
      </c>
      <c r="L22" s="2">
        <f t="shared" si="5"/>
        <v>-7.999999999999996E-2</v>
      </c>
      <c r="M22" s="9">
        <f t="shared" si="6"/>
        <v>0</v>
      </c>
      <c r="R22" s="3">
        <v>6.4999999999999988E-2</v>
      </c>
      <c r="S22" s="2">
        <v>-2.2335014256307229E-2</v>
      </c>
      <c r="T22" s="3">
        <f t="shared" ref="T22:T85" si="18">_xlfn.NORM.DIST(S22,$S$3,$S$4,TRUE)</f>
        <v>4.5220866911357015E-5</v>
      </c>
      <c r="U22" s="3">
        <f t="shared" si="14"/>
        <v>8.2397790746633504E-2</v>
      </c>
      <c r="V22" s="3">
        <f t="shared" si="15"/>
        <v>0.30984099072969162</v>
      </c>
      <c r="W22" s="3">
        <f t="shared" si="16"/>
        <v>0</v>
      </c>
      <c r="X22" s="3">
        <f t="shared" si="17"/>
        <v>6.3639189236377028E-2</v>
      </c>
      <c r="Y22" s="3">
        <f t="shared" si="12"/>
        <v>1.3608107636229605E-3</v>
      </c>
      <c r="AA22" s="3">
        <f t="shared" si="11"/>
        <v>0.10000000000000002</v>
      </c>
      <c r="AB22" s="2">
        <f t="shared" si="1"/>
        <v>-1.7565616969674493E-2</v>
      </c>
      <c r="AC22" s="2">
        <f t="shared" si="2"/>
        <v>-1.6745548028213212E-2</v>
      </c>
      <c r="AD22" s="2">
        <f t="shared" si="7"/>
        <v>-7.999999999999996E-2</v>
      </c>
      <c r="AE22" s="9">
        <f t="shared" si="8"/>
        <v>0</v>
      </c>
      <c r="AF22" s="3">
        <f t="shared" si="3"/>
        <v>6.453752916141578E-2</v>
      </c>
      <c r="AG22" s="3">
        <f t="shared" si="9"/>
        <v>1.5360784776683381E-4</v>
      </c>
    </row>
    <row r="23" spans="1:33" x14ac:dyDescent="0.35">
      <c r="A23" s="1">
        <v>43774</v>
      </c>
      <c r="B23">
        <v>200.1</v>
      </c>
      <c r="C23">
        <v>200.24</v>
      </c>
      <c r="D23">
        <v>200.44</v>
      </c>
      <c r="E23">
        <v>199.45</v>
      </c>
      <c r="F23" t="s">
        <v>1151</v>
      </c>
      <c r="G23" s="2">
        <v>5.9999999999999995E-4</v>
      </c>
      <c r="H23" s="2">
        <f t="shared" si="4"/>
        <v>5.4987629169265303E-4</v>
      </c>
      <c r="J23" s="3">
        <f t="shared" si="10"/>
        <v>0.10500000000000002</v>
      </c>
      <c r="K23" s="2">
        <f t="shared" si="0"/>
        <v>-1.7054698395616807E-2</v>
      </c>
      <c r="L23" s="2">
        <f t="shared" si="5"/>
        <v>-7.7499999999999958E-2</v>
      </c>
      <c r="M23" s="9">
        <f t="shared" si="6"/>
        <v>0</v>
      </c>
      <c r="R23" s="3">
        <v>6.9999999999999993E-2</v>
      </c>
      <c r="S23" s="2">
        <v>-2.1535740092795221E-2</v>
      </c>
      <c r="T23" s="3">
        <f t="shared" si="18"/>
        <v>7.445198876854318E-5</v>
      </c>
      <c r="U23" s="3">
        <f t="shared" si="14"/>
        <v>9.021836942588396E-2</v>
      </c>
      <c r="V23" s="3">
        <f t="shared" si="15"/>
        <v>0.31613273201350034</v>
      </c>
      <c r="W23" s="3">
        <f t="shared" si="16"/>
        <v>0</v>
      </c>
      <c r="X23" s="3">
        <f t="shared" si="17"/>
        <v>6.8870642799986628E-2</v>
      </c>
      <c r="Y23" s="3">
        <f t="shared" si="12"/>
        <v>1.1293572000133645E-3</v>
      </c>
      <c r="AA23" s="3">
        <f t="shared" si="11"/>
        <v>0.10500000000000002</v>
      </c>
      <c r="AB23" s="2">
        <f t="shared" si="1"/>
        <v>-1.7054698395616807E-2</v>
      </c>
      <c r="AC23" s="2">
        <f t="shared" si="2"/>
        <v>-1.6358047276940537E-2</v>
      </c>
      <c r="AD23" s="2">
        <f t="shared" si="7"/>
        <v>-7.7499999999999958E-2</v>
      </c>
      <c r="AE23" s="9">
        <f t="shared" si="8"/>
        <v>0</v>
      </c>
      <c r="AF23" s="3">
        <f t="shared" si="3"/>
        <v>7.1195660856532103E-2</v>
      </c>
      <c r="AG23" s="3">
        <f t="shared" si="9"/>
        <v>1.6966648752243498E-4</v>
      </c>
    </row>
    <row r="24" spans="1:33" x14ac:dyDescent="0.35">
      <c r="A24" s="1">
        <v>43775</v>
      </c>
      <c r="B24">
        <v>199.66</v>
      </c>
      <c r="C24">
        <v>199.88</v>
      </c>
      <c r="D24">
        <v>199.9</v>
      </c>
      <c r="E24">
        <v>198.68</v>
      </c>
      <c r="F24" t="s">
        <v>1150</v>
      </c>
      <c r="G24" s="2">
        <v>-2.2000000000000001E-3</v>
      </c>
      <c r="H24" s="2">
        <f t="shared" si="4"/>
        <v>-2.201321681408604E-3</v>
      </c>
      <c r="J24" s="3">
        <f t="shared" si="10"/>
        <v>0.11000000000000003</v>
      </c>
      <c r="K24" s="2">
        <f t="shared" si="0"/>
        <v>-1.6563819435638626E-2</v>
      </c>
      <c r="L24" s="2">
        <f t="shared" si="5"/>
        <v>-7.4999999999999956E-2</v>
      </c>
      <c r="M24" s="9">
        <f t="shared" si="6"/>
        <v>0</v>
      </c>
      <c r="R24" s="3">
        <v>7.4999999999999997E-2</v>
      </c>
      <c r="S24" s="2">
        <v>-2.0921515006290487E-2</v>
      </c>
      <c r="T24" s="3">
        <f t="shared" si="18"/>
        <v>1.0817053870866553E-4</v>
      </c>
      <c r="U24" s="3">
        <f t="shared" si="14"/>
        <v>9.6593307544011256E-2</v>
      </c>
      <c r="V24" s="3">
        <f t="shared" si="15"/>
        <v>0.32100437221224087</v>
      </c>
      <c r="W24" s="3">
        <f t="shared" si="16"/>
        <v>0</v>
      </c>
      <c r="X24" s="3">
        <f t="shared" si="17"/>
        <v>7.3128964995904766E-2</v>
      </c>
      <c r="Y24" s="3">
        <f t="shared" si="12"/>
        <v>1.8710350040952312E-3</v>
      </c>
      <c r="AA24" s="3">
        <f t="shared" si="11"/>
        <v>0.11000000000000003</v>
      </c>
      <c r="AB24" s="2">
        <f t="shared" si="1"/>
        <v>-1.6563819435638626E-2</v>
      </c>
      <c r="AC24" s="2">
        <f t="shared" si="2"/>
        <v>-1.5983683894048965E-2</v>
      </c>
      <c r="AD24" s="2">
        <f t="shared" si="7"/>
        <v>-7.4999999999999956E-2</v>
      </c>
      <c r="AE24" s="9">
        <f t="shared" si="8"/>
        <v>0</v>
      </c>
      <c r="AF24" s="3">
        <f t="shared" si="3"/>
        <v>7.8364177245294195E-2</v>
      </c>
      <c r="AG24" s="3">
        <f t="shared" si="9"/>
        <v>1.8694979762728304E-4</v>
      </c>
    </row>
    <row r="25" spans="1:33" x14ac:dyDescent="0.35">
      <c r="A25" s="1">
        <v>43776</v>
      </c>
      <c r="B25">
        <v>200.32</v>
      </c>
      <c r="C25">
        <v>200.65</v>
      </c>
      <c r="D25">
        <v>201.61</v>
      </c>
      <c r="E25">
        <v>199.75</v>
      </c>
      <c r="F25" t="s">
        <v>1149</v>
      </c>
      <c r="G25" s="2">
        <v>3.3E-3</v>
      </c>
      <c r="H25" s="2">
        <f t="shared" si="4"/>
        <v>3.3001680034546559E-3</v>
      </c>
      <c r="J25" s="3">
        <f t="shared" si="10"/>
        <v>0.11500000000000003</v>
      </c>
      <c r="K25" s="2">
        <f t="shared" si="0"/>
        <v>-1.604264757299094E-2</v>
      </c>
      <c r="L25" s="2">
        <f t="shared" si="5"/>
        <v>-7.2499999999999953E-2</v>
      </c>
      <c r="M25" s="9">
        <f t="shared" si="6"/>
        <v>0</v>
      </c>
      <c r="R25" s="3">
        <v>0.08</v>
      </c>
      <c r="S25" s="2">
        <v>-2.0309716259270544E-2</v>
      </c>
      <c r="T25" s="3">
        <f t="shared" si="18"/>
        <v>1.5563408566286014E-4</v>
      </c>
      <c r="U25" s="3">
        <f t="shared" si="14"/>
        <v>0.10326598741916836</v>
      </c>
      <c r="V25" s="3">
        <f t="shared" si="15"/>
        <v>0.32588759453481864</v>
      </c>
      <c r="W25" s="3">
        <f t="shared" si="16"/>
        <v>0</v>
      </c>
      <c r="X25" s="3">
        <f t="shared" si="17"/>
        <v>7.7582219186816709E-2</v>
      </c>
      <c r="Y25" s="3">
        <f t="shared" si="12"/>
        <v>2.4177808131832929E-3</v>
      </c>
      <c r="AA25" s="3">
        <f t="shared" si="11"/>
        <v>0.11500000000000003</v>
      </c>
      <c r="AB25" s="2">
        <f t="shared" si="1"/>
        <v>-1.604264757299094E-2</v>
      </c>
      <c r="AC25" s="2">
        <f t="shared" si="2"/>
        <v>-1.5621339770454731E-2</v>
      </c>
      <c r="AD25" s="2">
        <f t="shared" si="7"/>
        <v>-7.2499999999999953E-2</v>
      </c>
      <c r="AE25" s="9">
        <f t="shared" si="8"/>
        <v>0</v>
      </c>
      <c r="AF25" s="3">
        <f t="shared" si="3"/>
        <v>8.6115646722112194E-2</v>
      </c>
      <c r="AG25" s="3">
        <f t="shared" si="9"/>
        <v>2.055997799592582E-4</v>
      </c>
    </row>
    <row r="26" spans="1:33" x14ac:dyDescent="0.35">
      <c r="A26" s="1">
        <v>43777</v>
      </c>
      <c r="B26">
        <v>201.12</v>
      </c>
      <c r="C26">
        <v>199.91</v>
      </c>
      <c r="D26">
        <v>201.14</v>
      </c>
      <c r="E26">
        <v>199.44</v>
      </c>
      <c r="F26" t="s">
        <v>1148</v>
      </c>
      <c r="G26" s="2">
        <v>4.0000000000000001E-3</v>
      </c>
      <c r="H26" s="2">
        <f t="shared" si="4"/>
        <v>3.9856569302036109E-3</v>
      </c>
      <c r="J26" s="3">
        <f t="shared" si="10"/>
        <v>0.12000000000000004</v>
      </c>
      <c r="K26" s="2">
        <f t="shared" si="0"/>
        <v>-1.5440271970430285E-2</v>
      </c>
      <c r="L26" s="2">
        <f t="shared" si="5"/>
        <v>-6.9999999999999951E-2</v>
      </c>
      <c r="M26" s="9">
        <f t="shared" si="6"/>
        <v>7.8125000000000004E-4</v>
      </c>
      <c r="R26" s="3">
        <v>8.5000000000000006E-2</v>
      </c>
      <c r="S26" s="2">
        <v>-1.9403077267898566E-2</v>
      </c>
      <c r="T26" s="3">
        <f t="shared" si="18"/>
        <v>2.6282008021613667E-4</v>
      </c>
      <c r="U26" s="3">
        <f t="shared" si="14"/>
        <v>0.11376018484326139</v>
      </c>
      <c r="V26" s="3">
        <f t="shared" si="15"/>
        <v>0.33317920684743335</v>
      </c>
      <c r="W26" s="3">
        <f t="shared" si="16"/>
        <v>0</v>
      </c>
      <c r="X26" s="3">
        <f t="shared" si="17"/>
        <v>8.458200878995964E-2</v>
      </c>
      <c r="Y26" s="3">
        <f t="shared" si="12"/>
        <v>4.1799121004036655E-4</v>
      </c>
      <c r="AA26" s="3">
        <f t="shared" si="11"/>
        <v>0.12000000000000004</v>
      </c>
      <c r="AB26" s="2">
        <f t="shared" si="1"/>
        <v>-1.5440271970430285E-2</v>
      </c>
      <c r="AC26" s="2">
        <f t="shared" si="2"/>
        <v>-1.5270033760993725E-2</v>
      </c>
      <c r="AD26" s="2">
        <f t="shared" si="7"/>
        <v>-6.9999999999999951E-2</v>
      </c>
      <c r="AE26" s="9">
        <f t="shared" si="8"/>
        <v>7.8125000000000004E-4</v>
      </c>
      <c r="AF26" s="3">
        <f t="shared" si="3"/>
        <v>9.4581624816403378E-2</v>
      </c>
      <c r="AG26" s="3">
        <f t="shared" si="9"/>
        <v>2.2587158942314464E-4</v>
      </c>
    </row>
    <row r="27" spans="1:33" x14ac:dyDescent="0.35">
      <c r="A27" s="1">
        <v>43780</v>
      </c>
      <c r="B27">
        <v>200.85</v>
      </c>
      <c r="C27">
        <v>200.12</v>
      </c>
      <c r="D27">
        <v>200.93</v>
      </c>
      <c r="E27">
        <v>199.84</v>
      </c>
      <c r="F27" t="s">
        <v>1147</v>
      </c>
      <c r="G27" s="2">
        <v>-1.2999999999999999E-3</v>
      </c>
      <c r="H27" s="2">
        <f t="shared" si="4"/>
        <v>-1.3433840366461082E-3</v>
      </c>
      <c r="J27" s="3">
        <f t="shared" si="10"/>
        <v>0.12500000000000003</v>
      </c>
      <c r="K27" s="2">
        <f t="shared" si="0"/>
        <v>-1.4986385991991886E-2</v>
      </c>
      <c r="L27" s="2">
        <f t="shared" si="5"/>
        <v>-6.7499999999999949E-2</v>
      </c>
      <c r="M27" s="9">
        <f t="shared" si="6"/>
        <v>0</v>
      </c>
      <c r="R27" s="3">
        <v>9.0000000000000011E-2</v>
      </c>
      <c r="S27" s="2">
        <v>-1.9014344892251078E-2</v>
      </c>
      <c r="T27" s="3">
        <f t="shared" si="18"/>
        <v>3.2720691718692274E-4</v>
      </c>
      <c r="U27" s="3">
        <f t="shared" si="14"/>
        <v>0.11848508527718485</v>
      </c>
      <c r="V27" s="3">
        <f t="shared" si="15"/>
        <v>0.33632519837839991</v>
      </c>
      <c r="W27" s="3">
        <f t="shared" si="16"/>
        <v>0</v>
      </c>
      <c r="X27" s="3">
        <f t="shared" si="17"/>
        <v>8.7733618637634292E-2</v>
      </c>
      <c r="Y27" s="3">
        <f t="shared" si="12"/>
        <v>2.2663813623657186E-3</v>
      </c>
      <c r="AA27" s="3">
        <f t="shared" si="11"/>
        <v>0.12500000000000003</v>
      </c>
      <c r="AB27" s="2">
        <f t="shared" si="1"/>
        <v>-1.4986385991991886E-2</v>
      </c>
      <c r="AC27" s="2">
        <f t="shared" si="2"/>
        <v>-1.4928899901563096E-2</v>
      </c>
      <c r="AD27" s="2">
        <f t="shared" si="7"/>
        <v>-6.7499999999999949E-2</v>
      </c>
      <c r="AE27" s="9">
        <f t="shared" si="8"/>
        <v>0</v>
      </c>
      <c r="AF27" s="3">
        <f t="shared" si="3"/>
        <v>0.10399839087289266</v>
      </c>
      <c r="AG27" s="3">
        <f t="shared" si="9"/>
        <v>2.4822501961162025E-4</v>
      </c>
    </row>
    <row r="28" spans="1:33" x14ac:dyDescent="0.35">
      <c r="A28" s="1">
        <v>43781</v>
      </c>
      <c r="B28">
        <v>201.43</v>
      </c>
      <c r="C28">
        <v>201.02</v>
      </c>
      <c r="D28">
        <v>202.1</v>
      </c>
      <c r="E28">
        <v>200.71</v>
      </c>
      <c r="F28" t="s">
        <v>1146</v>
      </c>
      <c r="G28" s="2">
        <v>2.8999999999999998E-3</v>
      </c>
      <c r="H28" s="2">
        <f t="shared" si="4"/>
        <v>2.8835656850416443E-3</v>
      </c>
      <c r="J28" s="3">
        <f t="shared" si="10"/>
        <v>0.13000000000000003</v>
      </c>
      <c r="K28" s="2">
        <f t="shared" si="0"/>
        <v>-1.4594232407377903E-2</v>
      </c>
      <c r="L28" s="2">
        <f t="shared" si="5"/>
        <v>-6.4999999999999947E-2</v>
      </c>
      <c r="M28" s="9">
        <f t="shared" si="6"/>
        <v>0</v>
      </c>
      <c r="R28" s="3">
        <v>9.5000000000000015E-2</v>
      </c>
      <c r="S28" s="2">
        <v>-1.8082114254172551E-2</v>
      </c>
      <c r="T28" s="3">
        <f t="shared" si="18"/>
        <v>5.4598384331373026E-4</v>
      </c>
      <c r="U28" s="3">
        <f t="shared" si="14"/>
        <v>0.13037634429910008</v>
      </c>
      <c r="V28" s="3">
        <f t="shared" si="15"/>
        <v>0.34391619280563229</v>
      </c>
      <c r="W28" s="3">
        <f t="shared" si="16"/>
        <v>0</v>
      </c>
      <c r="X28" s="3">
        <f t="shared" si="17"/>
        <v>9.5670928862585519E-2</v>
      </c>
      <c r="Y28" s="3">
        <f t="shared" si="12"/>
        <v>6.7092886258550422E-4</v>
      </c>
      <c r="AA28" s="3">
        <f t="shared" si="11"/>
        <v>0.13000000000000003</v>
      </c>
      <c r="AB28" s="2">
        <f t="shared" si="1"/>
        <v>-1.4594232407377903E-2</v>
      </c>
      <c r="AC28" s="2">
        <f t="shared" si="2"/>
        <v>-1.4597169813732453E-2</v>
      </c>
      <c r="AD28" s="2">
        <f t="shared" si="7"/>
        <v>-6.4999999999999947E-2</v>
      </c>
      <c r="AE28" s="9">
        <f t="shared" si="8"/>
        <v>0</v>
      </c>
      <c r="AF28" s="3">
        <f t="shared" si="3"/>
        <v>0.11478019684912455</v>
      </c>
      <c r="AG28" s="3">
        <f t="shared" si="9"/>
        <v>2.7347323465252174E-4</v>
      </c>
    </row>
    <row r="29" spans="1:33" x14ac:dyDescent="0.35">
      <c r="A29" s="1">
        <v>43782</v>
      </c>
      <c r="B29">
        <v>201.48</v>
      </c>
      <c r="C29">
        <v>200.73</v>
      </c>
      <c r="D29">
        <v>201.67</v>
      </c>
      <c r="E29">
        <v>200.6</v>
      </c>
      <c r="F29" t="s">
        <v>1145</v>
      </c>
      <c r="G29" s="2">
        <v>2.0000000000000001E-4</v>
      </c>
      <c r="H29" s="2">
        <f t="shared" si="4"/>
        <v>2.4819438711688876E-4</v>
      </c>
      <c r="J29" s="3">
        <f t="shared" si="10"/>
        <v>0.13500000000000004</v>
      </c>
      <c r="K29" s="2">
        <f t="shared" si="0"/>
        <v>-1.433343530373748E-2</v>
      </c>
      <c r="L29" s="2">
        <f t="shared" si="5"/>
        <v>-6.2499999999999944E-2</v>
      </c>
      <c r="M29" s="9">
        <f t="shared" si="6"/>
        <v>0</v>
      </c>
      <c r="R29" s="3">
        <v>0.10000000000000002</v>
      </c>
      <c r="S29" s="2">
        <v>-1.7565616969674493E-2</v>
      </c>
      <c r="T29" s="3">
        <f t="shared" si="18"/>
        <v>7.1915949328932175E-4</v>
      </c>
      <c r="U29" s="3">
        <f t="shared" si="14"/>
        <v>0.13730879836614387</v>
      </c>
      <c r="V29" s="3">
        <f t="shared" si="15"/>
        <v>0.34814943038662594</v>
      </c>
      <c r="W29" s="3">
        <f t="shared" si="16"/>
        <v>0</v>
      </c>
      <c r="X29" s="3">
        <f t="shared" si="17"/>
        <v>0.10030526138383054</v>
      </c>
      <c r="Y29" s="3">
        <f t="shared" si="12"/>
        <v>3.0526138383052404E-4</v>
      </c>
      <c r="AA29" s="3">
        <f t="shared" si="11"/>
        <v>0.13500000000000004</v>
      </c>
      <c r="AB29" s="2">
        <f t="shared" si="1"/>
        <v>-1.433343530373748E-2</v>
      </c>
      <c r="AC29" s="2">
        <f t="shared" si="2"/>
        <v>-1.4274158363189135E-2</v>
      </c>
      <c r="AD29" s="2">
        <f t="shared" si="7"/>
        <v>-6.2499999999999944E-2</v>
      </c>
      <c r="AE29" s="9">
        <f t="shared" si="8"/>
        <v>0</v>
      </c>
      <c r="AF29" s="3">
        <f t="shared" si="3"/>
        <v>0.1276319371009354</v>
      </c>
      <c r="AG29" s="3">
        <f t="shared" si="9"/>
        <v>3.0301516743757521E-4</v>
      </c>
    </row>
    <row r="30" spans="1:33" x14ac:dyDescent="0.35">
      <c r="A30" s="1">
        <v>43783</v>
      </c>
      <c r="B30">
        <v>201.32</v>
      </c>
      <c r="C30">
        <v>200.72</v>
      </c>
      <c r="D30">
        <v>201.45</v>
      </c>
      <c r="E30">
        <v>200.11</v>
      </c>
      <c r="F30" t="s">
        <v>1136</v>
      </c>
      <c r="G30" s="2">
        <v>-8.0000000000000004E-4</v>
      </c>
      <c r="H30" s="2">
        <f t="shared" si="4"/>
        <v>-7.9443896929052725E-4</v>
      </c>
      <c r="J30" s="3">
        <f t="shared" si="10"/>
        <v>0.14000000000000004</v>
      </c>
      <c r="K30" s="2">
        <f t="shared" si="0"/>
        <v>-1.4025956484262005E-2</v>
      </c>
      <c r="L30" s="2">
        <f t="shared" si="5"/>
        <v>-5.9999999999999942E-2</v>
      </c>
      <c r="M30" s="9">
        <f t="shared" si="6"/>
        <v>0</v>
      </c>
      <c r="R30" s="3">
        <v>0.10500000000000002</v>
      </c>
      <c r="S30" s="2">
        <v>-1.7054698395616807E-2</v>
      </c>
      <c r="T30" s="3">
        <f t="shared" si="18"/>
        <v>9.3906327870526749E-4</v>
      </c>
      <c r="U30" s="3">
        <f t="shared" si="14"/>
        <v>0.14440996251871768</v>
      </c>
      <c r="V30" s="3">
        <f t="shared" si="15"/>
        <v>0.35235564543244369</v>
      </c>
      <c r="W30" s="3">
        <f t="shared" si="16"/>
        <v>0</v>
      </c>
      <c r="X30" s="3">
        <f t="shared" si="17"/>
        <v>0.10506061164368685</v>
      </c>
      <c r="Y30" s="3">
        <f t="shared" si="12"/>
        <v>6.0611643686828143E-5</v>
      </c>
      <c r="AA30" s="3">
        <f t="shared" si="11"/>
        <v>0.14000000000000004</v>
      </c>
      <c r="AB30" s="2">
        <f t="shared" si="1"/>
        <v>-1.4025956484262005E-2</v>
      </c>
      <c r="AC30" s="2">
        <f t="shared" si="2"/>
        <v>-1.3959251873107299E-2</v>
      </c>
      <c r="AD30" s="2">
        <f t="shared" si="7"/>
        <v>-5.9999999999999942E-2</v>
      </c>
      <c r="AE30" s="9">
        <f t="shared" si="8"/>
        <v>0</v>
      </c>
      <c r="AF30" s="3">
        <f t="shared" si="3"/>
        <v>0.14371524738106425</v>
      </c>
      <c r="AG30" s="3">
        <f t="shared" si="9"/>
        <v>3.3918398060249992E-4</v>
      </c>
    </row>
    <row r="31" spans="1:33" x14ac:dyDescent="0.35">
      <c r="A31" s="1">
        <v>43784</v>
      </c>
      <c r="B31">
        <v>202.8</v>
      </c>
      <c r="C31">
        <v>202.5</v>
      </c>
      <c r="D31">
        <v>202.8</v>
      </c>
      <c r="E31">
        <v>201.89</v>
      </c>
      <c r="F31" t="s">
        <v>1144</v>
      </c>
      <c r="G31" s="2">
        <v>7.4000000000000003E-3</v>
      </c>
      <c r="H31" s="2">
        <f t="shared" si="4"/>
        <v>7.3245898088688385E-3</v>
      </c>
      <c r="J31" s="3">
        <f t="shared" si="10"/>
        <v>0.14500000000000005</v>
      </c>
      <c r="K31" s="2">
        <f t="shared" si="0"/>
        <v>-1.3609586481707838E-2</v>
      </c>
      <c r="L31" s="2">
        <f t="shared" si="5"/>
        <v>-5.749999999999994E-2</v>
      </c>
      <c r="M31" s="9">
        <f t="shared" si="6"/>
        <v>0</v>
      </c>
      <c r="R31" s="3">
        <v>0.11000000000000003</v>
      </c>
      <c r="S31" s="2">
        <v>-1.6563819435638626E-2</v>
      </c>
      <c r="T31" s="3">
        <f t="shared" si="18"/>
        <v>1.2069762639131247E-3</v>
      </c>
      <c r="U31" s="3">
        <f t="shared" si="14"/>
        <v>0.15146186516692914</v>
      </c>
      <c r="V31" s="3">
        <f t="shared" si="15"/>
        <v>0.3564139697360541</v>
      </c>
      <c r="W31" s="3">
        <f t="shared" si="16"/>
        <v>0</v>
      </c>
      <c r="X31" s="3">
        <f t="shared" si="17"/>
        <v>0.10979372741696788</v>
      </c>
      <c r="Y31" s="3">
        <f t="shared" si="12"/>
        <v>2.062725830321438E-4</v>
      </c>
      <c r="AA31" s="3">
        <f t="shared" si="11"/>
        <v>0.14500000000000005</v>
      </c>
      <c r="AB31" s="2">
        <f t="shared" si="1"/>
        <v>-1.3609586481707838E-2</v>
      </c>
      <c r="AC31" s="2">
        <f t="shared" si="2"/>
        <v>-1.3651898363037929E-2</v>
      </c>
      <c r="AD31" s="2">
        <f t="shared" si="7"/>
        <v>-5.749999999999994E-2</v>
      </c>
      <c r="AE31" s="9">
        <f t="shared" si="8"/>
        <v>0</v>
      </c>
      <c r="AF31" s="3">
        <f t="shared" si="3"/>
        <v>0.16488238398716401</v>
      </c>
      <c r="AG31" s="3">
        <f t="shared" si="9"/>
        <v>3.8574703921028566E-4</v>
      </c>
    </row>
    <row r="32" spans="1:33" x14ac:dyDescent="0.35">
      <c r="A32" s="1">
        <v>43787</v>
      </c>
      <c r="B32">
        <v>202.96</v>
      </c>
      <c r="C32">
        <v>202.5</v>
      </c>
      <c r="D32">
        <v>203.28</v>
      </c>
      <c r="E32">
        <v>201.66</v>
      </c>
      <c r="F32" t="s">
        <v>1143</v>
      </c>
      <c r="G32" s="2">
        <v>8.0000000000000004E-4</v>
      </c>
      <c r="H32" s="2">
        <f t="shared" si="4"/>
        <v>7.8864357399838442E-4</v>
      </c>
      <c r="J32" s="3">
        <f t="shared" si="10"/>
        <v>0.15000000000000005</v>
      </c>
      <c r="K32" s="2">
        <f t="shared" si="0"/>
        <v>-1.3082120433760848E-2</v>
      </c>
      <c r="L32" s="2">
        <f t="shared" si="5"/>
        <v>-5.4999999999999938E-2</v>
      </c>
      <c r="M32" s="9">
        <f t="shared" si="6"/>
        <v>7.8125000000000004E-4</v>
      </c>
      <c r="R32" s="3">
        <v>0.11500000000000003</v>
      </c>
      <c r="S32" s="2">
        <v>-1.604264757299094E-2</v>
      </c>
      <c r="T32" s="3">
        <f t="shared" si="18"/>
        <v>1.5665567583357824E-3</v>
      </c>
      <c r="U32" s="3">
        <f t="shared" si="14"/>
        <v>0.15919554384447754</v>
      </c>
      <c r="V32" s="3">
        <f t="shared" si="15"/>
        <v>0.36074059791580604</v>
      </c>
      <c r="W32" s="3">
        <f t="shared" si="16"/>
        <v>0</v>
      </c>
      <c r="X32" s="3">
        <f t="shared" si="17"/>
        <v>0.11499990199675239</v>
      </c>
      <c r="Y32" s="3">
        <f t="shared" si="12"/>
        <v>9.8003247642197699E-8</v>
      </c>
      <c r="AA32" s="3">
        <f t="shared" si="11"/>
        <v>0.15000000000000005</v>
      </c>
      <c r="AB32" s="2">
        <f t="shared" si="1"/>
        <v>-1.3082120433760848E-2</v>
      </c>
      <c r="AC32" s="2">
        <f t="shared" si="2"/>
        <v>-1.3351599407933722E-2</v>
      </c>
      <c r="AD32" s="2">
        <f t="shared" si="7"/>
        <v>-5.4999999999999938E-2</v>
      </c>
      <c r="AE32" s="9">
        <f t="shared" si="8"/>
        <v>7.8125000000000004E-4</v>
      </c>
      <c r="AF32" s="3">
        <f t="shared" si="3"/>
        <v>0.1939891409646935</v>
      </c>
      <c r="AG32" s="3">
        <f t="shared" si="9"/>
        <v>4.4858940618982223E-4</v>
      </c>
    </row>
    <row r="33" spans="1:33" x14ac:dyDescent="0.35">
      <c r="A33" s="1">
        <v>43788</v>
      </c>
      <c r="B33">
        <v>203.26</v>
      </c>
      <c r="C33">
        <v>203.73</v>
      </c>
      <c r="D33">
        <v>203.73</v>
      </c>
      <c r="E33">
        <v>202.48</v>
      </c>
      <c r="F33" t="s">
        <v>1142</v>
      </c>
      <c r="G33" s="2">
        <v>1.5E-3</v>
      </c>
      <c r="H33" s="2">
        <f t="shared" si="4"/>
        <v>1.4770324185939562E-3</v>
      </c>
      <c r="J33" s="3">
        <f t="shared" si="10"/>
        <v>0.15500000000000005</v>
      </c>
      <c r="K33" s="2">
        <f t="shared" si="0"/>
        <v>-1.2642788403256524E-2</v>
      </c>
      <c r="L33" s="2">
        <f t="shared" si="5"/>
        <v>-5.2499999999999936E-2</v>
      </c>
      <c r="M33" s="9">
        <f t="shared" si="6"/>
        <v>0</v>
      </c>
      <c r="R33" s="3">
        <v>0.12000000000000004</v>
      </c>
      <c r="S33" s="2">
        <v>-1.5440271970430285E-2</v>
      </c>
      <c r="T33" s="3">
        <f t="shared" si="18"/>
        <v>2.1021375572177286E-3</v>
      </c>
      <c r="U33" s="3">
        <f t="shared" si="14"/>
        <v>0.16845087454668253</v>
      </c>
      <c r="V33" s="3">
        <f t="shared" si="15"/>
        <v>0.36576362355987724</v>
      </c>
      <c r="W33" s="3">
        <f t="shared" si="16"/>
        <v>0</v>
      </c>
      <c r="X33" s="3">
        <f t="shared" si="17"/>
        <v>0.1212567123454529</v>
      </c>
      <c r="Y33" s="3">
        <f t="shared" si="12"/>
        <v>1.2567123454528678E-3</v>
      </c>
      <c r="AA33" s="3">
        <f t="shared" si="11"/>
        <v>0.15500000000000005</v>
      </c>
      <c r="AB33" s="2">
        <f t="shared" si="1"/>
        <v>-1.2642788403256524E-2</v>
      </c>
      <c r="AC33" s="2">
        <f t="shared" si="2"/>
        <v>-1.3057903303753986E-2</v>
      </c>
      <c r="AD33" s="2">
        <f t="shared" si="7"/>
        <v>-5.2499999999999936E-2</v>
      </c>
      <c r="AE33" s="9">
        <f t="shared" si="8"/>
        <v>0</v>
      </c>
      <c r="AF33" s="3">
        <f t="shared" si="3"/>
        <v>0.23528949687240969</v>
      </c>
      <c r="AG33" s="3">
        <f t="shared" si="9"/>
        <v>5.3659829729637946E-4</v>
      </c>
    </row>
    <row r="34" spans="1:33" x14ac:dyDescent="0.35">
      <c r="A34" s="1">
        <v>43789</v>
      </c>
      <c r="B34">
        <v>202.04</v>
      </c>
      <c r="C34">
        <v>202.74</v>
      </c>
      <c r="D34">
        <v>203.34</v>
      </c>
      <c r="E34">
        <v>200.51</v>
      </c>
      <c r="F34" t="s">
        <v>1141</v>
      </c>
      <c r="G34" s="2">
        <v>-6.0000000000000001E-3</v>
      </c>
      <c r="H34" s="2">
        <f t="shared" si="4"/>
        <v>-6.020250109768535E-3</v>
      </c>
      <c r="J34" s="3">
        <f t="shared" si="10"/>
        <v>0.16000000000000006</v>
      </c>
      <c r="K34" s="2">
        <f t="shared" si="0"/>
        <v>-1.2185457911728882E-2</v>
      </c>
      <c r="L34" s="2">
        <f t="shared" si="5"/>
        <v>-4.9999999999999933E-2</v>
      </c>
      <c r="M34" s="9">
        <f t="shared" si="6"/>
        <v>3.90625E-3</v>
      </c>
      <c r="R34" s="3">
        <v>0.12500000000000003</v>
      </c>
      <c r="S34" s="2">
        <v>-1.4986385991991886E-2</v>
      </c>
      <c r="T34" s="3">
        <f t="shared" si="18"/>
        <v>2.6100520588568463E-3</v>
      </c>
      <c r="U34" s="3">
        <f t="shared" si="14"/>
        <v>0.17564872509333698</v>
      </c>
      <c r="V34" s="3">
        <f t="shared" si="15"/>
        <v>0.36956375694699523</v>
      </c>
      <c r="W34" s="3">
        <f t="shared" si="16"/>
        <v>0</v>
      </c>
      <c r="X34" s="3">
        <f t="shared" si="17"/>
        <v>0.12614644347717524</v>
      </c>
      <c r="Y34" s="3">
        <f t="shared" si="12"/>
        <v>1.146443477175213E-3</v>
      </c>
      <c r="AA34" s="3">
        <f t="shared" si="11"/>
        <v>0.16000000000000006</v>
      </c>
      <c r="AB34" s="2">
        <f t="shared" si="1"/>
        <v>-1.2185457911728882E-2</v>
      </c>
      <c r="AC34" s="2">
        <f t="shared" si="2"/>
        <v>-1.2770399294855531E-2</v>
      </c>
      <c r="AD34" s="2">
        <f t="shared" si="7"/>
        <v>-4.9999999999999933E-2</v>
      </c>
      <c r="AE34" s="9">
        <f t="shared" si="8"/>
        <v>3.90625E-3</v>
      </c>
      <c r="AF34" s="3">
        <f t="shared" si="3"/>
        <v>0.29489865746995858</v>
      </c>
      <c r="AG34" s="3">
        <f t="shared" si="9"/>
        <v>6.6273519292796095E-4</v>
      </c>
    </row>
    <row r="35" spans="1:33" x14ac:dyDescent="0.35">
      <c r="A35" s="1">
        <v>43790</v>
      </c>
      <c r="B35">
        <v>201.59</v>
      </c>
      <c r="C35">
        <v>201.83</v>
      </c>
      <c r="D35">
        <v>201.96</v>
      </c>
      <c r="E35">
        <v>200.96</v>
      </c>
      <c r="F35" t="s">
        <v>1140</v>
      </c>
      <c r="G35" s="2">
        <v>-2.2000000000000001E-3</v>
      </c>
      <c r="H35" s="2">
        <f t="shared" si="4"/>
        <v>-2.2297658075195359E-3</v>
      </c>
      <c r="J35" s="3">
        <f t="shared" si="10"/>
        <v>0.16500000000000006</v>
      </c>
      <c r="K35" s="2">
        <f t="shared" si="0"/>
        <v>-1.1701649863714804E-2</v>
      </c>
      <c r="L35" s="2">
        <f t="shared" si="5"/>
        <v>-4.7499999999999931E-2</v>
      </c>
      <c r="M35" s="9">
        <f t="shared" si="6"/>
        <v>1.5625000000000001E-3</v>
      </c>
      <c r="R35" s="3">
        <v>0.13000000000000003</v>
      </c>
      <c r="S35" s="2">
        <v>-1.4594232407377903E-2</v>
      </c>
      <c r="T35" s="3">
        <f t="shared" si="18"/>
        <v>3.1354880900891923E-3</v>
      </c>
      <c r="U35" s="3">
        <f t="shared" si="14"/>
        <v>0.1820221531515118</v>
      </c>
      <c r="V35" s="3">
        <f t="shared" si="15"/>
        <v>0.37285734673769733</v>
      </c>
      <c r="W35" s="3">
        <f t="shared" si="16"/>
        <v>0</v>
      </c>
      <c r="X35" s="3">
        <f t="shared" si="17"/>
        <v>0.13049643994740187</v>
      </c>
      <c r="Y35" s="3">
        <f t="shared" si="12"/>
        <v>4.9643994740183883E-4</v>
      </c>
      <c r="AA35" s="3">
        <f t="shared" si="11"/>
        <v>0.16500000000000006</v>
      </c>
      <c r="AB35" s="2">
        <f t="shared" si="1"/>
        <v>-1.1701649863714804E-2</v>
      </c>
      <c r="AC35" s="2">
        <f t="shared" si="2"/>
        <v>-1.2488712670396761E-2</v>
      </c>
      <c r="AD35" s="2">
        <f t="shared" si="7"/>
        <v>-4.7499999999999931E-2</v>
      </c>
      <c r="AE35" s="9">
        <f t="shared" si="8"/>
        <v>1.5625000000000001E-3</v>
      </c>
      <c r="AF35" s="3">
        <f t="shared" si="3"/>
        <v>0.38128647372879965</v>
      </c>
      <c r="AG35" s="3">
        <f t="shared" si="9"/>
        <v>8.4523141399844859E-4</v>
      </c>
    </row>
    <row r="36" spans="1:33" x14ac:dyDescent="0.35">
      <c r="A36" s="1">
        <v>43791</v>
      </c>
      <c r="B36">
        <v>201.72</v>
      </c>
      <c r="C36">
        <v>202.06</v>
      </c>
      <c r="D36">
        <v>202.21</v>
      </c>
      <c r="E36">
        <v>200.63</v>
      </c>
      <c r="F36" t="s">
        <v>1139</v>
      </c>
      <c r="G36" s="2">
        <v>5.9999999999999995E-4</v>
      </c>
      <c r="H36" s="2">
        <f t="shared" si="4"/>
        <v>6.4466541619235586E-4</v>
      </c>
      <c r="J36" s="3">
        <f t="shared" si="10"/>
        <v>0.17000000000000007</v>
      </c>
      <c r="K36" s="2">
        <f t="shared" si="0"/>
        <v>-1.144916174432435E-2</v>
      </c>
      <c r="L36" s="2">
        <f t="shared" si="5"/>
        <v>-4.4999999999999929E-2</v>
      </c>
      <c r="M36" s="9">
        <f t="shared" si="6"/>
        <v>7.8125000000000004E-4</v>
      </c>
      <c r="R36" s="3">
        <v>0.13500000000000004</v>
      </c>
      <c r="S36" s="2">
        <v>-1.433343530373748E-2</v>
      </c>
      <c r="T36" s="3">
        <f t="shared" si="18"/>
        <v>3.5357879538678917E-3</v>
      </c>
      <c r="U36" s="3">
        <f t="shared" si="14"/>
        <v>0.18633975648930096</v>
      </c>
      <c r="V36" s="3">
        <f t="shared" si="15"/>
        <v>0.37505288387300978</v>
      </c>
      <c r="W36" s="3">
        <f t="shared" si="16"/>
        <v>0</v>
      </c>
      <c r="X36" s="3">
        <f t="shared" si="17"/>
        <v>0.13345541523167201</v>
      </c>
      <c r="Y36" s="3">
        <f t="shared" si="12"/>
        <v>1.5445847683280278E-3</v>
      </c>
      <c r="AA36" s="3">
        <f t="shared" si="11"/>
        <v>0.17000000000000007</v>
      </c>
      <c r="AB36" s="2">
        <f t="shared" si="1"/>
        <v>-1.144916174432435E-2</v>
      </c>
      <c r="AC36" s="2">
        <f t="shared" si="2"/>
        <v>-1.221250057671525E-2</v>
      </c>
      <c r="AD36" s="2">
        <f t="shared" si="7"/>
        <v>-4.4999999999999929E-2</v>
      </c>
      <c r="AE36" s="9">
        <f t="shared" si="8"/>
        <v>7.8125000000000004E-4</v>
      </c>
      <c r="AF36" s="3">
        <f t="shared" si="3"/>
        <v>0.50573045427421481</v>
      </c>
      <c r="AG36" s="3">
        <f t="shared" si="9"/>
        <v>1.1087711600037691E-3</v>
      </c>
    </row>
    <row r="37" spans="1:33" x14ac:dyDescent="0.35">
      <c r="A37" s="1">
        <v>43794</v>
      </c>
      <c r="B37">
        <v>204.11</v>
      </c>
      <c r="C37">
        <v>202.56</v>
      </c>
      <c r="D37">
        <v>204.15</v>
      </c>
      <c r="E37">
        <v>202.56</v>
      </c>
      <c r="F37" t="s">
        <v>1138</v>
      </c>
      <c r="G37" s="2">
        <v>1.18E-2</v>
      </c>
      <c r="H37" s="2">
        <f t="shared" si="4"/>
        <v>1.1778466997426797E-2</v>
      </c>
      <c r="J37" s="3">
        <f t="shared" si="10"/>
        <v>0.17500000000000007</v>
      </c>
      <c r="K37" s="2">
        <f t="shared" si="0"/>
        <v>-1.1093088405923173E-2</v>
      </c>
      <c r="L37" s="2">
        <f t="shared" si="5"/>
        <v>-4.2499999999999927E-2</v>
      </c>
      <c r="M37" s="9">
        <f t="shared" si="6"/>
        <v>1.5625000000000001E-3</v>
      </c>
      <c r="R37" s="3">
        <v>0.14000000000000004</v>
      </c>
      <c r="S37" s="2">
        <v>-1.4025956484262005E-2</v>
      </c>
      <c r="T37" s="3">
        <f t="shared" si="18"/>
        <v>4.0662603386143357E-3</v>
      </c>
      <c r="U37" s="3">
        <f t="shared" si="14"/>
        <v>0.19151095106631022</v>
      </c>
      <c r="V37" s="3">
        <f t="shared" si="15"/>
        <v>0.37764661908695385</v>
      </c>
      <c r="W37" s="3">
        <f t="shared" si="16"/>
        <v>0</v>
      </c>
      <c r="X37" s="3">
        <f t="shared" si="17"/>
        <v>0.1370135121124188</v>
      </c>
      <c r="Y37" s="3">
        <f t="shared" si="12"/>
        <v>2.9864878875812406E-3</v>
      </c>
      <c r="AA37" s="3">
        <f t="shared" si="11"/>
        <v>0.17500000000000007</v>
      </c>
      <c r="AB37" s="2">
        <f t="shared" si="1"/>
        <v>-1.1093088405923173E-2</v>
      </c>
      <c r="AC37" s="2">
        <f t="shared" si="2"/>
        <v>-1.1941448423269215E-2</v>
      </c>
      <c r="AD37" s="2">
        <f t="shared" si="7"/>
        <v>-4.2499999999999927E-2</v>
      </c>
      <c r="AE37" s="9">
        <f t="shared" si="8"/>
        <v>1.5625000000000001E-3</v>
      </c>
      <c r="AF37" s="3">
        <f t="shared" si="3"/>
        <v>0.68262023409270445</v>
      </c>
      <c r="AG37" s="3">
        <f t="shared" si="9"/>
        <v>1.4854383604586503E-3</v>
      </c>
    </row>
    <row r="38" spans="1:33" x14ac:dyDescent="0.35">
      <c r="A38" s="1">
        <v>43795</v>
      </c>
      <c r="B38">
        <v>204.5</v>
      </c>
      <c r="C38">
        <v>204.21</v>
      </c>
      <c r="D38">
        <v>204.76</v>
      </c>
      <c r="E38">
        <v>203.94</v>
      </c>
      <c r="F38" t="s">
        <v>1137</v>
      </c>
      <c r="G38" s="2">
        <v>1.9E-3</v>
      </c>
      <c r="H38" s="2">
        <f t="shared" si="4"/>
        <v>1.9089112769051231E-3</v>
      </c>
      <c r="J38" s="3">
        <f t="shared" si="10"/>
        <v>0.18000000000000008</v>
      </c>
      <c r="K38" s="2">
        <f t="shared" si="0"/>
        <v>-1.0943267899342031E-2</v>
      </c>
      <c r="L38" s="2">
        <f t="shared" si="5"/>
        <v>-3.9999999999999925E-2</v>
      </c>
      <c r="M38" s="9">
        <f t="shared" si="6"/>
        <v>2.3437499999999999E-3</v>
      </c>
      <c r="R38" s="3">
        <v>0.14500000000000005</v>
      </c>
      <c r="S38" s="2">
        <v>-1.3609586481707838E-2</v>
      </c>
      <c r="T38" s="3">
        <f t="shared" si="18"/>
        <v>4.897851310451444E-3</v>
      </c>
      <c r="U38" s="3">
        <f t="shared" si="14"/>
        <v>0.19865204546733528</v>
      </c>
      <c r="V38" s="3">
        <f t="shared" si="15"/>
        <v>0.38116769730279332</v>
      </c>
      <c r="W38" s="3">
        <f t="shared" si="16"/>
        <v>0</v>
      </c>
      <c r="X38" s="3">
        <f t="shared" si="17"/>
        <v>0.14195475937641411</v>
      </c>
      <c r="Y38" s="3">
        <f t="shared" si="12"/>
        <v>3.0452406235859375E-3</v>
      </c>
      <c r="AA38" s="3">
        <f t="shared" si="11"/>
        <v>0.18000000000000008</v>
      </c>
      <c r="AB38" s="2">
        <f t="shared" si="1"/>
        <v>-1.0943267899342031E-2</v>
      </c>
      <c r="AC38" s="2">
        <f t="shared" si="2"/>
        <v>-1.1675266783531606E-2</v>
      </c>
      <c r="AD38" s="2">
        <f t="shared" si="7"/>
        <v>-3.9999999999999925E-2</v>
      </c>
      <c r="AE38" s="9">
        <f t="shared" si="8"/>
        <v>2.3437499999999999E-3</v>
      </c>
      <c r="AF38" s="3">
        <f t="shared" si="3"/>
        <v>0.92947058565026319</v>
      </c>
      <c r="AG38" s="3">
        <f t="shared" si="9"/>
        <v>2.0151135246787113E-3</v>
      </c>
    </row>
    <row r="39" spans="1:33" x14ac:dyDescent="0.35">
      <c r="A39" s="1">
        <v>43796</v>
      </c>
      <c r="B39">
        <v>205.93</v>
      </c>
      <c r="C39">
        <v>205.02</v>
      </c>
      <c r="D39">
        <v>205.94</v>
      </c>
      <c r="E39">
        <v>204.78</v>
      </c>
      <c r="F39" t="s">
        <v>1136</v>
      </c>
      <c r="G39" s="2">
        <v>7.0000000000000001E-3</v>
      </c>
      <c r="H39" s="2">
        <f t="shared" si="4"/>
        <v>6.96832973440039E-3</v>
      </c>
      <c r="J39" s="3">
        <f t="shared" si="10"/>
        <v>0.18500000000000008</v>
      </c>
      <c r="K39" s="2">
        <f t="shared" si="0"/>
        <v>-1.0642906108887533E-2</v>
      </c>
      <c r="L39" s="2">
        <f t="shared" si="5"/>
        <v>-3.7499999999999922E-2</v>
      </c>
      <c r="M39" s="9">
        <f t="shared" si="6"/>
        <v>6.2500000000000003E-3</v>
      </c>
      <c r="R39" s="3">
        <v>0.15000000000000005</v>
      </c>
      <c r="S39" s="2">
        <v>-1.3082120433760848E-2</v>
      </c>
      <c r="T39" s="3">
        <f t="shared" si="18"/>
        <v>6.167012353488913E-3</v>
      </c>
      <c r="U39" s="3">
        <f t="shared" si="14"/>
        <v>0.20792556349879762</v>
      </c>
      <c r="V39" s="3">
        <f t="shared" si="15"/>
        <v>0.38564240146348</v>
      </c>
      <c r="W39" s="3">
        <f t="shared" si="16"/>
        <v>0</v>
      </c>
      <c r="X39" s="3">
        <f t="shared" si="17"/>
        <v>0.14842517271908406</v>
      </c>
      <c r="Y39" s="3">
        <f t="shared" si="12"/>
        <v>1.5748272809159858E-3</v>
      </c>
      <c r="AA39" s="3">
        <f t="shared" si="11"/>
        <v>0.18500000000000008</v>
      </c>
      <c r="AB39" s="2">
        <f t="shared" si="1"/>
        <v>-1.0642906108887533E-2</v>
      </c>
      <c r="AC39" s="2">
        <f t="shared" si="2"/>
        <v>-1.1413688710874845E-2</v>
      </c>
      <c r="AD39" s="2">
        <f t="shared" si="7"/>
        <v>-3.7499999999999922E-2</v>
      </c>
      <c r="AE39" s="9">
        <f t="shared" si="8"/>
        <v>6.2500000000000003E-3</v>
      </c>
      <c r="AF39" s="3">
        <f t="shared" si="3"/>
        <v>1.266478784622421</v>
      </c>
      <c r="AG39" s="3">
        <f t="shared" si="9"/>
        <v>2.7449367128408579E-3</v>
      </c>
    </row>
    <row r="40" spans="1:33" x14ac:dyDescent="0.35">
      <c r="A40" s="1">
        <v>43798</v>
      </c>
      <c r="B40">
        <v>204.99</v>
      </c>
      <c r="C40">
        <v>205.48</v>
      </c>
      <c r="D40">
        <v>205.72</v>
      </c>
      <c r="E40">
        <v>204.89</v>
      </c>
      <c r="F40" t="s">
        <v>1135</v>
      </c>
      <c r="G40" s="2">
        <v>-4.5999999999999999E-3</v>
      </c>
      <c r="H40" s="2">
        <f t="shared" si="4"/>
        <v>-4.5751077564600848E-3</v>
      </c>
      <c r="J40" s="3">
        <f t="shared" si="10"/>
        <v>0.19000000000000009</v>
      </c>
      <c r="K40" s="2">
        <f t="shared" si="0"/>
        <v>-1.0238304123205625E-2</v>
      </c>
      <c r="L40" s="2">
        <f t="shared" si="5"/>
        <v>-3.499999999999992E-2</v>
      </c>
      <c r="M40" s="9">
        <f t="shared" si="6"/>
        <v>3.1250000000000002E-3</v>
      </c>
      <c r="R40" s="3">
        <v>0.15500000000000005</v>
      </c>
      <c r="S40" s="2">
        <v>-1.2642788403256524E-2</v>
      </c>
      <c r="T40" s="3">
        <f t="shared" si="18"/>
        <v>7.4381499246327001E-3</v>
      </c>
      <c r="U40" s="3">
        <f t="shared" si="14"/>
        <v>0.2158411971550134</v>
      </c>
      <c r="V40" s="3">
        <f t="shared" si="15"/>
        <v>0.38938111108698581</v>
      </c>
      <c r="W40" s="3">
        <f t="shared" si="16"/>
        <v>0</v>
      </c>
      <c r="X40" s="3">
        <f t="shared" si="17"/>
        <v>0.15400196407742078</v>
      </c>
      <c r="Y40" s="3">
        <f t="shared" si="12"/>
        <v>9.9803592257927121E-4</v>
      </c>
      <c r="AA40" s="3">
        <f t="shared" si="11"/>
        <v>0.19000000000000009</v>
      </c>
      <c r="AB40" s="2">
        <f t="shared" si="1"/>
        <v>-1.0238304123205625E-2</v>
      </c>
      <c r="AC40" s="2">
        <f t="shared" si="2"/>
        <v>-1.1156467404198036E-2</v>
      </c>
      <c r="AD40" s="2">
        <f t="shared" si="7"/>
        <v>-3.499999999999992E-2</v>
      </c>
      <c r="AE40" s="9">
        <f t="shared" si="8"/>
        <v>3.1250000000000002E-3</v>
      </c>
      <c r="AF40" s="3">
        <f t="shared" si="3"/>
        <v>1.7154679118612781</v>
      </c>
      <c r="AG40" s="3">
        <f t="shared" si="9"/>
        <v>3.7274333706046269E-3</v>
      </c>
    </row>
    <row r="41" spans="1:33" x14ac:dyDescent="0.35">
      <c r="A41" s="1">
        <v>43801</v>
      </c>
      <c r="B41">
        <v>202.89</v>
      </c>
      <c r="C41">
        <v>205</v>
      </c>
      <c r="D41">
        <v>205.07</v>
      </c>
      <c r="E41">
        <v>201.67</v>
      </c>
      <c r="F41" t="s">
        <v>1134</v>
      </c>
      <c r="G41" s="2">
        <v>-1.0200000000000001E-2</v>
      </c>
      <c r="H41" s="2">
        <f t="shared" si="4"/>
        <v>-1.0297237205838479E-2</v>
      </c>
      <c r="J41" s="3">
        <f t="shared" si="10"/>
        <v>0.19500000000000009</v>
      </c>
      <c r="K41" s="2">
        <f t="shared" si="0"/>
        <v>-9.8822360654134411E-3</v>
      </c>
      <c r="L41" s="2">
        <f t="shared" si="5"/>
        <v>-3.2499999999999918E-2</v>
      </c>
      <c r="M41" s="9">
        <f t="shared" si="6"/>
        <v>2.3437499999999999E-3</v>
      </c>
      <c r="R41" s="3">
        <v>0.16000000000000006</v>
      </c>
      <c r="S41" s="2">
        <v>-1.2185457911728882E-2</v>
      </c>
      <c r="T41" s="3">
        <f t="shared" si="18"/>
        <v>9.0012959967971633E-3</v>
      </c>
      <c r="U41" s="3">
        <f t="shared" si="14"/>
        <v>0.22426369059829432</v>
      </c>
      <c r="V41" s="3">
        <f t="shared" si="15"/>
        <v>0.39328388973863948</v>
      </c>
      <c r="W41" s="3">
        <f t="shared" si="16"/>
        <v>0</v>
      </c>
      <c r="X41" s="3">
        <f t="shared" si="17"/>
        <v>0.15999673908981249</v>
      </c>
      <c r="Y41" s="3">
        <f t="shared" si="12"/>
        <v>3.2609101875691326E-6</v>
      </c>
      <c r="AA41" s="3">
        <f t="shared" si="11"/>
        <v>0.19500000000000009</v>
      </c>
      <c r="AB41" s="2">
        <f t="shared" si="1"/>
        <v>-9.8822360654134411E-3</v>
      </c>
      <c r="AC41" s="2">
        <f t="shared" si="2"/>
        <v>-1.0903374169742817E-2</v>
      </c>
      <c r="AD41" s="2">
        <f t="shared" si="7"/>
        <v>-3.2499999999999918E-2</v>
      </c>
      <c r="AE41" s="9">
        <f t="shared" si="8"/>
        <v>2.3437499999999999E-3</v>
      </c>
      <c r="AF41" s="3">
        <f t="shared" si="3"/>
        <v>2.2981048821684644</v>
      </c>
      <c r="AG41" s="3">
        <f t="shared" si="9"/>
        <v>5.0169659925371826E-3</v>
      </c>
    </row>
    <row r="42" spans="1:33" x14ac:dyDescent="0.35">
      <c r="A42" s="1">
        <v>43802</v>
      </c>
      <c r="B42">
        <v>201.3</v>
      </c>
      <c r="C42">
        <v>200.21</v>
      </c>
      <c r="D42">
        <v>201.38</v>
      </c>
      <c r="E42">
        <v>193.68</v>
      </c>
      <c r="F42" t="s">
        <v>1133</v>
      </c>
      <c r="G42" s="2">
        <v>-7.7999999999999996E-3</v>
      </c>
      <c r="H42" s="2">
        <f t="shared" si="4"/>
        <v>-7.8676276092123389E-3</v>
      </c>
      <c r="J42" s="3">
        <f t="shared" si="10"/>
        <v>0.20000000000000009</v>
      </c>
      <c r="K42" s="2">
        <f t="shared" si="0"/>
        <v>-9.5155362811600291E-3</v>
      </c>
      <c r="L42" s="2">
        <f t="shared" si="5"/>
        <v>-2.9999999999999919E-2</v>
      </c>
      <c r="M42" s="9">
        <f t="shared" si="6"/>
        <v>9.3749999999999997E-3</v>
      </c>
      <c r="R42" s="3">
        <v>0.16500000000000006</v>
      </c>
      <c r="S42" s="2">
        <v>-1.1701649863714804E-2</v>
      </c>
      <c r="T42" s="3">
        <f t="shared" si="18"/>
        <v>1.096115509102996E-2</v>
      </c>
      <c r="U42" s="3">
        <f t="shared" si="14"/>
        <v>0.2333735122281409</v>
      </c>
      <c r="V42" s="3">
        <f t="shared" si="15"/>
        <v>0.39742432097871261</v>
      </c>
      <c r="W42" s="3">
        <f t="shared" si="16"/>
        <v>0</v>
      </c>
      <c r="X42" s="3">
        <f t="shared" si="17"/>
        <v>0.16655907872683928</v>
      </c>
      <c r="Y42" s="3">
        <f t="shared" si="12"/>
        <v>1.5590787268392192E-3</v>
      </c>
      <c r="AA42" s="3">
        <f t="shared" si="11"/>
        <v>0.20000000000000009</v>
      </c>
      <c r="AB42" s="2">
        <f t="shared" si="1"/>
        <v>-9.5155362811600291E-3</v>
      </c>
      <c r="AC42" s="2">
        <f t="shared" si="2"/>
        <v>-1.0654196634896303E-2</v>
      </c>
      <c r="AD42" s="2">
        <f t="shared" si="7"/>
        <v>-2.9999999999999919E-2</v>
      </c>
      <c r="AE42" s="9">
        <f t="shared" si="8"/>
        <v>9.3749999999999997E-3</v>
      </c>
      <c r="AF42" s="3">
        <f t="shared" si="3"/>
        <v>3.0333875906078478</v>
      </c>
      <c r="AG42" s="3">
        <f t="shared" si="9"/>
        <v>6.6643655909703866E-3</v>
      </c>
    </row>
    <row r="43" spans="1:33" x14ac:dyDescent="0.35">
      <c r="A43" s="1">
        <v>43803</v>
      </c>
      <c r="B43">
        <v>202.32</v>
      </c>
      <c r="C43">
        <v>202.38</v>
      </c>
      <c r="D43">
        <v>202.8</v>
      </c>
      <c r="E43">
        <v>202.03</v>
      </c>
      <c r="F43" t="s">
        <v>1132</v>
      </c>
      <c r="G43" s="2">
        <v>5.1000000000000004E-3</v>
      </c>
      <c r="H43" s="2">
        <f t="shared" si="4"/>
        <v>5.054269715963745E-3</v>
      </c>
      <c r="J43" s="3">
        <f t="shared" si="10"/>
        <v>0.2050000000000001</v>
      </c>
      <c r="K43" s="2">
        <f t="shared" si="0"/>
        <v>-9.0688873298399655E-3</v>
      </c>
      <c r="L43" s="2">
        <f t="shared" si="5"/>
        <v>-2.749999999999992E-2</v>
      </c>
      <c r="M43" s="9">
        <f t="shared" si="6"/>
        <v>7.8125E-3</v>
      </c>
      <c r="R43" s="3">
        <v>0.17000000000000007</v>
      </c>
      <c r="S43" s="2">
        <v>-1.144916174432435E-2</v>
      </c>
      <c r="T43" s="3">
        <f t="shared" si="18"/>
        <v>1.2124253337489082E-2</v>
      </c>
      <c r="U43" s="3">
        <f t="shared" si="14"/>
        <v>0.23820805889464092</v>
      </c>
      <c r="V43" s="3">
        <f t="shared" si="15"/>
        <v>0.39958974624936305</v>
      </c>
      <c r="W43" s="3">
        <f t="shared" si="16"/>
        <v>0</v>
      </c>
      <c r="X43" s="3">
        <f t="shared" si="17"/>
        <v>0.17007767488384457</v>
      </c>
      <c r="Y43" s="3">
        <f t="shared" si="12"/>
        <v>7.7674883844497389E-5</v>
      </c>
      <c r="AA43" s="3">
        <f t="shared" si="11"/>
        <v>0.2050000000000001</v>
      </c>
      <c r="AB43" s="2">
        <f t="shared" si="1"/>
        <v>-9.0688873298399655E-3</v>
      </c>
      <c r="AC43" s="2">
        <f t="shared" si="2"/>
        <v>-1.0408737177309474E-2</v>
      </c>
      <c r="AD43" s="2">
        <f t="shared" si="7"/>
        <v>-2.749999999999992E-2</v>
      </c>
      <c r="AE43" s="9">
        <f t="shared" si="8"/>
        <v>7.8125E-3</v>
      </c>
      <c r="AF43" s="3">
        <f>_xlfn.NORM.DIST(AD43,$S$3,$S$4, FALSE)*$S$2 + _xlfn.NORM.DIST(AD43,$T$3,$T$4,FALSE)*$T$2+ _xlfn.NORM.DIST(AD43,$U$3,$U$4, FALSE)*$U$2+ _xlfn.NORM.DIST(AD43,$V$3,$V$4, FALSE)*$V$2</f>
        <v>3.9345991906134419</v>
      </c>
      <c r="AG43" s="3">
        <f t="shared" si="9"/>
        <v>8.7099834765266091E-3</v>
      </c>
    </row>
    <row r="44" spans="1:33" x14ac:dyDescent="0.35">
      <c r="A44" s="1">
        <v>43804</v>
      </c>
      <c r="B44">
        <v>202.72</v>
      </c>
      <c r="C44">
        <v>203.04</v>
      </c>
      <c r="D44">
        <v>203.04</v>
      </c>
      <c r="E44">
        <v>201.73</v>
      </c>
      <c r="F44" t="s">
        <v>1131</v>
      </c>
      <c r="G44" s="2">
        <v>2E-3</v>
      </c>
      <c r="H44" s="2">
        <f t="shared" si="4"/>
        <v>1.9751142111191704E-3</v>
      </c>
      <c r="J44" s="3">
        <f t="shared" si="10"/>
        <v>0.2100000000000001</v>
      </c>
      <c r="K44" s="2">
        <f t="shared" si="0"/>
        <v>-8.778092296342202E-3</v>
      </c>
      <c r="L44" s="2">
        <f t="shared" si="5"/>
        <v>-2.4999999999999922E-2</v>
      </c>
      <c r="M44" s="9">
        <f t="shared" si="6"/>
        <v>1.171875E-2</v>
      </c>
      <c r="R44" s="3">
        <v>0.17500000000000007</v>
      </c>
      <c r="S44" s="2">
        <v>-1.1093088405923173E-2</v>
      </c>
      <c r="T44" s="3">
        <f t="shared" si="18"/>
        <v>1.3945573964451393E-2</v>
      </c>
      <c r="U44" s="3">
        <f t="shared" si="14"/>
        <v>0.24511826748280341</v>
      </c>
      <c r="V44" s="3">
        <f t="shared" si="15"/>
        <v>0.40264879600797693</v>
      </c>
      <c r="W44" s="3">
        <f t="shared" si="16"/>
        <v>0</v>
      </c>
      <c r="X44" s="3">
        <f t="shared" si="17"/>
        <v>0.1751536000942929</v>
      </c>
      <c r="Y44" s="3">
        <f t="shared" si="12"/>
        <v>1.5360009429282728E-4</v>
      </c>
      <c r="AA44" s="3">
        <f t="shared" si="11"/>
        <v>0.2100000000000001</v>
      </c>
      <c r="AB44" s="2">
        <f t="shared" si="1"/>
        <v>-8.778092296342202E-3</v>
      </c>
      <c r="AC44" s="2">
        <f t="shared" si="2"/>
        <v>-1.016681153875261E-2</v>
      </c>
      <c r="AD44" s="2">
        <f t="shared" si="7"/>
        <v>-2.4999999999999922E-2</v>
      </c>
      <c r="AE44" s="9">
        <f t="shared" si="8"/>
        <v>1.171875E-2</v>
      </c>
      <c r="AF44" s="3">
        <f t="shared" si="3"/>
        <v>5.0063630870792588</v>
      </c>
      <c r="AG44" s="3">
        <f t="shared" si="9"/>
        <v>1.1176202847115872E-2</v>
      </c>
    </row>
    <row r="45" spans="1:33" x14ac:dyDescent="0.35">
      <c r="A45" s="1">
        <v>43805</v>
      </c>
      <c r="B45">
        <v>204.89</v>
      </c>
      <c r="C45">
        <v>204.14</v>
      </c>
      <c r="D45">
        <v>205.04</v>
      </c>
      <c r="E45">
        <v>204.04</v>
      </c>
      <c r="F45" t="s">
        <v>1130</v>
      </c>
      <c r="G45" s="2">
        <v>1.0699999999999999E-2</v>
      </c>
      <c r="H45" s="2">
        <f t="shared" si="4"/>
        <v>1.0647533186278871E-2</v>
      </c>
      <c r="J45" s="3">
        <f t="shared" si="10"/>
        <v>0.21500000000000011</v>
      </c>
      <c r="K45" s="2">
        <f t="shared" si="0"/>
        <v>-8.4995712124348605E-3</v>
      </c>
      <c r="L45" s="2">
        <f t="shared" si="5"/>
        <v>-2.2499999999999923E-2</v>
      </c>
      <c r="M45" s="9">
        <f t="shared" si="6"/>
        <v>1.015625E-2</v>
      </c>
      <c r="R45" s="3">
        <v>0.18000000000000008</v>
      </c>
      <c r="S45" s="2">
        <v>-1.0943267899342031E-2</v>
      </c>
      <c r="T45" s="3">
        <f t="shared" si="18"/>
        <v>1.4779729345887494E-2</v>
      </c>
      <c r="U45" s="3">
        <f t="shared" si="14"/>
        <v>0.2480576925336474</v>
      </c>
      <c r="V45" s="3">
        <f t="shared" si="15"/>
        <v>0.40393770935837087</v>
      </c>
      <c r="W45" s="3">
        <f t="shared" si="16"/>
        <v>0</v>
      </c>
      <c r="X45" s="3">
        <f t="shared" si="17"/>
        <v>0.17733025873254638</v>
      </c>
      <c r="Y45" s="3">
        <f t="shared" si="12"/>
        <v>2.6697412674537013E-3</v>
      </c>
      <c r="AA45" s="3">
        <f t="shared" si="11"/>
        <v>0.21500000000000011</v>
      </c>
      <c r="AB45" s="2">
        <f t="shared" si="1"/>
        <v>-8.4995712124348605E-3</v>
      </c>
      <c r="AC45" s="2">
        <f t="shared" si="2"/>
        <v>-9.9282475980922661E-3</v>
      </c>
      <c r="AD45" s="2">
        <f t="shared" si="7"/>
        <v>-2.2499999999999923E-2</v>
      </c>
      <c r="AE45" s="9">
        <f t="shared" si="8"/>
        <v>1.015625E-2</v>
      </c>
      <c r="AF45" s="3">
        <f t="shared" si="3"/>
        <v>6.2434606192916489</v>
      </c>
      <c r="AG45" s="3">
        <f t="shared" si="9"/>
        <v>1.4062279632963628E-2</v>
      </c>
    </row>
    <row r="46" spans="1:33" x14ac:dyDescent="0.35">
      <c r="A46" s="1">
        <v>43808</v>
      </c>
      <c r="B46">
        <v>203.96</v>
      </c>
      <c r="C46">
        <v>204.52</v>
      </c>
      <c r="D46">
        <v>205.49</v>
      </c>
      <c r="E46">
        <v>203.87</v>
      </c>
      <c r="F46" t="s">
        <v>1129</v>
      </c>
      <c r="G46" s="2">
        <v>-4.4999999999999997E-3</v>
      </c>
      <c r="H46" s="2">
        <f t="shared" si="4"/>
        <v>-4.5493535721527131E-3</v>
      </c>
      <c r="J46" s="3">
        <f t="shared" si="10"/>
        <v>0.22000000000000011</v>
      </c>
      <c r="K46" s="2">
        <f t="shared" si="0"/>
        <v>-8.1447237423736638E-3</v>
      </c>
      <c r="L46" s="2">
        <f t="shared" si="5"/>
        <v>-1.9999999999999924E-2</v>
      </c>
      <c r="M46" s="9">
        <f t="shared" si="6"/>
        <v>1.7187500000000001E-2</v>
      </c>
      <c r="R46" s="3">
        <v>0.18500000000000008</v>
      </c>
      <c r="S46" s="2">
        <v>-1.0642906108887533E-2</v>
      </c>
      <c r="T46" s="3">
        <f t="shared" si="18"/>
        <v>1.6581948428468427E-2</v>
      </c>
      <c r="U46" s="3">
        <f t="shared" si="14"/>
        <v>0.25400687132000244</v>
      </c>
      <c r="V46" s="3">
        <f t="shared" si="15"/>
        <v>0.40652486745815253</v>
      </c>
      <c r="W46" s="3">
        <f t="shared" si="16"/>
        <v>0</v>
      </c>
      <c r="X46" s="3">
        <f t="shared" si="17"/>
        <v>0.18176927631997636</v>
      </c>
      <c r="Y46" s="3">
        <f t="shared" si="12"/>
        <v>3.2307236800237227E-3</v>
      </c>
      <c r="AA46" s="3">
        <f t="shared" si="11"/>
        <v>0.22000000000000011</v>
      </c>
      <c r="AB46" s="2">
        <f t="shared" si="1"/>
        <v>-8.1447237423736638E-3</v>
      </c>
      <c r="AC46" s="2">
        <f t="shared" si="2"/>
        <v>-9.6928842818336074E-3</v>
      </c>
      <c r="AD46" s="2">
        <f t="shared" si="7"/>
        <v>-1.9999999999999924E-2</v>
      </c>
      <c r="AE46" s="9">
        <f t="shared" si="8"/>
        <v>1.7187500000000001E-2</v>
      </c>
      <c r="AF46" s="3">
        <f t="shared" si="3"/>
        <v>7.6352406881443926</v>
      </c>
      <c r="AG46" s="3">
        <f t="shared" si="9"/>
        <v>1.7348376634295046E-2</v>
      </c>
    </row>
    <row r="47" spans="1:33" x14ac:dyDescent="0.35">
      <c r="A47" s="1">
        <v>43809</v>
      </c>
      <c r="B47">
        <v>203.79</v>
      </c>
      <c r="C47">
        <v>204.06</v>
      </c>
      <c r="D47">
        <v>204.77</v>
      </c>
      <c r="E47">
        <v>203.33</v>
      </c>
      <c r="F47" t="s">
        <v>1128</v>
      </c>
      <c r="G47" s="2">
        <v>-8.0000000000000004E-4</v>
      </c>
      <c r="H47" s="2">
        <f t="shared" si="4"/>
        <v>-8.3384431563486507E-4</v>
      </c>
      <c r="J47" s="3">
        <f t="shared" si="10"/>
        <v>0.22500000000000012</v>
      </c>
      <c r="K47" s="2">
        <f t="shared" si="0"/>
        <v>-7.9398810098424283E-3</v>
      </c>
      <c r="L47" s="2">
        <f t="shared" si="5"/>
        <v>-1.7499999999999925E-2</v>
      </c>
      <c r="M47" s="9">
        <f t="shared" si="6"/>
        <v>1.953125E-2</v>
      </c>
      <c r="R47" s="3">
        <v>0.19000000000000009</v>
      </c>
      <c r="S47" s="2">
        <v>-1.0238304123205625E-2</v>
      </c>
      <c r="T47" s="3">
        <f t="shared" si="18"/>
        <v>1.9304465020003447E-2</v>
      </c>
      <c r="U47" s="3">
        <f t="shared" si="14"/>
        <v>0.2621374961607999</v>
      </c>
      <c r="V47" s="3">
        <f t="shared" si="15"/>
        <v>0.41001633614134153</v>
      </c>
      <c r="W47" s="3">
        <f t="shared" si="16"/>
        <v>0</v>
      </c>
      <c r="X47" s="3">
        <f t="shared" si="17"/>
        <v>0.18791271167585485</v>
      </c>
      <c r="Y47" s="3">
        <f t="shared" si="12"/>
        <v>2.0872883241452311E-3</v>
      </c>
      <c r="AA47" s="3">
        <f t="shared" si="11"/>
        <v>0.22500000000000012</v>
      </c>
      <c r="AB47" s="2">
        <f t="shared" si="1"/>
        <v>-7.9398810098424283E-3</v>
      </c>
      <c r="AC47" s="2">
        <f t="shared" si="2"/>
        <v>-9.4605705940124449E-3</v>
      </c>
      <c r="AD47" s="2">
        <f t="shared" si="7"/>
        <v>-1.7499999999999925E-2</v>
      </c>
      <c r="AE47" s="9">
        <f t="shared" si="8"/>
        <v>1.953125E-2</v>
      </c>
      <c r="AF47" s="3">
        <f t="shared" si="3"/>
        <v>9.1824181177431861</v>
      </c>
      <c r="AG47" s="3">
        <f t="shared" si="9"/>
        <v>2.1022073507359462E-2</v>
      </c>
    </row>
    <row r="48" spans="1:33" x14ac:dyDescent="0.35">
      <c r="A48" s="1">
        <v>43810</v>
      </c>
      <c r="B48">
        <v>204.87</v>
      </c>
      <c r="C48">
        <v>204.26</v>
      </c>
      <c r="D48">
        <v>205.08</v>
      </c>
      <c r="E48">
        <v>203.93</v>
      </c>
      <c r="F48" t="s">
        <v>1127</v>
      </c>
      <c r="G48" s="2">
        <v>5.3E-3</v>
      </c>
      <c r="H48" s="2">
        <f t="shared" si="4"/>
        <v>5.2855797697874581E-3</v>
      </c>
      <c r="J48" s="3">
        <f t="shared" si="10"/>
        <v>0.23000000000000012</v>
      </c>
      <c r="K48" s="2">
        <f t="shared" si="0"/>
        <v>-7.7136491008697175E-3</v>
      </c>
      <c r="L48" s="2">
        <f t="shared" si="5"/>
        <v>-1.4999999999999925E-2</v>
      </c>
      <c r="M48" s="9">
        <f t="shared" si="6"/>
        <v>2.4218750000000001E-2</v>
      </c>
      <c r="R48" s="3">
        <v>0.19500000000000009</v>
      </c>
      <c r="S48" s="2">
        <v>-9.8822360654134411E-3</v>
      </c>
      <c r="T48" s="3">
        <f t="shared" si="18"/>
        <v>2.2005984767999715E-2</v>
      </c>
      <c r="U48" s="3">
        <f t="shared" si="14"/>
        <v>0.26940155837235696</v>
      </c>
      <c r="V48" s="3">
        <f t="shared" si="15"/>
        <v>0.41309490926609099</v>
      </c>
      <c r="W48" s="3">
        <f t="shared" si="16"/>
        <v>0</v>
      </c>
      <c r="X48" s="3">
        <f t="shared" si="17"/>
        <v>0.19348115295984816</v>
      </c>
      <c r="Y48" s="3">
        <f t="shared" si="12"/>
        <v>1.5188470401519272E-3</v>
      </c>
      <c r="AA48" s="3">
        <f t="shared" si="11"/>
        <v>0.23000000000000012</v>
      </c>
      <c r="AB48" s="2">
        <f t="shared" si="1"/>
        <v>-7.7136491008697175E-3</v>
      </c>
      <c r="AC48" s="2">
        <f t="shared" si="2"/>
        <v>-9.2311647499805048E-3</v>
      </c>
      <c r="AD48" s="2">
        <f t="shared" si="7"/>
        <v>-1.4999999999999925E-2</v>
      </c>
      <c r="AE48" s="9">
        <f t="shared" si="8"/>
        <v>2.4218750000000001E-2</v>
      </c>
      <c r="AF48" s="3">
        <f t="shared" si="3"/>
        <v>10.932594073030469</v>
      </c>
      <c r="AG48" s="3">
        <f t="shared" si="9"/>
        <v>2.5143765238467074E-2</v>
      </c>
    </row>
    <row r="49" spans="1:33" x14ac:dyDescent="0.35">
      <c r="A49" s="1">
        <v>43811</v>
      </c>
      <c r="B49">
        <v>206.4</v>
      </c>
      <c r="C49">
        <v>204.66</v>
      </c>
      <c r="D49">
        <v>207.21</v>
      </c>
      <c r="E49">
        <v>204.38</v>
      </c>
      <c r="F49" t="s">
        <v>1126</v>
      </c>
      <c r="G49" s="2">
        <v>7.4999999999999997E-3</v>
      </c>
      <c r="H49" s="2">
        <f t="shared" si="4"/>
        <v>7.4404019663001555E-3</v>
      </c>
      <c r="J49" s="3">
        <f t="shared" si="10"/>
        <v>0.23500000000000013</v>
      </c>
      <c r="K49" s="2">
        <f t="shared" si="0"/>
        <v>-7.593311497010603E-3</v>
      </c>
      <c r="L49" s="2">
        <f t="shared" si="5"/>
        <v>-1.2499999999999924E-2</v>
      </c>
      <c r="M49" s="9">
        <f t="shared" si="6"/>
        <v>3.125E-2</v>
      </c>
      <c r="R49" s="3">
        <v>0.20000000000000009</v>
      </c>
      <c r="S49" s="2">
        <v>-9.5155362811600291E-3</v>
      </c>
      <c r="T49" s="3">
        <f t="shared" si="18"/>
        <v>2.5115013091785075E-2</v>
      </c>
      <c r="U49" s="3">
        <f t="shared" si="14"/>
        <v>0.27698653972108145</v>
      </c>
      <c r="V49" s="3">
        <f t="shared" si="15"/>
        <v>0.41627099821398172</v>
      </c>
      <c r="W49" s="3">
        <f t="shared" si="16"/>
        <v>0</v>
      </c>
      <c r="X49" s="3">
        <f t="shared" si="17"/>
        <v>0.19938118615258524</v>
      </c>
      <c r="Y49" s="3">
        <f t="shared" si="12"/>
        <v>6.1881384741485634E-4</v>
      </c>
      <c r="AA49" s="3">
        <f t="shared" si="11"/>
        <v>0.23500000000000013</v>
      </c>
      <c r="AB49" s="2">
        <f t="shared" si="1"/>
        <v>-7.593311497010603E-3</v>
      </c>
      <c r="AC49" s="2">
        <f t="shared" si="2"/>
        <v>-9.0045334009188766E-3</v>
      </c>
      <c r="AD49" s="2">
        <f t="shared" si="7"/>
        <v>-1.2499999999999924E-2</v>
      </c>
      <c r="AE49" s="9">
        <f t="shared" si="8"/>
        <v>3.125E-2</v>
      </c>
      <c r="AF49" s="3">
        <f t="shared" si="3"/>
        <v>13.026565902980392</v>
      </c>
      <c r="AG49" s="3">
        <f t="shared" si="9"/>
        <v>2.9948949970013579E-2</v>
      </c>
    </row>
    <row r="50" spans="1:33" x14ac:dyDescent="0.35">
      <c r="A50" s="1">
        <v>43812</v>
      </c>
      <c r="B50">
        <v>207.08</v>
      </c>
      <c r="C50">
        <v>206.25</v>
      </c>
      <c r="D50">
        <v>207.8</v>
      </c>
      <c r="E50">
        <v>205.85</v>
      </c>
      <c r="F50" t="s">
        <v>1125</v>
      </c>
      <c r="G50" s="2">
        <v>3.3E-3</v>
      </c>
      <c r="H50" s="2">
        <f t="shared" si="4"/>
        <v>3.2891584262929856E-3</v>
      </c>
      <c r="J50" s="3">
        <f t="shared" si="10"/>
        <v>0.24000000000000013</v>
      </c>
      <c r="K50" s="2">
        <f t="shared" si="0"/>
        <v>-7.3648661600289531E-3</v>
      </c>
      <c r="L50" s="2">
        <f t="shared" si="5"/>
        <v>-9.9999999999999239E-3</v>
      </c>
      <c r="M50" s="9">
        <f t="shared" si="6"/>
        <v>3.6718750000000001E-2</v>
      </c>
      <c r="R50" s="3">
        <v>0.2050000000000001</v>
      </c>
      <c r="S50" s="2">
        <v>-9.0688873298399655E-3</v>
      </c>
      <c r="T50" s="3">
        <f t="shared" si="18"/>
        <v>2.9391106501314584E-2</v>
      </c>
      <c r="U50" s="3">
        <f t="shared" si="14"/>
        <v>0.28636419154622017</v>
      </c>
      <c r="V50" s="3">
        <f t="shared" si="15"/>
        <v>0.42014692740240733</v>
      </c>
      <c r="W50" s="3">
        <f t="shared" si="16"/>
        <v>0</v>
      </c>
      <c r="X50" s="3">
        <f t="shared" si="17"/>
        <v>0.20680428891446259</v>
      </c>
      <c r="Y50" s="3">
        <f t="shared" si="12"/>
        <v>1.804288914462493E-3</v>
      </c>
      <c r="AA50" s="3">
        <f t="shared" si="11"/>
        <v>0.24000000000000013</v>
      </c>
      <c r="AB50" s="2">
        <f t="shared" si="1"/>
        <v>-7.3648661600289531E-3</v>
      </c>
      <c r="AC50" s="2">
        <f t="shared" si="2"/>
        <v>-8.7805509378243371E-3</v>
      </c>
      <c r="AD50" s="2">
        <f t="shared" si="7"/>
        <v>-9.9999999999999239E-3</v>
      </c>
      <c r="AE50" s="9">
        <f t="shared" si="8"/>
        <v>3.6718750000000001E-2</v>
      </c>
      <c r="AF50" s="3">
        <f t="shared" si="3"/>
        <v>15.711879397812442</v>
      </c>
      <c r="AG50" s="3">
        <f t="shared" si="9"/>
        <v>3.5923056625991046E-2</v>
      </c>
    </row>
    <row r="51" spans="1:33" x14ac:dyDescent="0.35">
      <c r="A51" s="1">
        <v>43815</v>
      </c>
      <c r="B51">
        <v>209.16</v>
      </c>
      <c r="C51">
        <v>208.39</v>
      </c>
      <c r="D51">
        <v>209.42</v>
      </c>
      <c r="E51">
        <v>208.37</v>
      </c>
      <c r="F51" t="s">
        <v>1124</v>
      </c>
      <c r="G51" s="2">
        <v>0.01</v>
      </c>
      <c r="H51" s="2">
        <f t="shared" si="4"/>
        <v>9.9943172862292581E-3</v>
      </c>
      <c r="J51" s="3">
        <f t="shared" si="10"/>
        <v>0.24500000000000013</v>
      </c>
      <c r="K51" s="2">
        <f t="shared" si="0"/>
        <v>-7.0805249901372738E-3</v>
      </c>
      <c r="L51" s="2">
        <f t="shared" si="5"/>
        <v>-7.4999999999999234E-3</v>
      </c>
      <c r="M51" s="9">
        <f t="shared" si="6"/>
        <v>4.3749999999999997E-2</v>
      </c>
      <c r="R51" s="3">
        <v>0.2100000000000001</v>
      </c>
      <c r="S51" s="2">
        <v>-8.778092296342202E-3</v>
      </c>
      <c r="T51" s="3">
        <f t="shared" si="18"/>
        <v>3.2487602384846714E-2</v>
      </c>
      <c r="U51" s="3">
        <f t="shared" si="14"/>
        <v>0.29254950402936603</v>
      </c>
      <c r="V51" s="3">
        <f t="shared" si="15"/>
        <v>0.42267458138285474</v>
      </c>
      <c r="W51" s="3">
        <f t="shared" si="16"/>
        <v>0</v>
      </c>
      <c r="X51" s="3">
        <f t="shared" si="17"/>
        <v>0.21178269722869844</v>
      </c>
      <c r="Y51" s="3">
        <f t="shared" si="12"/>
        <v>1.7826972286983378E-3</v>
      </c>
      <c r="AA51" s="3">
        <f t="shared" si="11"/>
        <v>0.24500000000000013</v>
      </c>
      <c r="AB51" s="2">
        <f t="shared" si="1"/>
        <v>-7.0805249901372738E-3</v>
      </c>
      <c r="AC51" s="2">
        <f t="shared" si="2"/>
        <v>-8.5590988653127861E-3</v>
      </c>
      <c r="AD51" s="2">
        <f t="shared" si="7"/>
        <v>-7.4999999999999234E-3</v>
      </c>
      <c r="AE51" s="9">
        <f t="shared" si="8"/>
        <v>4.3749999999999997E-2</v>
      </c>
      <c r="AF51" s="3">
        <f t="shared" si="3"/>
        <v>19.245687569213473</v>
      </c>
      <c r="AG51" s="3">
        <f t="shared" si="9"/>
        <v>4.3696958708782395E-2</v>
      </c>
    </row>
    <row r="52" spans="1:33" x14ac:dyDescent="0.35">
      <c r="A52" s="1">
        <v>43816</v>
      </c>
      <c r="B52">
        <v>209.28</v>
      </c>
      <c r="C52">
        <v>209.39</v>
      </c>
      <c r="D52">
        <v>209.6</v>
      </c>
      <c r="E52">
        <v>208.93</v>
      </c>
      <c r="F52" t="s">
        <v>1123</v>
      </c>
      <c r="G52" s="2">
        <v>5.9999999999999995E-4</v>
      </c>
      <c r="H52" s="2">
        <f t="shared" si="4"/>
        <v>5.7355894890412026E-4</v>
      </c>
      <c r="J52" s="3">
        <f t="shared" si="10"/>
        <v>0.25000000000000011</v>
      </c>
      <c r="K52" s="2">
        <f t="shared" si="0"/>
        <v>-6.8776713469279787E-3</v>
      </c>
      <c r="L52" s="2">
        <f t="shared" si="5"/>
        <v>-4.9999999999999229E-3</v>
      </c>
      <c r="M52" s="9">
        <f t="shared" si="6"/>
        <v>5.3906250000000003E-2</v>
      </c>
      <c r="R52" s="3">
        <v>0.21500000000000011</v>
      </c>
      <c r="S52" s="2">
        <v>-8.4995712124348605E-3</v>
      </c>
      <c r="T52" s="3">
        <f t="shared" si="18"/>
        <v>3.5700995383722504E-2</v>
      </c>
      <c r="U52" s="3">
        <f t="shared" si="14"/>
        <v>0.29853130812900031</v>
      </c>
      <c r="V52" s="3">
        <f t="shared" si="15"/>
        <v>0.42509853769182132</v>
      </c>
      <c r="W52" s="3">
        <f t="shared" si="16"/>
        <v>0</v>
      </c>
      <c r="X52" s="3">
        <f t="shared" si="17"/>
        <v>0.21666259094654727</v>
      </c>
      <c r="Y52" s="3">
        <f t="shared" si="12"/>
        <v>1.6625909465471655E-3</v>
      </c>
      <c r="AA52" s="3">
        <f t="shared" si="11"/>
        <v>0.25000000000000011</v>
      </c>
      <c r="AB52" s="2">
        <f t="shared" si="1"/>
        <v>-6.8776713469279787E-3</v>
      </c>
      <c r="AC52" s="2">
        <f t="shared" si="2"/>
        <v>-8.3400652369273534E-3</v>
      </c>
      <c r="AD52" s="2">
        <f t="shared" si="7"/>
        <v>-4.9999999999999229E-3</v>
      </c>
      <c r="AE52" s="9">
        <f t="shared" si="8"/>
        <v>5.3906250000000003E-2</v>
      </c>
      <c r="AF52" s="3">
        <f t="shared" si="3"/>
        <v>23.64367436761496</v>
      </c>
      <c r="AG52" s="3">
        <f t="shared" si="9"/>
        <v>5.3611702421035558E-2</v>
      </c>
    </row>
    <row r="53" spans="1:33" x14ac:dyDescent="0.35">
      <c r="A53" s="1">
        <v>43817</v>
      </c>
      <c r="B53">
        <v>209.44</v>
      </c>
      <c r="C53">
        <v>209.49</v>
      </c>
      <c r="D53">
        <v>210.02</v>
      </c>
      <c r="E53">
        <v>209.22</v>
      </c>
      <c r="F53" t="s">
        <v>1122</v>
      </c>
      <c r="G53" s="2">
        <v>8.0000000000000004E-4</v>
      </c>
      <c r="H53" s="2">
        <f t="shared" si="4"/>
        <v>7.642338927558957E-4</v>
      </c>
      <c r="J53" s="3">
        <f t="shared" si="10"/>
        <v>0.25500000000000012</v>
      </c>
      <c r="K53" s="2">
        <f t="shared" si="0"/>
        <v>-6.7118835049206228E-3</v>
      </c>
      <c r="L53" s="2">
        <f t="shared" si="5"/>
        <v>-2.4999999999999229E-3</v>
      </c>
      <c r="M53" s="9">
        <f t="shared" si="6"/>
        <v>6.3281249999999997E-2</v>
      </c>
      <c r="R53" s="3">
        <v>0.22000000000000011</v>
      </c>
      <c r="S53" s="2">
        <v>-8.1447237423736638E-3</v>
      </c>
      <c r="T53" s="3">
        <f t="shared" si="18"/>
        <v>4.0167585186699342E-2</v>
      </c>
      <c r="U53" s="3">
        <f t="shared" si="14"/>
        <v>0.30623191464363053</v>
      </c>
      <c r="V53" s="3">
        <f t="shared" si="15"/>
        <v>0.4281908539848156</v>
      </c>
      <c r="W53" s="3">
        <f t="shared" si="16"/>
        <v>0</v>
      </c>
      <c r="X53" s="3">
        <f t="shared" si="17"/>
        <v>0.22304319906157466</v>
      </c>
      <c r="Y53" s="3">
        <f t="shared" si="12"/>
        <v>3.0431990615745474E-3</v>
      </c>
      <c r="AA53" s="3">
        <f t="shared" si="11"/>
        <v>0.25500000000000012</v>
      </c>
      <c r="AB53" s="2">
        <f t="shared" si="1"/>
        <v>-6.7118835049206228E-3</v>
      </c>
      <c r="AC53" s="2">
        <f t="shared" si="2"/>
        <v>-8.1233441447732882E-3</v>
      </c>
      <c r="AD53" s="2">
        <f t="shared" si="7"/>
        <v>-2.4999999999999229E-3</v>
      </c>
      <c r="AE53" s="9">
        <f t="shared" si="8"/>
        <v>6.3281249999999997E-2</v>
      </c>
      <c r="AF53" s="3">
        <f t="shared" si="3"/>
        <v>28.38438404759269</v>
      </c>
      <c r="AG53" s="3">
        <f t="shared" si="9"/>
        <v>6.503507301900957E-2</v>
      </c>
    </row>
    <row r="54" spans="1:33" x14ac:dyDescent="0.35">
      <c r="A54" s="1">
        <v>43818</v>
      </c>
      <c r="B54">
        <v>210.75</v>
      </c>
      <c r="C54">
        <v>209.53</v>
      </c>
      <c r="D54">
        <v>210.82</v>
      </c>
      <c r="E54">
        <v>209.51</v>
      </c>
      <c r="F54" t="s">
        <v>1121</v>
      </c>
      <c r="G54" s="2">
        <v>6.3E-3</v>
      </c>
      <c r="H54" s="2">
        <f t="shared" si="4"/>
        <v>6.2352947203749964E-3</v>
      </c>
      <c r="J54" s="3">
        <f t="shared" si="10"/>
        <v>0.26000000000000012</v>
      </c>
      <c r="K54" s="2">
        <f t="shared" si="0"/>
        <v>-6.5618843354669082E-3</v>
      </c>
      <c r="L54" s="2">
        <f t="shared" si="5"/>
        <v>7.7195194680967916E-17</v>
      </c>
      <c r="M54" s="9">
        <f t="shared" si="6"/>
        <v>8.1250000000000003E-2</v>
      </c>
      <c r="R54" s="3">
        <v>0.22500000000000012</v>
      </c>
      <c r="S54" s="2">
        <v>-7.9398810098424283E-3</v>
      </c>
      <c r="T54" s="3">
        <f t="shared" si="18"/>
        <v>4.2946182938354248E-2</v>
      </c>
      <c r="U54" s="3">
        <f t="shared" si="14"/>
        <v>0.31071683435868769</v>
      </c>
      <c r="V54" s="3">
        <f t="shared" si="15"/>
        <v>0.42997797717729358</v>
      </c>
      <c r="W54" s="3">
        <f t="shared" si="16"/>
        <v>0</v>
      </c>
      <c r="X54" s="3">
        <f t="shared" si="17"/>
        <v>0.2268123132508981</v>
      </c>
      <c r="Y54" s="3">
        <f t="shared" si="12"/>
        <v>1.8123132508979789E-3</v>
      </c>
      <c r="AA54" s="3">
        <f t="shared" si="11"/>
        <v>0.26000000000000012</v>
      </c>
      <c r="AB54" s="2">
        <f t="shared" si="1"/>
        <v>-6.5618843354669082E-3</v>
      </c>
      <c r="AC54" s="2">
        <f t="shared" si="2"/>
        <v>-7.9088352572611372E-3</v>
      </c>
      <c r="AD54" s="2">
        <f>AD53+0.003</f>
        <v>5.0000000000007721E-4</v>
      </c>
      <c r="AE54" s="9">
        <f t="shared" si="8"/>
        <v>0.10390625000000001</v>
      </c>
      <c r="AF54" s="3">
        <f>_xlfn.NORM.DIST(AD54,$S$3,$S$4, FALSE)*$S$2 + _xlfn.NORM.DIST(AD54,$T$3,$T$4,FALSE)*$T$2+ _xlfn.NORM.DIST(AD54,$U$3,$U$4, FALSE)*$U$2+ _xlfn.NORM.DIST(AD54,$V$3,$V$4, FALSE)*$V$2</f>
        <v>32.928277222470953</v>
      </c>
      <c r="AG54" s="3">
        <f t="shared" si="9"/>
        <v>9.1968991905095471E-2</v>
      </c>
    </row>
    <row r="55" spans="1:33" x14ac:dyDescent="0.35">
      <c r="A55" s="1">
        <v>43819</v>
      </c>
      <c r="B55">
        <v>211.6</v>
      </c>
      <c r="C55">
        <v>211.7</v>
      </c>
      <c r="D55">
        <v>212.41</v>
      </c>
      <c r="E55">
        <v>211.16</v>
      </c>
      <c r="F55" t="s">
        <v>1120</v>
      </c>
      <c r="G55" s="2">
        <v>4.0000000000000001E-3</v>
      </c>
      <c r="H55" s="2">
        <f t="shared" si="4"/>
        <v>4.0251031021795326E-3</v>
      </c>
      <c r="J55" s="3">
        <f t="shared" si="10"/>
        <v>0.26500000000000012</v>
      </c>
      <c r="K55" s="2">
        <f t="shared" si="0"/>
        <v>-6.3186556361016985E-3</v>
      </c>
      <c r="L55" s="2">
        <f t="shared" si="5"/>
        <v>2.5000000000000772E-3</v>
      </c>
      <c r="M55" s="9">
        <f t="shared" si="6"/>
        <v>0.11171875000000001</v>
      </c>
      <c r="R55" s="3">
        <v>0.23000000000000012</v>
      </c>
      <c r="S55" s="2">
        <v>-7.7136491008697175E-3</v>
      </c>
      <c r="T55" s="3">
        <f t="shared" si="18"/>
        <v>4.6193269412930234E-2</v>
      </c>
      <c r="U55" s="3">
        <f t="shared" si="14"/>
        <v>0.31570292820376078</v>
      </c>
      <c r="V55" s="3">
        <f t="shared" si="15"/>
        <v>0.43195337440458165</v>
      </c>
      <c r="W55" s="3">
        <f t="shared" si="16"/>
        <v>0</v>
      </c>
      <c r="X55" s="3">
        <f t="shared" si="17"/>
        <v>0.23104987782241179</v>
      </c>
      <c r="Y55" s="3">
        <f t="shared" si="12"/>
        <v>1.0498778224116712E-3</v>
      </c>
      <c r="AA55" s="3">
        <f t="shared" si="11"/>
        <v>0.26500000000000012</v>
      </c>
      <c r="AB55" s="2">
        <f t="shared" si="1"/>
        <v>-6.3186556361016985E-3</v>
      </c>
      <c r="AC55" s="2">
        <f t="shared" si="2"/>
        <v>-7.6964433995555873E-3</v>
      </c>
      <c r="AD55" s="2">
        <f>AD54+0.002</f>
        <v>2.5000000000000772E-3</v>
      </c>
      <c r="AE55" s="9">
        <f t="shared" si="8"/>
        <v>8.9062500000000003E-2</v>
      </c>
      <c r="AF55" s="3">
        <f t="shared" si="3"/>
        <v>34.220779470432937</v>
      </c>
      <c r="AG55" s="3">
        <f t="shared" si="9"/>
        <v>6.7149056692903886E-2</v>
      </c>
    </row>
    <row r="56" spans="1:33" x14ac:dyDescent="0.35">
      <c r="A56" s="1">
        <v>43822</v>
      </c>
      <c r="B56">
        <v>211.7</v>
      </c>
      <c r="C56">
        <v>211.92</v>
      </c>
      <c r="D56">
        <v>212.04</v>
      </c>
      <c r="E56">
        <v>211.52</v>
      </c>
      <c r="F56" t="s">
        <v>1119</v>
      </c>
      <c r="G56" s="2">
        <v>5.0000000000000001E-4</v>
      </c>
      <c r="H56" s="2">
        <f t="shared" si="4"/>
        <v>4.724781566752158E-4</v>
      </c>
      <c r="J56" s="3">
        <f t="shared" si="10"/>
        <v>0.27000000000000013</v>
      </c>
      <c r="K56" s="2">
        <f t="shared" si="0"/>
        <v>-5.9285953238541363E-3</v>
      </c>
      <c r="L56" s="2">
        <f t="shared" si="5"/>
        <v>5.0000000000000773E-3</v>
      </c>
      <c r="M56" s="9">
        <f t="shared" si="6"/>
        <v>7.5781249999999994E-2</v>
      </c>
      <c r="R56" s="3">
        <v>0.23500000000000013</v>
      </c>
      <c r="S56" s="2">
        <v>-7.593311497010603E-3</v>
      </c>
      <c r="T56" s="3">
        <f t="shared" si="18"/>
        <v>4.7999160433441289E-2</v>
      </c>
      <c r="U56" s="3">
        <f t="shared" si="14"/>
        <v>0.31836894636650526</v>
      </c>
      <c r="V56" s="3">
        <f t="shared" si="15"/>
        <v>0.43300482742161528</v>
      </c>
      <c r="W56" s="3">
        <f t="shared" si="16"/>
        <v>0</v>
      </c>
      <c r="X56" s="3">
        <f t="shared" si="17"/>
        <v>0.23333652679036104</v>
      </c>
      <c r="Y56" s="3">
        <f t="shared" si="12"/>
        <v>1.6634732096390825E-3</v>
      </c>
      <c r="AA56" s="3">
        <f t="shared" si="11"/>
        <v>0.27000000000000013</v>
      </c>
      <c r="AB56" s="2">
        <f t="shared" si="1"/>
        <v>-5.9285953238541363E-3</v>
      </c>
      <c r="AC56" s="2">
        <f t="shared" si="2"/>
        <v>-7.4860781720226749E-3</v>
      </c>
      <c r="AD56" s="2">
        <f t="shared" si="7"/>
        <v>5.0000000000000773E-3</v>
      </c>
      <c r="AE56" s="9">
        <f t="shared" si="8"/>
        <v>7.5781249999999994E-2</v>
      </c>
      <c r="AF56" s="3">
        <f t="shared" si="3"/>
        <v>33.200848722581341</v>
      </c>
      <c r="AG56" s="3">
        <f t="shared" si="9"/>
        <v>8.4277035241267839E-2</v>
      </c>
    </row>
    <row r="57" spans="1:33" x14ac:dyDescent="0.35">
      <c r="A57" s="1">
        <v>43823</v>
      </c>
      <c r="B57">
        <v>211.81</v>
      </c>
      <c r="C57">
        <v>211.86</v>
      </c>
      <c r="D57">
        <v>211.98</v>
      </c>
      <c r="E57">
        <v>211.33</v>
      </c>
      <c r="F57" t="s">
        <v>1118</v>
      </c>
      <c r="G57" s="2">
        <v>5.0000000000000001E-4</v>
      </c>
      <c r="H57" s="2">
        <f t="shared" si="4"/>
        <v>5.1946826508755589E-4</v>
      </c>
      <c r="J57" s="3">
        <f t="shared" si="10"/>
        <v>0.27500000000000013</v>
      </c>
      <c r="K57" s="2">
        <f t="shared" si="0"/>
        <v>-5.6979629621763915E-3</v>
      </c>
      <c r="L57" s="2">
        <f t="shared" si="5"/>
        <v>7.5000000000000778E-3</v>
      </c>
      <c r="M57" s="9">
        <f t="shared" si="6"/>
        <v>7.421875E-2</v>
      </c>
      <c r="R57" s="3">
        <v>0.24000000000000013</v>
      </c>
      <c r="S57" s="2">
        <v>-7.3648661600289531E-3</v>
      </c>
      <c r="T57" s="3">
        <f t="shared" si="18"/>
        <v>5.1582567381020294E-2</v>
      </c>
      <c r="U57" s="3">
        <f t="shared" si="14"/>
        <v>0.32345590998263818</v>
      </c>
      <c r="V57" s="3">
        <f t="shared" si="15"/>
        <v>0.43500217401014002</v>
      </c>
      <c r="W57" s="3">
        <f t="shared" si="16"/>
        <v>0</v>
      </c>
      <c r="X57" s="3">
        <f t="shared" si="17"/>
        <v>0.23774083678180427</v>
      </c>
      <c r="Y57" s="3">
        <f t="shared" si="12"/>
        <v>2.2591632181958587E-3</v>
      </c>
      <c r="AA57" s="3">
        <f t="shared" si="11"/>
        <v>0.27500000000000013</v>
      </c>
      <c r="AB57" s="2">
        <f t="shared" si="1"/>
        <v>-5.6979629621763915E-3</v>
      </c>
      <c r="AC57" s="2">
        <f t="shared" si="2"/>
        <v>-7.2776536025624455E-3</v>
      </c>
      <c r="AD57" s="2">
        <f t="shared" si="7"/>
        <v>7.5000000000000778E-3</v>
      </c>
      <c r="AE57" s="9">
        <f t="shared" si="8"/>
        <v>7.421875E-2</v>
      </c>
      <c r="AF57" s="3">
        <f t="shared" si="3"/>
        <v>29.515191416747779</v>
      </c>
      <c r="AG57" s="3">
        <f t="shared" si="9"/>
        <v>7.8395050174161415E-2</v>
      </c>
    </row>
    <row r="58" spans="1:33" x14ac:dyDescent="0.35">
      <c r="A58" s="1">
        <v>43825</v>
      </c>
      <c r="B58">
        <v>213.68</v>
      </c>
      <c r="C58">
        <v>212.15</v>
      </c>
      <c r="D58">
        <v>213.7</v>
      </c>
      <c r="E58">
        <v>212.12</v>
      </c>
      <c r="F58" t="s">
        <v>921</v>
      </c>
      <c r="G58" s="2">
        <v>8.8000000000000005E-3</v>
      </c>
      <c r="H58" s="2">
        <f t="shared" si="4"/>
        <v>8.7899223957985384E-3</v>
      </c>
      <c r="J58" s="3">
        <f t="shared" si="10"/>
        <v>0.28000000000000014</v>
      </c>
      <c r="K58" s="2">
        <f t="shared" si="0"/>
        <v>-5.3620287883073868E-3</v>
      </c>
      <c r="L58" s="2">
        <f t="shared" si="5"/>
        <v>1.0000000000000078E-2</v>
      </c>
      <c r="M58" s="9">
        <f t="shared" si="6"/>
        <v>7.03125E-2</v>
      </c>
      <c r="R58" s="3">
        <v>0.24500000000000013</v>
      </c>
      <c r="S58" s="2">
        <v>-7.0805249901372738E-3</v>
      </c>
      <c r="T58" s="3">
        <f t="shared" si="18"/>
        <v>5.6336299997913529E-2</v>
      </c>
      <c r="U58" s="3">
        <f t="shared" si="14"/>
        <v>0.32983385297094192</v>
      </c>
      <c r="V58" s="3">
        <f t="shared" si="15"/>
        <v>0.43749054303139823</v>
      </c>
      <c r="W58" s="3">
        <f t="shared" si="16"/>
        <v>0</v>
      </c>
      <c r="X58" s="3">
        <f t="shared" si="17"/>
        <v>0.24334104579709862</v>
      </c>
      <c r="Y58" s="3">
        <f t="shared" si="12"/>
        <v>1.6589542029015192E-3</v>
      </c>
      <c r="AA58" s="3">
        <f t="shared" si="11"/>
        <v>0.28000000000000014</v>
      </c>
      <c r="AB58" s="2">
        <f t="shared" si="1"/>
        <v>-5.3620287883073868E-3</v>
      </c>
      <c r="AC58" s="2">
        <f t="shared" si="2"/>
        <v>-7.0710878292241852E-3</v>
      </c>
      <c r="AD58" s="2">
        <f t="shared" si="7"/>
        <v>1.0000000000000078E-2</v>
      </c>
      <c r="AE58" s="9">
        <f t="shared" si="8"/>
        <v>7.03125E-2</v>
      </c>
      <c r="AF58" s="3">
        <f t="shared" si="3"/>
        <v>24.290272983485679</v>
      </c>
      <c r="AG58" s="3">
        <f t="shared" si="9"/>
        <v>6.7256830500291839E-2</v>
      </c>
    </row>
    <row r="59" spans="1:33" x14ac:dyDescent="0.35">
      <c r="A59" s="1">
        <v>43826</v>
      </c>
      <c r="B59">
        <v>213.5</v>
      </c>
      <c r="C59">
        <v>214.44</v>
      </c>
      <c r="D59">
        <v>214.45</v>
      </c>
      <c r="E59">
        <v>212.93</v>
      </c>
      <c r="F59" t="s">
        <v>899</v>
      </c>
      <c r="G59" s="2">
        <v>-8.0000000000000004E-4</v>
      </c>
      <c r="H59" s="2">
        <f t="shared" si="4"/>
        <v>-8.4273613302621728E-4</v>
      </c>
      <c r="J59" s="3">
        <f t="shared" si="10"/>
        <v>0.28500000000000014</v>
      </c>
      <c r="K59" s="2">
        <f t="shared" si="0"/>
        <v>-5.1503838220152169E-3</v>
      </c>
      <c r="L59" s="2">
        <f t="shared" si="5"/>
        <v>1.2500000000000079E-2</v>
      </c>
      <c r="M59" s="9">
        <f t="shared" si="6"/>
        <v>5.9374999999999997E-2</v>
      </c>
      <c r="R59" s="3">
        <v>0.25000000000000011</v>
      </c>
      <c r="S59" s="2">
        <v>-6.8776713469279787E-3</v>
      </c>
      <c r="T59" s="3">
        <f t="shared" si="18"/>
        <v>5.9933934834706958E-2</v>
      </c>
      <c r="U59" s="3">
        <f t="shared" si="14"/>
        <v>0.33441455207478715</v>
      </c>
      <c r="V59" s="3">
        <f t="shared" si="15"/>
        <v>0.43926730448504853</v>
      </c>
      <c r="W59" s="3">
        <f t="shared" si="16"/>
        <v>0</v>
      </c>
      <c r="X59" s="3">
        <f t="shared" si="17"/>
        <v>0.24741815455187269</v>
      </c>
      <c r="Y59" s="3">
        <f t="shared" si="12"/>
        <v>2.5818454481274233E-3</v>
      </c>
      <c r="AA59" s="3">
        <f t="shared" si="11"/>
        <v>0.28500000000000014</v>
      </c>
      <c r="AB59" s="2">
        <f t="shared" si="1"/>
        <v>-5.1503838220152169E-3</v>
      </c>
      <c r="AC59" s="2">
        <f t="shared" si="2"/>
        <v>-6.8663028099399722E-3</v>
      </c>
      <c r="AD59" s="2">
        <f t="shared" si="7"/>
        <v>1.2500000000000079E-2</v>
      </c>
      <c r="AE59" s="9">
        <f t="shared" si="8"/>
        <v>5.9374999999999997E-2</v>
      </c>
      <c r="AF59" s="3">
        <f t="shared" si="3"/>
        <v>18.898498296963428</v>
      </c>
      <c r="AG59" s="3">
        <f t="shared" si="9"/>
        <v>5.398596410056139E-2</v>
      </c>
    </row>
    <row r="60" spans="1:33" x14ac:dyDescent="0.35">
      <c r="A60" s="1">
        <v>43829</v>
      </c>
      <c r="B60">
        <v>212.1</v>
      </c>
      <c r="C60">
        <v>213.4</v>
      </c>
      <c r="D60">
        <v>213.52</v>
      </c>
      <c r="E60">
        <v>211.05</v>
      </c>
      <c r="F60" t="s">
        <v>1117</v>
      </c>
      <c r="G60" s="2">
        <v>-6.6E-3</v>
      </c>
      <c r="H60" s="2">
        <f t="shared" si="4"/>
        <v>-6.578971098042511E-3</v>
      </c>
      <c r="J60" s="3">
        <f t="shared" si="10"/>
        <v>0.29000000000000015</v>
      </c>
      <c r="K60" s="2">
        <f t="shared" si="0"/>
        <v>-5.0019613094957139E-3</v>
      </c>
      <c r="L60" s="2">
        <f t="shared" si="5"/>
        <v>1.5000000000000079E-2</v>
      </c>
      <c r="M60" s="9">
        <f t="shared" si="6"/>
        <v>3.6718750000000001E-2</v>
      </c>
      <c r="R60" s="3">
        <v>0.25500000000000012</v>
      </c>
      <c r="S60" s="2">
        <v>-6.7118835049206228E-3</v>
      </c>
      <c r="T60" s="3">
        <f t="shared" si="18"/>
        <v>6.3005786538331679E-2</v>
      </c>
      <c r="U60" s="3">
        <f t="shared" si="14"/>
        <v>0.33817669169448628</v>
      </c>
      <c r="V60" s="3">
        <f t="shared" si="15"/>
        <v>0.44072032356891383</v>
      </c>
      <c r="W60" s="3">
        <f t="shared" si="16"/>
        <v>0</v>
      </c>
      <c r="X60" s="3">
        <f t="shared" si="17"/>
        <v>0.25080180672763758</v>
      </c>
      <c r="Y60" s="3">
        <f t="shared" si="12"/>
        <v>4.1981932723625381E-3</v>
      </c>
      <c r="AA60" s="3">
        <f t="shared" si="11"/>
        <v>0.29000000000000015</v>
      </c>
      <c r="AB60" s="2">
        <f t="shared" si="1"/>
        <v>-5.0019613094957139E-3</v>
      </c>
      <c r="AC60" s="2">
        <f t="shared" si="2"/>
        <v>-6.6632240565910562E-3</v>
      </c>
      <c r="AD60" s="2">
        <f t="shared" si="7"/>
        <v>1.5000000000000079E-2</v>
      </c>
      <c r="AE60" s="9">
        <f t="shared" si="8"/>
        <v>3.6718750000000001E-2</v>
      </c>
      <c r="AF60" s="3">
        <f t="shared" si="3"/>
        <v>14.303060636072468</v>
      </c>
      <c r="AG60" s="3">
        <f t="shared" si="9"/>
        <v>4.1501948666294877E-2</v>
      </c>
    </row>
    <row r="61" spans="1:33" x14ac:dyDescent="0.35">
      <c r="A61" s="1">
        <v>43830</v>
      </c>
      <c r="B61">
        <v>212.5</v>
      </c>
      <c r="C61">
        <v>211.51</v>
      </c>
      <c r="D61">
        <v>212.65</v>
      </c>
      <c r="E61">
        <v>211.09</v>
      </c>
      <c r="F61" t="s">
        <v>1116</v>
      </c>
      <c r="G61" s="2">
        <v>1.9E-3</v>
      </c>
      <c r="H61" s="2">
        <f t="shared" si="4"/>
        <v>1.8841267938347478E-3</v>
      </c>
      <c r="J61" s="3">
        <f t="shared" si="10"/>
        <v>0.29500000000000015</v>
      </c>
      <c r="K61" s="2">
        <f t="shared" si="0"/>
        <v>-4.6849616149583686E-3</v>
      </c>
      <c r="L61" s="2">
        <f t="shared" si="5"/>
        <v>1.7500000000000078E-2</v>
      </c>
      <c r="M61" s="9">
        <f t="shared" si="6"/>
        <v>3.515625E-2</v>
      </c>
      <c r="R61" s="3">
        <v>0.26000000000000012</v>
      </c>
      <c r="S61" s="2">
        <v>-6.5618843354669082E-3</v>
      </c>
      <c r="T61" s="3">
        <f t="shared" si="18"/>
        <v>6.5889517663615213E-2</v>
      </c>
      <c r="U61" s="3">
        <f t="shared" si="14"/>
        <v>0.34159453965267517</v>
      </c>
      <c r="V61" s="3">
        <f t="shared" si="15"/>
        <v>0.44203565417237267</v>
      </c>
      <c r="W61" s="3">
        <f t="shared" si="16"/>
        <v>0</v>
      </c>
      <c r="X61" s="3">
        <f t="shared" si="17"/>
        <v>0.25390369767955295</v>
      </c>
      <c r="Y61" s="3">
        <f t="shared" si="12"/>
        <v>6.0963023204471667E-3</v>
      </c>
      <c r="AA61" s="3">
        <f t="shared" si="11"/>
        <v>0.29500000000000015</v>
      </c>
      <c r="AB61" s="2">
        <f t="shared" si="1"/>
        <v>-4.6849616149583686E-3</v>
      </c>
      <c r="AC61" s="2">
        <f t="shared" si="2"/>
        <v>-6.461780390948451E-3</v>
      </c>
      <c r="AD61" s="2">
        <f t="shared" si="7"/>
        <v>1.7500000000000078E-2</v>
      </c>
      <c r="AE61" s="9">
        <f t="shared" si="8"/>
        <v>3.515625E-2</v>
      </c>
      <c r="AF61" s="3">
        <f t="shared" si="3"/>
        <v>10.824196591981053</v>
      </c>
      <c r="AG61" s="3">
        <f t="shared" si="9"/>
        <v>3.140907153506689E-2</v>
      </c>
    </row>
    <row r="62" spans="1:33" x14ac:dyDescent="0.35">
      <c r="A62" s="1">
        <v>43832</v>
      </c>
      <c r="B62">
        <v>216.05</v>
      </c>
      <c r="C62">
        <v>214.29</v>
      </c>
      <c r="D62">
        <v>216.05</v>
      </c>
      <c r="E62">
        <v>213.87</v>
      </c>
      <c r="F62" t="s">
        <v>1115</v>
      </c>
      <c r="G62" s="2">
        <v>1.67E-2</v>
      </c>
      <c r="H62" s="2">
        <f t="shared" si="4"/>
        <v>1.6567874013470606E-2</v>
      </c>
      <c r="J62" s="3">
        <f t="shared" si="10"/>
        <v>0.30000000000000016</v>
      </c>
      <c r="K62" s="2">
        <f t="shared" si="0"/>
        <v>-4.4926277650900945E-3</v>
      </c>
      <c r="L62" s="2">
        <f t="shared" si="5"/>
        <v>2.0000000000000077E-2</v>
      </c>
      <c r="M62" s="9">
        <f t="shared" si="6"/>
        <v>2.1874999999999999E-2</v>
      </c>
      <c r="R62" s="3">
        <v>0.26500000000000012</v>
      </c>
      <c r="S62" s="2">
        <v>-6.3186556361016985E-3</v>
      </c>
      <c r="T62" s="3">
        <f t="shared" si="18"/>
        <v>7.0781636539070228E-2</v>
      </c>
      <c r="U62" s="3">
        <f t="shared" si="14"/>
        <v>0.34716429625379608</v>
      </c>
      <c r="V62" s="3">
        <f t="shared" si="15"/>
        <v>0.44416985971490169</v>
      </c>
      <c r="W62" s="3">
        <f t="shared" si="16"/>
        <v>0</v>
      </c>
      <c r="X62" s="3">
        <f t="shared" si="17"/>
        <v>0.25901640111006413</v>
      </c>
      <c r="Y62" s="3">
        <f t="shared" si="12"/>
        <v>5.9835988899359926E-3</v>
      </c>
      <c r="AA62" s="3">
        <f t="shared" si="11"/>
        <v>0.30000000000000016</v>
      </c>
      <c r="AB62" s="2">
        <f t="shared" si="1"/>
        <v>-4.4926277650900945E-3</v>
      </c>
      <c r="AC62" s="2">
        <f t="shared" si="2"/>
        <v>-6.2619037203136482E-3</v>
      </c>
      <c r="AD62" s="2">
        <f t="shared" si="7"/>
        <v>2.0000000000000077E-2</v>
      </c>
      <c r="AE62" s="9">
        <f t="shared" si="8"/>
        <v>2.1874999999999999E-2</v>
      </c>
      <c r="AF62" s="3">
        <f t="shared" si="3"/>
        <v>8.3185347931898797</v>
      </c>
      <c r="AG62" s="3">
        <f t="shared" si="9"/>
        <v>2.3928414231463656E-2</v>
      </c>
    </row>
    <row r="63" spans="1:33" x14ac:dyDescent="0.35">
      <c r="A63" s="1">
        <v>43833</v>
      </c>
      <c r="B63">
        <v>214.07</v>
      </c>
      <c r="C63">
        <v>213.18</v>
      </c>
      <c r="D63">
        <v>215.36</v>
      </c>
      <c r="E63">
        <v>213.17</v>
      </c>
      <c r="F63" t="s">
        <v>1114</v>
      </c>
      <c r="G63" s="2">
        <v>-9.1999999999999998E-3</v>
      </c>
      <c r="H63" s="2">
        <f t="shared" si="4"/>
        <v>-9.2067980388111925E-3</v>
      </c>
      <c r="J63" s="3">
        <f t="shared" si="10"/>
        <v>0.30500000000000016</v>
      </c>
      <c r="K63" s="2">
        <f t="shared" si="0"/>
        <v>-4.343409162675318E-3</v>
      </c>
      <c r="L63" s="2">
        <f t="shared" si="5"/>
        <v>2.2500000000000075E-2</v>
      </c>
      <c r="M63" s="9">
        <f t="shared" si="6"/>
        <v>2.1874999999999999E-2</v>
      </c>
      <c r="R63" s="3">
        <v>0.27000000000000013</v>
      </c>
      <c r="S63" s="2">
        <v>-5.9285953238541363E-3</v>
      </c>
      <c r="T63" s="3">
        <f t="shared" si="18"/>
        <v>7.9203206615843708E-2</v>
      </c>
      <c r="U63" s="3">
        <f t="shared" si="14"/>
        <v>0.35616526327324383</v>
      </c>
      <c r="V63" s="3">
        <f t="shared" si="15"/>
        <v>0.44759579316380782</v>
      </c>
      <c r="W63" s="3">
        <f t="shared" si="16"/>
        <v>0</v>
      </c>
      <c r="X63" s="3">
        <f t="shared" si="17"/>
        <v>0.26743353212964222</v>
      </c>
      <c r="Y63" s="3">
        <f t="shared" si="12"/>
        <v>2.5664678703579136E-3</v>
      </c>
      <c r="AA63" s="3">
        <f t="shared" si="11"/>
        <v>0.30500000000000016</v>
      </c>
      <c r="AB63" s="2">
        <f t="shared" si="1"/>
        <v>-4.343409162675318E-3</v>
      </c>
      <c r="AC63" s="2">
        <f t="shared" si="2"/>
        <v>-6.0635288309318002E-3</v>
      </c>
      <c r="AD63" s="2">
        <f t="shared" si="7"/>
        <v>2.2500000000000075E-2</v>
      </c>
      <c r="AE63" s="9">
        <f t="shared" si="8"/>
        <v>2.1874999999999999E-2</v>
      </c>
      <c r="AF63" s="3">
        <f t="shared" si="3"/>
        <v>6.4874419120219544</v>
      </c>
      <c r="AG63" s="3">
        <f t="shared" si="9"/>
        <v>1.8507470881514783E-2</v>
      </c>
    </row>
    <row r="64" spans="1:33" x14ac:dyDescent="0.35">
      <c r="A64" s="1">
        <v>43836</v>
      </c>
      <c r="B64">
        <v>215.45</v>
      </c>
      <c r="C64">
        <v>212.38</v>
      </c>
      <c r="D64">
        <v>215.48</v>
      </c>
      <c r="E64">
        <v>212.13</v>
      </c>
      <c r="F64" t="s">
        <v>757</v>
      </c>
      <c r="G64" s="2">
        <v>6.4000000000000003E-3</v>
      </c>
      <c r="H64" s="2">
        <f t="shared" si="4"/>
        <v>6.4257997227159386E-3</v>
      </c>
      <c r="J64" s="3">
        <f t="shared" si="10"/>
        <v>0.31000000000000016</v>
      </c>
      <c r="K64" s="2">
        <f t="shared" si="0"/>
        <v>-4.1213856278318637E-3</v>
      </c>
      <c r="L64" s="2">
        <f t="shared" si="5"/>
        <v>2.5000000000000074E-2</v>
      </c>
      <c r="M64" s="9">
        <f t="shared" si="6"/>
        <v>1.6406250000000001E-2</v>
      </c>
      <c r="R64" s="3">
        <v>0.27500000000000013</v>
      </c>
      <c r="S64" s="2">
        <v>-5.6979629621763915E-3</v>
      </c>
      <c r="T64" s="3">
        <f t="shared" si="18"/>
        <v>8.4527699377990845E-2</v>
      </c>
      <c r="U64" s="3">
        <f t="shared" si="14"/>
        <v>0.3615256391665671</v>
      </c>
      <c r="V64" s="3">
        <f t="shared" si="15"/>
        <v>0.44962331468442152</v>
      </c>
      <c r="W64" s="3">
        <f t="shared" si="16"/>
        <v>0</v>
      </c>
      <c r="X64" s="3">
        <f t="shared" si="17"/>
        <v>0.27253904613084062</v>
      </c>
      <c r="Y64" s="3">
        <f t="shared" si="12"/>
        <v>2.4609538691595101E-3</v>
      </c>
      <c r="AA64" s="3">
        <f t="shared" si="11"/>
        <v>0.31000000000000016</v>
      </c>
      <c r="AB64" s="2">
        <f t="shared" si="1"/>
        <v>-4.1213856278318637E-3</v>
      </c>
      <c r="AC64" s="2">
        <f t="shared" si="2"/>
        <v>-5.8665931974651473E-3</v>
      </c>
      <c r="AD64" s="2">
        <f t="shared" si="7"/>
        <v>2.5000000000000074E-2</v>
      </c>
      <c r="AE64" s="9">
        <f t="shared" si="8"/>
        <v>1.6406250000000001E-2</v>
      </c>
      <c r="AF64" s="3">
        <f t="shared" si="3"/>
        <v>5.0812982096474899</v>
      </c>
      <c r="AG64" s="3">
        <f t="shared" si="9"/>
        <v>1.4460925152086797E-2</v>
      </c>
    </row>
    <row r="65" spans="1:33" x14ac:dyDescent="0.35">
      <c r="A65" s="1">
        <v>43837</v>
      </c>
      <c r="B65">
        <v>215.42</v>
      </c>
      <c r="C65">
        <v>215.53</v>
      </c>
      <c r="D65">
        <v>216.03</v>
      </c>
      <c r="E65">
        <v>214.74</v>
      </c>
      <c r="F65" t="s">
        <v>1113</v>
      </c>
      <c r="G65" s="2">
        <v>-1E-4</v>
      </c>
      <c r="H65" s="2">
        <f t="shared" si="4"/>
        <v>-1.3925313922290522E-4</v>
      </c>
      <c r="J65" s="3">
        <f t="shared" si="10"/>
        <v>0.31500000000000017</v>
      </c>
      <c r="K65" s="2">
        <f t="shared" si="0"/>
        <v>-3.9233972416259418E-3</v>
      </c>
      <c r="L65" s="2">
        <f t="shared" si="5"/>
        <v>2.7500000000000073E-2</v>
      </c>
      <c r="M65" s="9">
        <f t="shared" si="6"/>
        <v>8.5937500000000007E-3</v>
      </c>
      <c r="R65" s="3">
        <v>0.28000000000000014</v>
      </c>
      <c r="S65" s="2">
        <v>-5.3620287883073868E-3</v>
      </c>
      <c r="T65" s="3">
        <f t="shared" si="18"/>
        <v>9.2757366849946468E-2</v>
      </c>
      <c r="U65" s="3">
        <f t="shared" si="14"/>
        <v>0.36938205706985061</v>
      </c>
      <c r="V65" s="3">
        <f t="shared" si="15"/>
        <v>0.45257889945657426</v>
      </c>
      <c r="W65" s="3">
        <f t="shared" si="16"/>
        <v>0</v>
      </c>
      <c r="X65" s="3">
        <f t="shared" si="17"/>
        <v>0.28014984448419789</v>
      </c>
      <c r="Y65" s="3">
        <f t="shared" si="12"/>
        <v>1.4984448419774754E-4</v>
      </c>
      <c r="AA65" s="3">
        <f t="shared" si="11"/>
        <v>0.31500000000000017</v>
      </c>
      <c r="AB65" s="2">
        <f t="shared" si="1"/>
        <v>-3.9233972416259418E-3</v>
      </c>
      <c r="AC65" s="2">
        <f t="shared" si="2"/>
        <v>-5.6710368070023772E-3</v>
      </c>
      <c r="AD65" s="2">
        <f t="shared" si="7"/>
        <v>2.7500000000000073E-2</v>
      </c>
      <c r="AE65" s="9">
        <f t="shared" si="8"/>
        <v>8.5937500000000007E-3</v>
      </c>
      <c r="AF65" s="3">
        <f t="shared" si="3"/>
        <v>3.9544290630803207</v>
      </c>
      <c r="AG65" s="3">
        <f t="shared" si="9"/>
        <v>1.1294659090909759E-2</v>
      </c>
    </row>
    <row r="66" spans="1:33" x14ac:dyDescent="0.35">
      <c r="A66" s="1">
        <v>43838</v>
      </c>
      <c r="B66">
        <v>217.04</v>
      </c>
      <c r="C66">
        <v>215.36</v>
      </c>
      <c r="D66">
        <v>218.03</v>
      </c>
      <c r="E66">
        <v>215.05</v>
      </c>
      <c r="F66" t="s">
        <v>1112</v>
      </c>
      <c r="G66" s="2">
        <v>7.4999999999999997E-3</v>
      </c>
      <c r="H66" s="2">
        <f t="shared" si="4"/>
        <v>7.492057428052144E-3</v>
      </c>
      <c r="J66" s="3">
        <f t="shared" si="10"/>
        <v>0.32000000000000017</v>
      </c>
      <c r="K66" s="2">
        <f t="shared" si="0"/>
        <v>-3.6497894660642727E-3</v>
      </c>
      <c r="L66" s="2">
        <f t="shared" si="5"/>
        <v>3.0000000000000072E-2</v>
      </c>
      <c r="M66" s="9">
        <f t="shared" si="6"/>
        <v>6.2500000000000003E-3</v>
      </c>
      <c r="R66" s="3">
        <v>0.28500000000000014</v>
      </c>
      <c r="S66" s="2">
        <v>-5.1503838220152169E-3</v>
      </c>
      <c r="T66" s="3">
        <f t="shared" si="18"/>
        <v>9.8237961749157776E-2</v>
      </c>
      <c r="U66" s="3">
        <f t="shared" si="14"/>
        <v>0.37436015058153638</v>
      </c>
      <c r="V66" s="3">
        <f t="shared" si="15"/>
        <v>0.45444233515293209</v>
      </c>
      <c r="W66" s="3">
        <f t="shared" si="16"/>
        <v>0</v>
      </c>
      <c r="X66" s="3">
        <f t="shared" si="17"/>
        <v>0.28505223250717437</v>
      </c>
      <c r="Y66" s="3">
        <f t="shared" si="12"/>
        <v>5.2232507174232445E-5</v>
      </c>
      <c r="AA66" s="3">
        <f t="shared" si="11"/>
        <v>0.32000000000000017</v>
      </c>
      <c r="AB66" s="2">
        <f t="shared" si="1"/>
        <v>-3.6497894660642727E-3</v>
      </c>
      <c r="AC66" s="2">
        <f t="shared" si="2"/>
        <v>-5.4768019962441903E-3</v>
      </c>
      <c r="AD66" s="2">
        <f t="shared" si="7"/>
        <v>3.0000000000000072E-2</v>
      </c>
      <c r="AE66" s="9">
        <f t="shared" si="8"/>
        <v>6.2500000000000003E-3</v>
      </c>
      <c r="AF66" s="3">
        <f t="shared" si="3"/>
        <v>3.037913817132222</v>
      </c>
      <c r="AG66" s="3">
        <f t="shared" si="9"/>
        <v>8.7404286002656737E-3</v>
      </c>
    </row>
    <row r="67" spans="1:33" x14ac:dyDescent="0.35">
      <c r="A67" s="1">
        <v>43839</v>
      </c>
      <c r="B67">
        <v>218.88</v>
      </c>
      <c r="C67">
        <v>218.8</v>
      </c>
      <c r="D67">
        <v>219.29</v>
      </c>
      <c r="E67">
        <v>217.6</v>
      </c>
      <c r="F67" t="s">
        <v>1111</v>
      </c>
      <c r="G67" s="2">
        <v>8.5000000000000006E-3</v>
      </c>
      <c r="H67" s="2">
        <f t="shared" si="4"/>
        <v>8.4419660835093075E-3</v>
      </c>
      <c r="J67" s="3">
        <f t="shared" si="10"/>
        <v>0.32500000000000018</v>
      </c>
      <c r="K67" s="2">
        <f t="shared" ref="K67:K101" si="19">PERCENTILE($H$3:$H$1282,J67)</f>
        <v>-3.4909138143557408E-3</v>
      </c>
      <c r="L67" s="2">
        <f t="shared" si="5"/>
        <v>3.250000000000007E-2</v>
      </c>
      <c r="M67" s="9">
        <f t="shared" si="6"/>
        <v>7.0312500000000002E-3</v>
      </c>
      <c r="R67" s="3">
        <v>0.29000000000000015</v>
      </c>
      <c r="S67" s="2">
        <v>-5.0019613094957139E-3</v>
      </c>
      <c r="T67" s="3">
        <f t="shared" si="18"/>
        <v>0.10222047549111099</v>
      </c>
      <c r="U67" s="3">
        <f t="shared" si="14"/>
        <v>0.3778637850231843</v>
      </c>
      <c r="V67" s="3">
        <f t="shared" si="15"/>
        <v>0.45574972736318686</v>
      </c>
      <c r="W67" s="3">
        <f t="shared" si="16"/>
        <v>0</v>
      </c>
      <c r="X67" s="3">
        <f t="shared" si="17"/>
        <v>0.28854021871181346</v>
      </c>
      <c r="Y67" s="3">
        <f t="shared" si="12"/>
        <v>1.4597812881866901E-3</v>
      </c>
      <c r="AA67" s="3">
        <f t="shared" si="11"/>
        <v>0.32500000000000018</v>
      </c>
      <c r="AB67" s="2">
        <f t="shared" ref="AB67:AB101" si="20">PERCENTILE($H$3:$H$1282,AA67)</f>
        <v>-3.4909138143557408E-3</v>
      </c>
      <c r="AC67" s="2">
        <f t="shared" ref="AC67:AC130" si="21">_xlfn.NORM.INV(AA67,$S$3,$S$4)*$S$2 + _xlfn.NORM.INV(AA67,$T$3,$T$4)*$T$2+ _xlfn.NORM.INV(AA67,$U$3,$U$4)*$U$2+ _xlfn.NORM.INV(AA67,$V$3,$V$4)*$V$2</f>
        <v>-5.2838333006498131E-3</v>
      </c>
      <c r="AD67" s="2">
        <f t="shared" si="7"/>
        <v>3.250000000000007E-2</v>
      </c>
      <c r="AE67" s="9">
        <f t="shared" si="8"/>
        <v>7.0312500000000002E-3</v>
      </c>
      <c r="AF67" s="3">
        <f t="shared" ref="AF67:AF94" si="22">_xlfn.NORM.DIST(AD67,$S$3,$S$4, FALSE)*$S$2 + _xlfn.NORM.DIST(AD67,$T$3,$T$4,FALSE)*$T$2+ _xlfn.NORM.DIST(AD67,$U$3,$U$4, FALSE)*$U$2+ _xlfn.NORM.DIST(AD67,$V$3,$V$4, FALSE)*$V$2</f>
        <v>2.298996647762245</v>
      </c>
      <c r="AG67" s="3">
        <f t="shared" si="9"/>
        <v>6.6711380811180811E-3</v>
      </c>
    </row>
    <row r="68" spans="1:33" x14ac:dyDescent="0.35">
      <c r="A68" s="1">
        <v>43840</v>
      </c>
      <c r="B68">
        <v>218.32</v>
      </c>
      <c r="C68">
        <v>219.64</v>
      </c>
      <c r="D68">
        <v>219.75</v>
      </c>
      <c r="E68">
        <v>217.93</v>
      </c>
      <c r="F68" t="s">
        <v>1110</v>
      </c>
      <c r="G68" s="2">
        <v>-2.5999999999999999E-3</v>
      </c>
      <c r="H68" s="2">
        <f t="shared" ref="H68:H131" si="23">LN(B68/B67)</f>
        <v>-2.5617580341025705E-3</v>
      </c>
      <c r="J68" s="3">
        <f t="shared" si="10"/>
        <v>0.33000000000000018</v>
      </c>
      <c r="K68" s="2">
        <f t="shared" si="19"/>
        <v>-3.3333265192535128E-3</v>
      </c>
      <c r="L68" s="2">
        <f t="shared" ref="L68:L94" si="24">L67+0.0025</f>
        <v>3.5000000000000073E-2</v>
      </c>
      <c r="M68" s="9">
        <f t="shared" ref="M68:M94" si="25">COUNTIFS($H$3:$H$1282,"&gt;"&amp;L67, $H$3:$H$1282,"&lt;="&amp;L68)/COUNT($H$3:$H$1282)</f>
        <v>4.6874999999999998E-3</v>
      </c>
      <c r="R68" s="3">
        <v>0.29500000000000015</v>
      </c>
      <c r="S68" s="2">
        <v>-4.6849616149583686E-3</v>
      </c>
      <c r="T68" s="3">
        <f t="shared" si="18"/>
        <v>0.11111683097317121</v>
      </c>
      <c r="U68" s="3">
        <f t="shared" si="14"/>
        <v>0.38538021877497458</v>
      </c>
      <c r="V68" s="3">
        <f t="shared" si="15"/>
        <v>0.45854363323317016</v>
      </c>
      <c r="W68" s="3">
        <f t="shared" si="16"/>
        <v>0</v>
      </c>
      <c r="X68" s="3">
        <f t="shared" si="17"/>
        <v>0.29612907506122649</v>
      </c>
      <c r="Y68" s="3">
        <f t="shared" si="12"/>
        <v>1.1290750612263367E-3</v>
      </c>
      <c r="AA68" s="3">
        <f t="shared" si="11"/>
        <v>0.33000000000000018</v>
      </c>
      <c r="AB68" s="2">
        <f t="shared" si="20"/>
        <v>-3.3333265192535128E-3</v>
      </c>
      <c r="AC68" s="2">
        <f t="shared" si="21"/>
        <v>-5.0920773144561846E-3</v>
      </c>
      <c r="AD68" s="2">
        <f t="shared" ref="AD68:AD94" si="26">AD67+0.0025</f>
        <v>3.5000000000000073E-2</v>
      </c>
      <c r="AE68" s="9">
        <f t="shared" ref="AE68:AE94" si="27">COUNTIFS($H$3:$H$1282,"&gt;"&amp;AD67, $H$3:$H$1282,"&lt;="&amp;AD68)/COUNT($H$3:$H$1282)</f>
        <v>4.6874999999999998E-3</v>
      </c>
      <c r="AF68" s="3">
        <f t="shared" si="22"/>
        <v>1.7156196430112529</v>
      </c>
      <c r="AG68" s="3">
        <f t="shared" ref="AG68:AG94" si="28">(AF68+AF67)/2*(AD68-AD67)</f>
        <v>5.0182703634668764E-3</v>
      </c>
    </row>
    <row r="69" spans="1:33" x14ac:dyDescent="0.35">
      <c r="A69" s="1">
        <v>43843</v>
      </c>
      <c r="B69">
        <v>220.83</v>
      </c>
      <c r="C69">
        <v>219.19</v>
      </c>
      <c r="D69">
        <v>220.86</v>
      </c>
      <c r="E69">
        <v>218.87</v>
      </c>
      <c r="F69" t="s">
        <v>34</v>
      </c>
      <c r="G69" s="2">
        <v>1.15E-2</v>
      </c>
      <c r="H69" s="2">
        <f t="shared" si="23"/>
        <v>1.143129833864126E-2</v>
      </c>
      <c r="J69" s="3">
        <f t="shared" ref="J69:J132" si="29">J68+0.005</f>
        <v>0.33500000000000019</v>
      </c>
      <c r="K69" s="2">
        <f t="shared" si="19"/>
        <v>-3.1536590837910332E-3</v>
      </c>
      <c r="L69" s="2">
        <f t="shared" si="24"/>
        <v>3.7500000000000075E-2</v>
      </c>
      <c r="M69" s="9">
        <f t="shared" si="25"/>
        <v>3.90625E-3</v>
      </c>
      <c r="R69" s="3">
        <v>0.30000000000000016</v>
      </c>
      <c r="S69" s="2">
        <v>-4.4926277650900945E-3</v>
      </c>
      <c r="T69" s="3">
        <f t="shared" si="18"/>
        <v>0.1167776718646097</v>
      </c>
      <c r="U69" s="3">
        <f t="shared" si="14"/>
        <v>0.3899619583951629</v>
      </c>
      <c r="V69" s="3">
        <f t="shared" si="15"/>
        <v>0.46023979301287976</v>
      </c>
      <c r="W69" s="3">
        <f t="shared" si="16"/>
        <v>0</v>
      </c>
      <c r="X69" s="3">
        <f t="shared" si="17"/>
        <v>0.3008265118119976</v>
      </c>
      <c r="Y69" s="3">
        <f t="shared" si="12"/>
        <v>8.265118119974435E-4</v>
      </c>
      <c r="AA69" s="3">
        <f t="shared" ref="AA69:AA132" si="30">AA68+0.005</f>
        <v>0.33500000000000019</v>
      </c>
      <c r="AB69" s="2">
        <f t="shared" si="20"/>
        <v>-3.1536590837910332E-3</v>
      </c>
      <c r="AC69" s="2">
        <f t="shared" si="21"/>
        <v>-4.9014825605934132E-3</v>
      </c>
      <c r="AD69" s="2">
        <f t="shared" si="26"/>
        <v>3.7500000000000075E-2</v>
      </c>
      <c r="AE69" s="9">
        <f t="shared" si="27"/>
        <v>3.90625E-3</v>
      </c>
      <c r="AF69" s="3">
        <f t="shared" si="22"/>
        <v>1.2665010869743754</v>
      </c>
      <c r="AG69" s="3">
        <f t="shared" si="28"/>
        <v>3.727650912482039E-3</v>
      </c>
    </row>
    <row r="70" spans="1:33" x14ac:dyDescent="0.35">
      <c r="A70" s="1">
        <v>43844</v>
      </c>
      <c r="B70">
        <v>219.96</v>
      </c>
      <c r="C70">
        <v>220.63</v>
      </c>
      <c r="D70">
        <v>221.09</v>
      </c>
      <c r="E70">
        <v>219.62</v>
      </c>
      <c r="F70" t="s">
        <v>1109</v>
      </c>
      <c r="G70" s="2">
        <v>-3.8999999999999998E-3</v>
      </c>
      <c r="H70" s="2">
        <f t="shared" si="23"/>
        <v>-3.9474630991103363E-3</v>
      </c>
      <c r="J70" s="3">
        <f t="shared" si="29"/>
        <v>0.34000000000000019</v>
      </c>
      <c r="K70" s="2">
        <f t="shared" si="19"/>
        <v>-2.9885938524424702E-3</v>
      </c>
      <c r="L70" s="2">
        <f t="shared" si="24"/>
        <v>4.0000000000000077E-2</v>
      </c>
      <c r="M70" s="9">
        <f t="shared" si="25"/>
        <v>7.8125000000000004E-4</v>
      </c>
      <c r="R70" s="3">
        <v>0.30500000000000016</v>
      </c>
      <c r="S70" s="2">
        <v>-4.343409162675318E-3</v>
      </c>
      <c r="T70" s="3">
        <f t="shared" si="18"/>
        <v>0.12130821577179809</v>
      </c>
      <c r="U70" s="3">
        <f t="shared" si="14"/>
        <v>0.39352721326681983</v>
      </c>
      <c r="V70" s="3">
        <f t="shared" si="15"/>
        <v>0.46155622689991582</v>
      </c>
      <c r="W70" s="3">
        <f t="shared" si="16"/>
        <v>0</v>
      </c>
      <c r="X70" s="3">
        <f t="shared" si="17"/>
        <v>0.30451956852550399</v>
      </c>
      <c r="Y70" s="3">
        <f t="shared" si="12"/>
        <v>4.8043147449616797E-4</v>
      </c>
      <c r="AA70" s="3">
        <f t="shared" si="30"/>
        <v>0.34000000000000019</v>
      </c>
      <c r="AB70" s="2">
        <f t="shared" si="20"/>
        <v>-2.9885938524424702E-3</v>
      </c>
      <c r="AC70" s="2">
        <f t="shared" si="21"/>
        <v>-4.7119993696189723E-3</v>
      </c>
      <c r="AD70" s="2">
        <f t="shared" si="26"/>
        <v>4.0000000000000077E-2</v>
      </c>
      <c r="AE70" s="9">
        <f t="shared" si="27"/>
        <v>7.8125000000000004E-4</v>
      </c>
      <c r="AF70" s="3">
        <f t="shared" si="22"/>
        <v>0.9294734181799682</v>
      </c>
      <c r="AG70" s="3">
        <f t="shared" si="28"/>
        <v>2.744968131442932E-3</v>
      </c>
    </row>
    <row r="71" spans="1:33" x14ac:dyDescent="0.35">
      <c r="A71" s="1">
        <v>43845</v>
      </c>
      <c r="B71">
        <v>220.05</v>
      </c>
      <c r="C71">
        <v>220.06</v>
      </c>
      <c r="D71">
        <v>221.08</v>
      </c>
      <c r="E71">
        <v>219.33</v>
      </c>
      <c r="F71" t="s">
        <v>1108</v>
      </c>
      <c r="G71" s="2">
        <v>4.0000000000000002E-4</v>
      </c>
      <c r="H71" s="2">
        <f t="shared" si="23"/>
        <v>4.0908161748636716E-4</v>
      </c>
      <c r="J71" s="3">
        <f t="shared" si="29"/>
        <v>0.3450000000000002</v>
      </c>
      <c r="K71" s="2">
        <f t="shared" si="19"/>
        <v>-2.857312361105758E-3</v>
      </c>
      <c r="L71" s="2">
        <f t="shared" si="24"/>
        <v>4.2500000000000079E-2</v>
      </c>
      <c r="M71" s="9">
        <f t="shared" si="25"/>
        <v>1.5625000000000001E-3</v>
      </c>
      <c r="R71" s="3">
        <v>0.31000000000000016</v>
      </c>
      <c r="S71" s="2">
        <v>-4.1213856278318637E-3</v>
      </c>
      <c r="T71" s="3">
        <f t="shared" si="18"/>
        <v>0.12827567242150603</v>
      </c>
      <c r="U71" s="3">
        <f t="shared" si="14"/>
        <v>0.39884846240055377</v>
      </c>
      <c r="V71" s="3">
        <f t="shared" si="15"/>
        <v>0.46351573480613983</v>
      </c>
      <c r="W71" s="3">
        <f t="shared" si="16"/>
        <v>0</v>
      </c>
      <c r="X71" s="3">
        <f t="shared" si="17"/>
        <v>0.3100933769741181</v>
      </c>
      <c r="Y71" s="3">
        <f t="shared" si="12"/>
        <v>9.3376974117931333E-5</v>
      </c>
      <c r="AA71" s="3">
        <f t="shared" si="30"/>
        <v>0.3450000000000002</v>
      </c>
      <c r="AB71" s="2">
        <f t="shared" si="20"/>
        <v>-2.857312361105758E-3</v>
      </c>
      <c r="AC71" s="2">
        <f t="shared" si="21"/>
        <v>-4.5235797668802969E-3</v>
      </c>
      <c r="AD71" s="2">
        <f t="shared" si="26"/>
        <v>4.2500000000000079E-2</v>
      </c>
      <c r="AE71" s="9">
        <f t="shared" si="27"/>
        <v>1.5625000000000001E-3</v>
      </c>
      <c r="AF71" s="3">
        <f t="shared" si="22"/>
        <v>0.68262054498582814</v>
      </c>
      <c r="AG71" s="3">
        <f t="shared" si="28"/>
        <v>2.0151174539572471E-3</v>
      </c>
    </row>
    <row r="72" spans="1:33" x14ac:dyDescent="0.35">
      <c r="A72" s="1">
        <v>43846</v>
      </c>
      <c r="B72">
        <v>222.16</v>
      </c>
      <c r="C72">
        <v>221.12</v>
      </c>
      <c r="D72">
        <v>222.2</v>
      </c>
      <c r="E72">
        <v>220.68</v>
      </c>
      <c r="F72" t="s">
        <v>1107</v>
      </c>
      <c r="G72" s="2">
        <v>9.5999999999999992E-3</v>
      </c>
      <c r="H72" s="2">
        <f t="shared" si="23"/>
        <v>9.5430497414437047E-3</v>
      </c>
      <c r="J72" s="3">
        <f t="shared" si="29"/>
        <v>0.3500000000000002</v>
      </c>
      <c r="K72" s="2">
        <f t="shared" si="19"/>
        <v>-2.6214225577483427E-3</v>
      </c>
      <c r="L72" s="2">
        <f t="shared" si="24"/>
        <v>4.5000000000000082E-2</v>
      </c>
      <c r="M72" s="9">
        <f t="shared" si="25"/>
        <v>2.3437499999999999E-3</v>
      </c>
      <c r="R72" s="3">
        <v>0.31500000000000017</v>
      </c>
      <c r="S72" s="2">
        <v>-3.9233972416259418E-3</v>
      </c>
      <c r="T72" s="3">
        <f t="shared" si="18"/>
        <v>0.13471916360034891</v>
      </c>
      <c r="U72" s="3">
        <f t="shared" si="14"/>
        <v>0.40360960364438214</v>
      </c>
      <c r="V72" s="3">
        <f t="shared" si="15"/>
        <v>0.46526386463124941</v>
      </c>
      <c r="W72" s="3">
        <f t="shared" si="16"/>
        <v>0</v>
      </c>
      <c r="X72" s="3">
        <f t="shared" si="17"/>
        <v>0.31514349863252694</v>
      </c>
      <c r="Y72" s="3">
        <f t="shared" si="12"/>
        <v>1.4349863252677286E-4</v>
      </c>
      <c r="AA72" s="3">
        <f t="shared" si="30"/>
        <v>0.3500000000000002</v>
      </c>
      <c r="AB72" s="2">
        <f t="shared" si="20"/>
        <v>-2.6214225577483427E-3</v>
      </c>
      <c r="AC72" s="2">
        <f t="shared" si="21"/>
        <v>-4.336177367193059E-3</v>
      </c>
      <c r="AD72" s="2">
        <f t="shared" si="26"/>
        <v>4.5000000000000082E-2</v>
      </c>
      <c r="AE72" s="9">
        <f t="shared" si="27"/>
        <v>2.3437499999999999E-3</v>
      </c>
      <c r="AF72" s="3">
        <f t="shared" si="22"/>
        <v>0.50573048376623486</v>
      </c>
      <c r="AG72" s="3">
        <f t="shared" si="28"/>
        <v>1.4854387859400799E-3</v>
      </c>
    </row>
    <row r="73" spans="1:33" x14ac:dyDescent="0.35">
      <c r="A73" s="1">
        <v>43847</v>
      </c>
      <c r="B73">
        <v>223.26</v>
      </c>
      <c r="C73">
        <v>223.12</v>
      </c>
      <c r="D73">
        <v>223.44</v>
      </c>
      <c r="E73">
        <v>222.01</v>
      </c>
      <c r="F73" t="s">
        <v>1106</v>
      </c>
      <c r="G73" s="2">
        <v>5.0000000000000001E-3</v>
      </c>
      <c r="H73" s="2">
        <f t="shared" si="23"/>
        <v>4.9391685880420342E-3</v>
      </c>
      <c r="J73" s="3">
        <f t="shared" si="29"/>
        <v>0.3550000000000002</v>
      </c>
      <c r="K73" s="2">
        <f t="shared" si="19"/>
        <v>-2.4325893872057772E-3</v>
      </c>
      <c r="L73" s="2">
        <f t="shared" si="24"/>
        <v>4.7500000000000084E-2</v>
      </c>
      <c r="M73" s="9">
        <f t="shared" si="25"/>
        <v>0</v>
      </c>
      <c r="R73" s="3">
        <v>0.32000000000000017</v>
      </c>
      <c r="S73" s="2">
        <v>-3.6497894660642727E-3</v>
      </c>
      <c r="T73" s="3">
        <f t="shared" si="18"/>
        <v>0.1439838300327213</v>
      </c>
      <c r="U73" s="3">
        <f t="shared" si="14"/>
        <v>0.41021264591518108</v>
      </c>
      <c r="V73" s="3">
        <f t="shared" si="15"/>
        <v>0.46768076925510399</v>
      </c>
      <c r="W73" s="3">
        <f t="shared" si="16"/>
        <v>0</v>
      </c>
      <c r="X73" s="3">
        <f t="shared" si="17"/>
        <v>0.32224614760055786</v>
      </c>
      <c r="Y73" s="3">
        <f t="shared" ref="Y73:Y136" si="31">ABS(X73-R73)</f>
        <v>2.2461476005576908E-3</v>
      </c>
      <c r="AA73" s="3">
        <f t="shared" si="30"/>
        <v>0.3550000000000002</v>
      </c>
      <c r="AB73" s="2">
        <f t="shared" si="20"/>
        <v>-2.4325893872057772E-3</v>
      </c>
      <c r="AC73" s="2">
        <f t="shared" si="21"/>
        <v>-4.1497472763908977E-3</v>
      </c>
      <c r="AD73" s="2">
        <f t="shared" si="26"/>
        <v>4.7500000000000084E-2</v>
      </c>
      <c r="AE73" s="9">
        <f t="shared" si="27"/>
        <v>0</v>
      </c>
      <c r="AF73" s="3">
        <f t="shared" si="22"/>
        <v>0.3812864761469526</v>
      </c>
      <c r="AG73" s="3">
        <f t="shared" si="28"/>
        <v>1.1087711998914852E-3</v>
      </c>
    </row>
    <row r="74" spans="1:33" x14ac:dyDescent="0.35">
      <c r="A74" s="1">
        <v>43851</v>
      </c>
      <c r="B74">
        <v>223.16</v>
      </c>
      <c r="C74">
        <v>222.61</v>
      </c>
      <c r="D74">
        <v>223.72</v>
      </c>
      <c r="E74">
        <v>222.54</v>
      </c>
      <c r="F74" t="s">
        <v>1105</v>
      </c>
      <c r="G74" s="2">
        <v>-4.0000000000000002E-4</v>
      </c>
      <c r="H74" s="2">
        <f t="shared" si="23"/>
        <v>-4.4800860925848823E-4</v>
      </c>
      <c r="J74" s="3">
        <f t="shared" si="29"/>
        <v>0.36000000000000021</v>
      </c>
      <c r="K74" s="2">
        <f t="shared" si="19"/>
        <v>-2.2425292136934592E-3</v>
      </c>
      <c r="L74" s="2">
        <f t="shared" si="24"/>
        <v>5.0000000000000086E-2</v>
      </c>
      <c r="M74" s="9">
        <f t="shared" si="25"/>
        <v>0</v>
      </c>
      <c r="R74" s="3">
        <v>0.32500000000000018</v>
      </c>
      <c r="S74" s="2">
        <v>-3.4909138143557408E-3</v>
      </c>
      <c r="T74" s="3">
        <f t="shared" si="18"/>
        <v>0.14955633122911141</v>
      </c>
      <c r="U74" s="3">
        <f t="shared" ref="U74:U137" si="32">_xlfn.NORM.DIST(S74,$T$3,$T$4,TRUE)</f>
        <v>0.41405867482169256</v>
      </c>
      <c r="V74" s="3">
        <f t="shared" ref="V74:V137" si="33">_xlfn.NORM.DIST(S74,$U$3,$U$4,TRUE)</f>
        <v>0.46908474445044707</v>
      </c>
      <c r="W74" s="3">
        <f t="shared" ref="W74:W137" si="34">_xlfn.NORM.DIST(S74,$V$3,$V$4,TRUE)</f>
        <v>0</v>
      </c>
      <c r="X74" s="3">
        <f t="shared" ref="X74:X137" si="35">$S$2*T74+$T$2*U74+$U$2*V74+$V$2*W74</f>
        <v>0.32643620057994766</v>
      </c>
      <c r="Y74" s="3">
        <f t="shared" si="31"/>
        <v>1.4362005799474775E-3</v>
      </c>
      <c r="AA74" s="3">
        <f t="shared" si="30"/>
        <v>0.36000000000000021</v>
      </c>
      <c r="AB74" s="2">
        <f t="shared" si="20"/>
        <v>-2.2425292136934592E-3</v>
      </c>
      <c r="AC74" s="2">
        <f t="shared" si="21"/>
        <v>-3.96424599916356E-3</v>
      </c>
      <c r="AD74" s="2">
        <f t="shared" si="26"/>
        <v>5.0000000000000086E-2</v>
      </c>
      <c r="AE74" s="9">
        <f t="shared" si="27"/>
        <v>0</v>
      </c>
      <c r="AF74" s="3">
        <f t="shared" si="22"/>
        <v>0.29489865764133899</v>
      </c>
      <c r="AG74" s="3">
        <f t="shared" si="28"/>
        <v>8.4523141723536529E-4</v>
      </c>
    </row>
    <row r="75" spans="1:33" x14ac:dyDescent="0.35">
      <c r="A75" s="1">
        <v>43852</v>
      </c>
      <c r="B75">
        <v>223.75</v>
      </c>
      <c r="C75">
        <v>224.26</v>
      </c>
      <c r="D75">
        <v>225.03</v>
      </c>
      <c r="E75">
        <v>223.47</v>
      </c>
      <c r="F75" t="s">
        <v>1104</v>
      </c>
      <c r="G75" s="2">
        <v>2.5999999999999999E-3</v>
      </c>
      <c r="H75" s="2">
        <f t="shared" si="23"/>
        <v>2.6403541776372275E-3</v>
      </c>
      <c r="J75" s="3">
        <f t="shared" si="29"/>
        <v>0.36500000000000021</v>
      </c>
      <c r="K75" s="2">
        <f t="shared" si="19"/>
        <v>-2.1349828550191094E-3</v>
      </c>
      <c r="L75" s="2">
        <f t="shared" si="24"/>
        <v>5.2500000000000088E-2</v>
      </c>
      <c r="M75" s="9">
        <f t="shared" si="25"/>
        <v>1.5625000000000001E-3</v>
      </c>
      <c r="R75" s="3">
        <v>0.33000000000000018</v>
      </c>
      <c r="S75" s="2">
        <v>-3.3333265192535128E-3</v>
      </c>
      <c r="T75" s="3">
        <f t="shared" si="18"/>
        <v>0.15522402224404644</v>
      </c>
      <c r="U75" s="3">
        <f t="shared" si="32"/>
        <v>0.41788167621153238</v>
      </c>
      <c r="V75" s="3">
        <f t="shared" si="33"/>
        <v>0.47047771442507902</v>
      </c>
      <c r="W75" s="3">
        <f t="shared" si="34"/>
        <v>0</v>
      </c>
      <c r="X75" s="3">
        <f t="shared" si="35"/>
        <v>0.33063986177460336</v>
      </c>
      <c r="Y75" s="3">
        <f t="shared" si="31"/>
        <v>6.3986177460317872E-4</v>
      </c>
      <c r="AA75" s="3">
        <f t="shared" si="30"/>
        <v>0.36500000000000021</v>
      </c>
      <c r="AB75" s="2">
        <f t="shared" si="20"/>
        <v>-2.1349828550191094E-3</v>
      </c>
      <c r="AC75" s="2">
        <f t="shared" si="21"/>
        <v>-3.7796313526547508E-3</v>
      </c>
      <c r="AD75" s="2">
        <f t="shared" si="26"/>
        <v>5.2500000000000088E-2</v>
      </c>
      <c r="AE75" s="9">
        <f t="shared" si="27"/>
        <v>1.5625000000000001E-3</v>
      </c>
      <c r="AF75" s="3">
        <f t="shared" si="22"/>
        <v>0.23528949688290637</v>
      </c>
      <c r="AG75" s="3">
        <f t="shared" si="28"/>
        <v>6.627351931553073E-4</v>
      </c>
    </row>
    <row r="76" spans="1:33" x14ac:dyDescent="0.35">
      <c r="A76" s="1">
        <v>43853</v>
      </c>
      <c r="B76">
        <v>224.47</v>
      </c>
      <c r="C76">
        <v>223.59</v>
      </c>
      <c r="D76">
        <v>224.57</v>
      </c>
      <c r="E76">
        <v>222.58</v>
      </c>
      <c r="F76" t="s">
        <v>1103</v>
      </c>
      <c r="G76" s="2">
        <v>3.2000000000000002E-3</v>
      </c>
      <c r="H76" s="2">
        <f t="shared" si="23"/>
        <v>3.212710808489247E-3</v>
      </c>
      <c r="J76" s="3">
        <f t="shared" si="29"/>
        <v>0.37000000000000022</v>
      </c>
      <c r="K76" s="2">
        <f t="shared" si="19"/>
        <v>-2.0084073864482933E-3</v>
      </c>
      <c r="L76" s="2">
        <f t="shared" si="24"/>
        <v>5.500000000000009E-2</v>
      </c>
      <c r="M76" s="9">
        <f t="shared" si="25"/>
        <v>7.8125000000000004E-4</v>
      </c>
      <c r="R76" s="3">
        <v>0.33500000000000019</v>
      </c>
      <c r="S76" s="2">
        <v>-3.1536590837910332E-3</v>
      </c>
      <c r="T76" s="3">
        <f t="shared" si="18"/>
        <v>0.16185661349929356</v>
      </c>
      <c r="U76" s="3">
        <f t="shared" si="32"/>
        <v>0.42224979889665726</v>
      </c>
      <c r="V76" s="3">
        <f t="shared" si="33"/>
        <v>0.47206629844930753</v>
      </c>
      <c r="W76" s="3">
        <f t="shared" si="34"/>
        <v>0</v>
      </c>
      <c r="X76" s="3">
        <f t="shared" si="35"/>
        <v>0.33549010916657174</v>
      </c>
      <c r="Y76" s="3">
        <f t="shared" si="31"/>
        <v>4.9010916657155068E-4</v>
      </c>
      <c r="AA76" s="3">
        <f t="shared" si="30"/>
        <v>0.37000000000000022</v>
      </c>
      <c r="AB76" s="2">
        <f t="shared" si="20"/>
        <v>-2.0084073864482933E-3</v>
      </c>
      <c r="AC76" s="2">
        <f t="shared" si="21"/>
        <v>-3.5958623853394401E-3</v>
      </c>
      <c r="AD76" s="2">
        <f t="shared" si="26"/>
        <v>5.500000000000009E-2</v>
      </c>
      <c r="AE76" s="9">
        <f t="shared" si="27"/>
        <v>7.8125000000000004E-4</v>
      </c>
      <c r="AF76" s="3">
        <f t="shared" si="22"/>
        <v>0.1939891409652475</v>
      </c>
      <c r="AG76" s="3">
        <f t="shared" si="28"/>
        <v>5.3659829731019285E-4</v>
      </c>
    </row>
    <row r="77" spans="1:33" x14ac:dyDescent="0.35">
      <c r="A77" s="1">
        <v>43854</v>
      </c>
      <c r="B77">
        <v>222.58</v>
      </c>
      <c r="C77">
        <v>225.5</v>
      </c>
      <c r="D77">
        <v>225.76</v>
      </c>
      <c r="E77">
        <v>221.55</v>
      </c>
      <c r="F77" t="s">
        <v>1102</v>
      </c>
      <c r="G77" s="2">
        <v>-8.3999999999999995E-3</v>
      </c>
      <c r="H77" s="2">
        <f t="shared" si="23"/>
        <v>-8.455480418174989E-3</v>
      </c>
      <c r="J77" s="3">
        <f t="shared" si="29"/>
        <v>0.37500000000000022</v>
      </c>
      <c r="K77" s="2">
        <f t="shared" si="19"/>
        <v>-1.775589351415768E-3</v>
      </c>
      <c r="L77" s="2">
        <f t="shared" si="24"/>
        <v>5.7500000000000093E-2</v>
      </c>
      <c r="M77" s="9">
        <f t="shared" si="25"/>
        <v>0</v>
      </c>
      <c r="R77" s="3">
        <v>0.34000000000000019</v>
      </c>
      <c r="S77" s="2">
        <v>-2.9885938524424702E-3</v>
      </c>
      <c r="T77" s="3">
        <f t="shared" si="18"/>
        <v>0.1681105305333527</v>
      </c>
      <c r="U77" s="3">
        <f t="shared" si="32"/>
        <v>0.42627136895069745</v>
      </c>
      <c r="V77" s="3">
        <f t="shared" si="33"/>
        <v>0.47352616504653017</v>
      </c>
      <c r="W77" s="3">
        <f t="shared" si="34"/>
        <v>0</v>
      </c>
      <c r="X77" s="3">
        <f t="shared" si="35"/>
        <v>0.33999997276047256</v>
      </c>
      <c r="Y77" s="3">
        <f t="shared" si="31"/>
        <v>2.7239527633504679E-8</v>
      </c>
      <c r="AA77" s="3">
        <f t="shared" si="30"/>
        <v>0.37500000000000022</v>
      </c>
      <c r="AB77" s="2">
        <f t="shared" si="20"/>
        <v>-1.775589351415768E-3</v>
      </c>
      <c r="AC77" s="2">
        <f t="shared" si="21"/>
        <v>-3.4128993007436917E-3</v>
      </c>
      <c r="AD77" s="2">
        <f t="shared" si="26"/>
        <v>5.7500000000000093E-2</v>
      </c>
      <c r="AE77" s="9">
        <f t="shared" si="27"/>
        <v>0</v>
      </c>
      <c r="AF77" s="3">
        <f t="shared" si="22"/>
        <v>0.16488238398718799</v>
      </c>
      <c r="AG77" s="3">
        <f t="shared" si="28"/>
        <v>4.4858940619054474E-4</v>
      </c>
    </row>
    <row r="78" spans="1:33" x14ac:dyDescent="0.35">
      <c r="A78" s="1">
        <v>43857</v>
      </c>
      <c r="B78">
        <v>217.99</v>
      </c>
      <c r="C78">
        <v>217.61</v>
      </c>
      <c r="D78">
        <v>219.17</v>
      </c>
      <c r="E78">
        <v>217.07</v>
      </c>
      <c r="F78" t="s">
        <v>1101</v>
      </c>
      <c r="G78" s="2">
        <v>-2.06E-2</v>
      </c>
      <c r="H78" s="2">
        <f t="shared" si="23"/>
        <v>-2.0837397367955226E-2</v>
      </c>
      <c r="J78" s="3">
        <f t="shared" si="29"/>
        <v>0.38000000000000023</v>
      </c>
      <c r="K78" s="2">
        <f t="shared" si="19"/>
        <v>-1.5585743791411424E-3</v>
      </c>
      <c r="L78" s="2">
        <f t="shared" si="24"/>
        <v>6.0000000000000095E-2</v>
      </c>
      <c r="M78" s="9">
        <f t="shared" si="25"/>
        <v>0</v>
      </c>
      <c r="R78" s="3">
        <v>0.3450000000000002</v>
      </c>
      <c r="S78" s="2">
        <v>-2.857312361105758E-3</v>
      </c>
      <c r="T78" s="3">
        <f t="shared" si="18"/>
        <v>0.1731939873140797</v>
      </c>
      <c r="U78" s="3">
        <f t="shared" si="32"/>
        <v>0.42947535218289523</v>
      </c>
      <c r="V78" s="3">
        <f t="shared" si="33"/>
        <v>0.47468749702628238</v>
      </c>
      <c r="W78" s="3">
        <f t="shared" si="34"/>
        <v>0</v>
      </c>
      <c r="X78" s="3">
        <f t="shared" si="35"/>
        <v>0.34362338036104767</v>
      </c>
      <c r="Y78" s="3">
        <f t="shared" si="31"/>
        <v>1.3766196389525254E-3</v>
      </c>
      <c r="AA78" s="3">
        <f t="shared" si="30"/>
        <v>0.38000000000000023</v>
      </c>
      <c r="AB78" s="2">
        <f t="shared" si="20"/>
        <v>-1.5585743791411424E-3</v>
      </c>
      <c r="AC78" s="2">
        <f t="shared" si="21"/>
        <v>-3.2307033856087521E-3</v>
      </c>
      <c r="AD78" s="2">
        <f t="shared" si="26"/>
        <v>6.0000000000000095E-2</v>
      </c>
      <c r="AE78" s="9">
        <f t="shared" si="27"/>
        <v>0</v>
      </c>
      <c r="AF78" s="3">
        <f t="shared" si="22"/>
        <v>0.14371524738106417</v>
      </c>
      <c r="AG78" s="3">
        <f t="shared" si="28"/>
        <v>3.8574703921031553E-4</v>
      </c>
    </row>
    <row r="79" spans="1:33" x14ac:dyDescent="0.35">
      <c r="A79" s="1">
        <v>43858</v>
      </c>
      <c r="B79">
        <v>221.33</v>
      </c>
      <c r="C79">
        <v>219.48</v>
      </c>
      <c r="D79">
        <v>221.84</v>
      </c>
      <c r="E79">
        <v>218.94</v>
      </c>
      <c r="F79" t="s">
        <v>1100</v>
      </c>
      <c r="G79" s="2">
        <v>1.5299999999999999E-2</v>
      </c>
      <c r="H79" s="2">
        <f t="shared" si="23"/>
        <v>1.5205610276630045E-2</v>
      </c>
      <c r="J79" s="3">
        <f t="shared" si="29"/>
        <v>0.38500000000000023</v>
      </c>
      <c r="K79" s="2">
        <f t="shared" si="19"/>
        <v>-1.3719871528369927E-3</v>
      </c>
      <c r="L79" s="2">
        <f t="shared" si="24"/>
        <v>6.2500000000000097E-2</v>
      </c>
      <c r="M79" s="9">
        <f t="shared" si="25"/>
        <v>0</v>
      </c>
      <c r="R79" s="3">
        <v>0.3500000000000002</v>
      </c>
      <c r="S79" s="2">
        <v>-2.6214225577483427E-3</v>
      </c>
      <c r="T79" s="3">
        <f t="shared" si="18"/>
        <v>0.1825711998931433</v>
      </c>
      <c r="U79" s="3">
        <f t="shared" si="32"/>
        <v>0.43524389937962554</v>
      </c>
      <c r="V79" s="3">
        <f t="shared" si="33"/>
        <v>0.47677474076399806</v>
      </c>
      <c r="W79" s="3">
        <f t="shared" si="34"/>
        <v>0</v>
      </c>
      <c r="X79" s="3">
        <f t="shared" si="35"/>
        <v>0.35021477071301088</v>
      </c>
      <c r="Y79" s="3">
        <f t="shared" si="31"/>
        <v>2.1477071301068129E-4</v>
      </c>
      <c r="AA79" s="3">
        <f t="shared" si="30"/>
        <v>0.38500000000000023</v>
      </c>
      <c r="AB79" s="2">
        <f t="shared" si="20"/>
        <v>-1.3719871528369927E-3</v>
      </c>
      <c r="AC79" s="2">
        <f t="shared" si="21"/>
        <v>-3.049236942135792E-3</v>
      </c>
      <c r="AD79" s="2">
        <f t="shared" si="26"/>
        <v>6.2500000000000097E-2</v>
      </c>
      <c r="AE79" s="9">
        <f t="shared" si="27"/>
        <v>0</v>
      </c>
      <c r="AF79" s="3">
        <f t="shared" si="22"/>
        <v>0.12763193710093454</v>
      </c>
      <c r="AG79" s="3">
        <f t="shared" si="28"/>
        <v>3.3918398060249868E-4</v>
      </c>
    </row>
    <row r="80" spans="1:33" x14ac:dyDescent="0.35">
      <c r="A80" s="1">
        <v>43859</v>
      </c>
      <c r="B80">
        <v>221.69</v>
      </c>
      <c r="C80">
        <v>222.54</v>
      </c>
      <c r="D80">
        <v>222.81</v>
      </c>
      <c r="E80">
        <v>220.71</v>
      </c>
      <c r="F80" t="s">
        <v>1099</v>
      </c>
      <c r="G80" s="2">
        <v>1.6000000000000001E-3</v>
      </c>
      <c r="H80" s="2">
        <f t="shared" si="23"/>
        <v>1.625209151907849E-3</v>
      </c>
      <c r="J80" s="3">
        <f t="shared" si="29"/>
        <v>0.39000000000000024</v>
      </c>
      <c r="K80" s="2">
        <f t="shared" si="19"/>
        <v>-1.2961698428263304E-3</v>
      </c>
      <c r="L80" s="2">
        <f t="shared" si="24"/>
        <v>6.5000000000000099E-2</v>
      </c>
      <c r="M80" s="9">
        <f t="shared" si="25"/>
        <v>0</v>
      </c>
      <c r="R80" s="3">
        <v>0.3550000000000002</v>
      </c>
      <c r="S80" s="2">
        <v>-2.4325893872057772E-3</v>
      </c>
      <c r="T80" s="3">
        <f t="shared" si="18"/>
        <v>0.19030188886440708</v>
      </c>
      <c r="U80" s="3">
        <f t="shared" si="32"/>
        <v>0.43987171783572804</v>
      </c>
      <c r="V80" s="3">
        <f t="shared" si="33"/>
        <v>0.47844607139382106</v>
      </c>
      <c r="W80" s="3">
        <f t="shared" si="34"/>
        <v>0</v>
      </c>
      <c r="X80" s="3">
        <f t="shared" si="35"/>
        <v>0.35556530628152072</v>
      </c>
      <c r="Y80" s="3">
        <f t="shared" si="31"/>
        <v>5.6530628152051676E-4</v>
      </c>
      <c r="AA80" s="3">
        <f t="shared" si="30"/>
        <v>0.39000000000000024</v>
      </c>
      <c r="AB80" s="2">
        <f t="shared" si="20"/>
        <v>-1.2961698428263304E-3</v>
      </c>
      <c r="AC80" s="2">
        <f t="shared" si="21"/>
        <v>-2.8684632239787205E-3</v>
      </c>
      <c r="AD80" s="2">
        <f t="shared" si="26"/>
        <v>6.5000000000000099E-2</v>
      </c>
      <c r="AE80" s="9">
        <f t="shared" si="27"/>
        <v>0</v>
      </c>
      <c r="AF80" s="3">
        <f t="shared" si="22"/>
        <v>0.11478019684912387</v>
      </c>
      <c r="AG80" s="3">
        <f t="shared" si="28"/>
        <v>3.0301516743757326E-4</v>
      </c>
    </row>
    <row r="81" spans="1:33" x14ac:dyDescent="0.35">
      <c r="A81" s="1">
        <v>43860</v>
      </c>
      <c r="B81">
        <v>222.48</v>
      </c>
      <c r="C81">
        <v>220.25</v>
      </c>
      <c r="D81">
        <v>222.58</v>
      </c>
      <c r="E81">
        <v>219.57</v>
      </c>
      <c r="F81" t="s">
        <v>1098</v>
      </c>
      <c r="G81" s="2">
        <v>3.5999999999999999E-3</v>
      </c>
      <c r="H81" s="2">
        <f t="shared" si="23"/>
        <v>3.5572003198475802E-3</v>
      </c>
      <c r="J81" s="3">
        <f t="shared" si="29"/>
        <v>0.39500000000000024</v>
      </c>
      <c r="K81" s="2">
        <f t="shared" si="19"/>
        <v>-1.145849690177083E-3</v>
      </c>
      <c r="L81" s="2">
        <f t="shared" si="24"/>
        <v>6.7500000000000102E-2</v>
      </c>
      <c r="M81" s="9">
        <f t="shared" si="25"/>
        <v>0</v>
      </c>
      <c r="R81" s="3">
        <v>0.36000000000000021</v>
      </c>
      <c r="S81" s="2">
        <v>-2.2425292136934592E-3</v>
      </c>
      <c r="T81" s="3">
        <f t="shared" si="18"/>
        <v>0.1982825990337079</v>
      </c>
      <c r="U81" s="3">
        <f t="shared" si="32"/>
        <v>0.44453791626871703</v>
      </c>
      <c r="V81" s="3">
        <f t="shared" si="33"/>
        <v>0.48012864477901751</v>
      </c>
      <c r="W81" s="3">
        <f t="shared" si="34"/>
        <v>0</v>
      </c>
      <c r="X81" s="3">
        <f t="shared" si="35"/>
        <v>0.3610162151419169</v>
      </c>
      <c r="Y81" s="3">
        <f t="shared" si="31"/>
        <v>1.0162151419166876E-3</v>
      </c>
      <c r="AA81" s="3">
        <f t="shared" si="30"/>
        <v>0.39500000000000024</v>
      </c>
      <c r="AB81" s="2">
        <f t="shared" si="20"/>
        <v>-1.145849690177083E-3</v>
      </c>
      <c r="AC81" s="2">
        <f t="shared" si="21"/>
        <v>-2.6883463756803665E-3</v>
      </c>
      <c r="AD81" s="2">
        <f t="shared" si="26"/>
        <v>6.7500000000000102E-2</v>
      </c>
      <c r="AE81" s="9">
        <f t="shared" si="27"/>
        <v>0</v>
      </c>
      <c r="AF81" s="3">
        <f t="shared" si="22"/>
        <v>0.10399839087289207</v>
      </c>
      <c r="AG81" s="3">
        <f t="shared" si="28"/>
        <v>2.7347323465252017E-4</v>
      </c>
    </row>
    <row r="82" spans="1:33" x14ac:dyDescent="0.35">
      <c r="A82" s="1">
        <v>43861</v>
      </c>
      <c r="B82">
        <v>218.95</v>
      </c>
      <c r="C82">
        <v>223.38</v>
      </c>
      <c r="D82">
        <v>223.44</v>
      </c>
      <c r="E82">
        <v>218.17</v>
      </c>
      <c r="F82" t="s">
        <v>1097</v>
      </c>
      <c r="G82" s="2">
        <v>-1.5900000000000001E-2</v>
      </c>
      <c r="H82" s="2">
        <f t="shared" si="23"/>
        <v>-1.5993816678302037E-2</v>
      </c>
      <c r="J82" s="3">
        <f t="shared" si="29"/>
        <v>0.40000000000000024</v>
      </c>
      <c r="K82" s="2">
        <f t="shared" si="19"/>
        <v>-8.527304943446273E-4</v>
      </c>
      <c r="L82" s="2">
        <f t="shared" si="24"/>
        <v>7.0000000000000104E-2</v>
      </c>
      <c r="M82" s="9">
        <f t="shared" si="25"/>
        <v>7.8125000000000004E-4</v>
      </c>
      <c r="R82" s="3">
        <v>0.36500000000000021</v>
      </c>
      <c r="S82" s="2">
        <v>-2.1349828550191094E-3</v>
      </c>
      <c r="T82" s="3">
        <f t="shared" si="18"/>
        <v>0.20288667930972631</v>
      </c>
      <c r="U82" s="3">
        <f t="shared" si="32"/>
        <v>0.44718175656238479</v>
      </c>
      <c r="V82" s="3">
        <f t="shared" si="33"/>
        <v>0.48108089490389438</v>
      </c>
      <c r="W82" s="3">
        <f t="shared" si="34"/>
        <v>0</v>
      </c>
      <c r="X82" s="3">
        <f t="shared" si="35"/>
        <v>0.36412944796553115</v>
      </c>
      <c r="Y82" s="3">
        <f t="shared" si="31"/>
        <v>8.7055203446906315E-4</v>
      </c>
      <c r="AA82" s="3">
        <f t="shared" si="30"/>
        <v>0.40000000000000024</v>
      </c>
      <c r="AB82" s="2">
        <f t="shared" si="20"/>
        <v>-8.527304943446273E-4</v>
      </c>
      <c r="AC82" s="2">
        <f t="shared" si="21"/>
        <v>-2.5088513752722784E-3</v>
      </c>
      <c r="AD82" s="2">
        <f t="shared" si="26"/>
        <v>7.0000000000000104E-2</v>
      </c>
      <c r="AE82" s="9">
        <f t="shared" si="27"/>
        <v>7.8125000000000004E-4</v>
      </c>
      <c r="AF82" s="3">
        <f t="shared" si="22"/>
        <v>9.4581624816402851E-2</v>
      </c>
      <c r="AG82" s="3">
        <f t="shared" si="28"/>
        <v>2.4822501961161889E-4</v>
      </c>
    </row>
    <row r="83" spans="1:33" x14ac:dyDescent="0.35">
      <c r="A83" s="1">
        <v>43864</v>
      </c>
      <c r="B83">
        <v>222.26</v>
      </c>
      <c r="C83">
        <v>220.02</v>
      </c>
      <c r="D83">
        <v>222.77</v>
      </c>
      <c r="E83">
        <v>219.87</v>
      </c>
      <c r="F83" t="s">
        <v>722</v>
      </c>
      <c r="G83" s="2">
        <v>1.5100000000000001E-2</v>
      </c>
      <c r="H83" s="2">
        <f t="shared" si="23"/>
        <v>1.5004474510093152E-2</v>
      </c>
      <c r="J83" s="3">
        <f t="shared" si="29"/>
        <v>0.40500000000000025</v>
      </c>
      <c r="K83" s="2">
        <f t="shared" si="19"/>
        <v>-7.7928252516413664E-4</v>
      </c>
      <c r="L83" s="2">
        <f t="shared" si="24"/>
        <v>7.2500000000000106E-2</v>
      </c>
      <c r="M83" s="9">
        <f t="shared" si="25"/>
        <v>7.8125000000000004E-4</v>
      </c>
      <c r="R83" s="3">
        <v>0.37000000000000022</v>
      </c>
      <c r="S83" s="2">
        <v>-2.0084073864482933E-3</v>
      </c>
      <c r="T83" s="3">
        <f t="shared" si="18"/>
        <v>0.20838641892460724</v>
      </c>
      <c r="U83" s="3">
        <f t="shared" si="32"/>
        <v>0.45029639516144571</v>
      </c>
      <c r="V83" s="3">
        <f t="shared" si="33"/>
        <v>0.48220177280137971</v>
      </c>
      <c r="W83" s="3">
        <f t="shared" si="34"/>
        <v>0</v>
      </c>
      <c r="X83" s="3">
        <f t="shared" si="35"/>
        <v>0.36781990072445858</v>
      </c>
      <c r="Y83" s="3">
        <f t="shared" si="31"/>
        <v>2.180099275541636E-3</v>
      </c>
      <c r="AA83" s="3">
        <f t="shared" si="30"/>
        <v>0.40500000000000025</v>
      </c>
      <c r="AB83" s="2">
        <f t="shared" si="20"/>
        <v>-7.7928252516413664E-4</v>
      </c>
      <c r="AC83" s="2">
        <f t="shared" si="21"/>
        <v>-2.3299439797809171E-3</v>
      </c>
      <c r="AD83" s="2">
        <f t="shared" si="26"/>
        <v>7.2500000000000106E-2</v>
      </c>
      <c r="AE83" s="9">
        <f t="shared" si="27"/>
        <v>7.8125000000000004E-4</v>
      </c>
      <c r="AF83" s="3">
        <f t="shared" si="22"/>
        <v>8.6115646722111722E-2</v>
      </c>
      <c r="AG83" s="3">
        <f t="shared" si="28"/>
        <v>2.258715894231434E-4</v>
      </c>
    </row>
    <row r="84" spans="1:33" x14ac:dyDescent="0.35">
      <c r="A84" s="1">
        <v>43865</v>
      </c>
      <c r="B84">
        <v>227.35</v>
      </c>
      <c r="C84">
        <v>225.27</v>
      </c>
      <c r="D84">
        <v>227.74</v>
      </c>
      <c r="E84">
        <v>224.53</v>
      </c>
      <c r="F84" t="s">
        <v>1096</v>
      </c>
      <c r="G84" s="2">
        <v>2.29E-2</v>
      </c>
      <c r="H84" s="2">
        <f t="shared" si="23"/>
        <v>2.2642812513519239E-2</v>
      </c>
      <c r="J84" s="3">
        <f t="shared" si="29"/>
        <v>0.41000000000000025</v>
      </c>
      <c r="K84" s="2">
        <f t="shared" si="19"/>
        <v>-6.0210150443843358E-4</v>
      </c>
      <c r="L84" s="2">
        <f t="shared" si="24"/>
        <v>7.5000000000000108E-2</v>
      </c>
      <c r="M84" s="9">
        <f t="shared" si="25"/>
        <v>1.5625000000000001E-3</v>
      </c>
      <c r="R84" s="3">
        <v>0.37500000000000022</v>
      </c>
      <c r="S84" s="2">
        <v>-1.775589351415768E-3</v>
      </c>
      <c r="T84" s="3">
        <f t="shared" si="18"/>
        <v>0.21872898831335688</v>
      </c>
      <c r="U84" s="3">
        <f t="shared" si="32"/>
        <v>0.45603320397109287</v>
      </c>
      <c r="V84" s="3">
        <f t="shared" si="33"/>
        <v>0.48426383332794909</v>
      </c>
      <c r="W84" s="3">
        <f t="shared" si="34"/>
        <v>0</v>
      </c>
      <c r="X84" s="3">
        <f t="shared" si="35"/>
        <v>0.37468137496639886</v>
      </c>
      <c r="Y84" s="3">
        <f t="shared" si="31"/>
        <v>3.1862503360136074E-4</v>
      </c>
      <c r="AA84" s="3">
        <f t="shared" si="30"/>
        <v>0.41000000000000025</v>
      </c>
      <c r="AB84" s="2">
        <f t="shared" si="20"/>
        <v>-6.0210150443843358E-4</v>
      </c>
      <c r="AC84" s="2">
        <f t="shared" si="21"/>
        <v>-2.1515906734031411E-3</v>
      </c>
      <c r="AD84" s="2">
        <f t="shared" si="26"/>
        <v>7.5000000000000108E-2</v>
      </c>
      <c r="AE84" s="9">
        <f t="shared" si="27"/>
        <v>1.5625000000000001E-3</v>
      </c>
      <c r="AF84" s="3">
        <f t="shared" si="22"/>
        <v>7.8364177245293765E-2</v>
      </c>
      <c r="AG84" s="3">
        <f t="shared" si="28"/>
        <v>2.0559977995925703E-4</v>
      </c>
    </row>
    <row r="85" spans="1:33" x14ac:dyDescent="0.35">
      <c r="A85" s="1">
        <v>43866</v>
      </c>
      <c r="B85">
        <v>228.1</v>
      </c>
      <c r="C85">
        <v>230.1</v>
      </c>
      <c r="D85">
        <v>230.13</v>
      </c>
      <c r="E85">
        <v>226.73</v>
      </c>
      <c r="F85" t="s">
        <v>968</v>
      </c>
      <c r="G85" s="2">
        <v>3.3E-3</v>
      </c>
      <c r="H85" s="2">
        <f t="shared" si="23"/>
        <v>3.2934490193227846E-3</v>
      </c>
      <c r="J85" s="3">
        <f t="shared" si="29"/>
        <v>0.41500000000000026</v>
      </c>
      <c r="K85" s="2">
        <f t="shared" si="19"/>
        <v>-4.8629985711729363E-4</v>
      </c>
      <c r="L85" s="2">
        <f t="shared" si="24"/>
        <v>7.750000000000011E-2</v>
      </c>
      <c r="M85" s="9">
        <f t="shared" si="25"/>
        <v>0</v>
      </c>
      <c r="R85" s="3">
        <v>0.38000000000000023</v>
      </c>
      <c r="S85" s="2">
        <v>-1.5585743791411424E-3</v>
      </c>
      <c r="T85" s="3">
        <f t="shared" si="18"/>
        <v>0.22863020970838349</v>
      </c>
      <c r="U85" s="3">
        <f t="shared" si="32"/>
        <v>0.46138890500809965</v>
      </c>
      <c r="V85" s="3">
        <f t="shared" si="33"/>
        <v>0.48618630690142223</v>
      </c>
      <c r="W85" s="3">
        <f t="shared" si="34"/>
        <v>0</v>
      </c>
      <c r="X85" s="3">
        <f t="shared" si="35"/>
        <v>0.38116107719580267</v>
      </c>
      <c r="Y85" s="3">
        <f t="shared" si="31"/>
        <v>1.1610771958024402E-3</v>
      </c>
      <c r="AA85" s="3">
        <f t="shared" si="30"/>
        <v>0.41500000000000026</v>
      </c>
      <c r="AB85" s="2">
        <f t="shared" si="20"/>
        <v>-4.8629985711729363E-4</v>
      </c>
      <c r="AC85" s="2">
        <f t="shared" si="21"/>
        <v>-1.9737586181321426E-3</v>
      </c>
      <c r="AD85" s="2">
        <f t="shared" si="26"/>
        <v>7.750000000000011E-2</v>
      </c>
      <c r="AE85" s="9">
        <f t="shared" si="27"/>
        <v>0</v>
      </c>
      <c r="AF85" s="3">
        <f t="shared" si="22"/>
        <v>7.1195660856531673E-2</v>
      </c>
      <c r="AG85" s="3">
        <f t="shared" si="28"/>
        <v>1.8694979762728196E-4</v>
      </c>
    </row>
    <row r="86" spans="1:33" x14ac:dyDescent="0.35">
      <c r="A86" s="1">
        <v>43867</v>
      </c>
      <c r="B86">
        <v>230.07</v>
      </c>
      <c r="C86">
        <v>228.65</v>
      </c>
      <c r="D86">
        <v>230.13</v>
      </c>
      <c r="E86">
        <v>227.86</v>
      </c>
      <c r="F86" t="s">
        <v>1095</v>
      </c>
      <c r="G86" s="2">
        <v>8.6E-3</v>
      </c>
      <c r="H86" s="2">
        <f t="shared" si="23"/>
        <v>8.5994811545351737E-3</v>
      </c>
      <c r="J86" s="3">
        <f t="shared" si="29"/>
        <v>0.42000000000000026</v>
      </c>
      <c r="K86" s="2">
        <f t="shared" si="19"/>
        <v>-3.9408611975268572E-4</v>
      </c>
      <c r="L86" s="2">
        <f t="shared" si="24"/>
        <v>8.0000000000000113E-2</v>
      </c>
      <c r="M86" s="9">
        <f t="shared" si="25"/>
        <v>0</v>
      </c>
      <c r="R86" s="3">
        <v>0.38500000000000023</v>
      </c>
      <c r="S86" s="2">
        <v>-1.3719871528369927E-3</v>
      </c>
      <c r="T86" s="3">
        <f t="shared" ref="T86:T149" si="36">_xlfn.NORM.DIST(S86,$S$3,$S$4,TRUE)</f>
        <v>0.23734071037299573</v>
      </c>
      <c r="U86" s="3">
        <f t="shared" si="32"/>
        <v>0.46599932338171468</v>
      </c>
      <c r="V86" s="3">
        <f t="shared" si="33"/>
        <v>0.48783948816288586</v>
      </c>
      <c r="W86" s="3">
        <f t="shared" si="34"/>
        <v>0</v>
      </c>
      <c r="X86" s="3">
        <f t="shared" si="35"/>
        <v>0.38679547423671878</v>
      </c>
      <c r="Y86" s="3">
        <f t="shared" si="31"/>
        <v>1.7954742367185528E-3</v>
      </c>
      <c r="AA86" s="3">
        <f t="shared" si="30"/>
        <v>0.42000000000000026</v>
      </c>
      <c r="AB86" s="2">
        <f t="shared" si="20"/>
        <v>-3.9408611975268572E-4</v>
      </c>
      <c r="AC86" s="2">
        <f t="shared" si="21"/>
        <v>-1.7964156066312647E-3</v>
      </c>
      <c r="AD86" s="2">
        <f t="shared" si="26"/>
        <v>8.0000000000000113E-2</v>
      </c>
      <c r="AE86" s="9">
        <f t="shared" si="27"/>
        <v>0</v>
      </c>
      <c r="AF86" s="3">
        <f t="shared" si="22"/>
        <v>6.4537529161415405E-2</v>
      </c>
      <c r="AG86" s="3">
        <f t="shared" si="28"/>
        <v>1.6966648752243403E-4</v>
      </c>
    </row>
    <row r="87" spans="1:33" x14ac:dyDescent="0.35">
      <c r="A87" s="1">
        <v>43868</v>
      </c>
      <c r="B87">
        <v>229.08</v>
      </c>
      <c r="C87">
        <v>229.04</v>
      </c>
      <c r="D87">
        <v>230.32</v>
      </c>
      <c r="E87">
        <v>228.42</v>
      </c>
      <c r="F87" t="s">
        <v>1094</v>
      </c>
      <c r="G87" s="2">
        <v>-4.3E-3</v>
      </c>
      <c r="H87" s="2">
        <f t="shared" si="23"/>
        <v>-4.312322919220935E-3</v>
      </c>
      <c r="J87" s="3">
        <f t="shared" si="29"/>
        <v>0.42500000000000027</v>
      </c>
      <c r="K87" s="2">
        <f t="shared" si="19"/>
        <v>-2.1837255564037737E-4</v>
      </c>
      <c r="L87" s="2">
        <f t="shared" si="24"/>
        <v>8.2500000000000115E-2</v>
      </c>
      <c r="M87" s="9">
        <f t="shared" si="25"/>
        <v>7.8125000000000004E-4</v>
      </c>
      <c r="R87" s="3">
        <v>0.39000000000000024</v>
      </c>
      <c r="S87" s="2">
        <v>-1.2961698428263304E-3</v>
      </c>
      <c r="T87" s="3">
        <f t="shared" si="36"/>
        <v>0.24093150145045855</v>
      </c>
      <c r="U87" s="3">
        <f t="shared" si="32"/>
        <v>0.46787404731047078</v>
      </c>
      <c r="V87" s="3">
        <f t="shared" si="33"/>
        <v>0.48851129833593038</v>
      </c>
      <c r="W87" s="3">
        <f t="shared" si="34"/>
        <v>0</v>
      </c>
      <c r="X87" s="3">
        <f t="shared" si="35"/>
        <v>0.38910130348197447</v>
      </c>
      <c r="Y87" s="3">
        <f t="shared" si="31"/>
        <v>8.9869651802576556E-4</v>
      </c>
      <c r="AA87" s="3">
        <f t="shared" si="30"/>
        <v>0.42500000000000027</v>
      </c>
      <c r="AB87" s="2">
        <f t="shared" si="20"/>
        <v>-2.1837255564037737E-4</v>
      </c>
      <c r="AC87" s="2">
        <f t="shared" si="21"/>
        <v>-1.6195300171678768E-3</v>
      </c>
      <c r="AD87" s="2">
        <f t="shared" si="26"/>
        <v>8.2500000000000115E-2</v>
      </c>
      <c r="AE87" s="9">
        <f t="shared" si="27"/>
        <v>7.8125000000000004E-4</v>
      </c>
      <c r="AF87" s="3">
        <f t="shared" si="22"/>
        <v>5.8348749052050793E-2</v>
      </c>
      <c r="AG87" s="3">
        <f t="shared" si="28"/>
        <v>1.5360784776683288E-4</v>
      </c>
    </row>
    <row r="88" spans="1:33" x14ac:dyDescent="0.35">
      <c r="A88" s="1">
        <v>43871</v>
      </c>
      <c r="B88">
        <v>231.85</v>
      </c>
      <c r="C88">
        <v>228.31</v>
      </c>
      <c r="D88">
        <v>231.86</v>
      </c>
      <c r="E88">
        <v>228.26</v>
      </c>
      <c r="F88" t="s">
        <v>1093</v>
      </c>
      <c r="G88" s="2">
        <v>1.21E-2</v>
      </c>
      <c r="H88" s="2">
        <f t="shared" si="23"/>
        <v>1.2019323311813285E-2</v>
      </c>
      <c r="J88" s="3">
        <f t="shared" si="29"/>
        <v>0.43000000000000027</v>
      </c>
      <c r="K88" s="2">
        <f t="shared" si="19"/>
        <v>-1.3956018516219862E-4</v>
      </c>
      <c r="L88" s="2">
        <f t="shared" si="24"/>
        <v>8.5000000000000117E-2</v>
      </c>
      <c r="M88" s="9">
        <f t="shared" si="25"/>
        <v>0</v>
      </c>
      <c r="R88" s="3">
        <v>0.39500000000000024</v>
      </c>
      <c r="S88" s="2">
        <v>-1.145849690177083E-3</v>
      </c>
      <c r="T88" s="3">
        <f t="shared" si="36"/>
        <v>0.24813736196801645</v>
      </c>
      <c r="U88" s="3">
        <f t="shared" si="32"/>
        <v>0.47159305994252537</v>
      </c>
      <c r="V88" s="3">
        <f t="shared" si="33"/>
        <v>0.48984336585198085</v>
      </c>
      <c r="W88" s="3">
        <f t="shared" si="34"/>
        <v>0</v>
      </c>
      <c r="X88" s="3">
        <f t="shared" si="35"/>
        <v>0.39370041902469277</v>
      </c>
      <c r="Y88" s="3">
        <f t="shared" si="31"/>
        <v>1.2995809753074683E-3</v>
      </c>
      <c r="AA88" s="3">
        <f t="shared" si="30"/>
        <v>0.43000000000000027</v>
      </c>
      <c r="AB88" s="2">
        <f t="shared" si="20"/>
        <v>-1.3956018516219862E-4</v>
      </c>
      <c r="AC88" s="2">
        <f t="shared" si="21"/>
        <v>-1.4430707704327236E-3</v>
      </c>
      <c r="AD88" s="2">
        <f t="shared" si="26"/>
        <v>8.5000000000000117E-2</v>
      </c>
      <c r="AE88" s="9">
        <f t="shared" si="27"/>
        <v>0</v>
      </c>
      <c r="AF88" s="3">
        <f t="shared" si="22"/>
        <v>5.2603996342486567E-2</v>
      </c>
      <c r="AG88" s="3">
        <f t="shared" si="28"/>
        <v>1.3869093174317184E-4</v>
      </c>
    </row>
    <row r="89" spans="1:33" x14ac:dyDescent="0.35">
      <c r="A89" s="1">
        <v>43872</v>
      </c>
      <c r="B89">
        <v>231.89</v>
      </c>
      <c r="C89">
        <v>233.09</v>
      </c>
      <c r="D89">
        <v>233.9</v>
      </c>
      <c r="E89">
        <v>231.28</v>
      </c>
      <c r="F89" t="s">
        <v>951</v>
      </c>
      <c r="G89" s="2">
        <v>2.0000000000000001E-4</v>
      </c>
      <c r="H89" s="2">
        <f t="shared" si="23"/>
        <v>1.7251045887427339E-4</v>
      </c>
      <c r="J89" s="3">
        <f t="shared" si="29"/>
        <v>0.43500000000000028</v>
      </c>
      <c r="K89" s="2">
        <f t="shared" si="19"/>
        <v>1.166861143620538E-5</v>
      </c>
      <c r="L89" s="2">
        <f t="shared" si="24"/>
        <v>8.7500000000000119E-2</v>
      </c>
      <c r="M89" s="9">
        <f t="shared" si="25"/>
        <v>0</v>
      </c>
      <c r="R89" s="3">
        <v>0.40000000000000024</v>
      </c>
      <c r="S89" s="2">
        <v>-8.527304943446273E-4</v>
      </c>
      <c r="T89" s="3">
        <f t="shared" si="36"/>
        <v>0.26251269306045549</v>
      </c>
      <c r="U89" s="3">
        <f t="shared" si="32"/>
        <v>0.47885184256043145</v>
      </c>
      <c r="V89" s="3">
        <f t="shared" si="33"/>
        <v>0.49244116462178766</v>
      </c>
      <c r="W89" s="3">
        <f t="shared" si="34"/>
        <v>0</v>
      </c>
      <c r="X89" s="3">
        <f t="shared" si="35"/>
        <v>0.40277072060147689</v>
      </c>
      <c r="Y89" s="3">
        <f t="shared" si="31"/>
        <v>2.7707206014766506E-3</v>
      </c>
      <c r="AA89" s="3">
        <f t="shared" si="30"/>
        <v>0.43500000000000028</v>
      </c>
      <c r="AB89" s="2">
        <f t="shared" si="20"/>
        <v>1.166861143620538E-5</v>
      </c>
      <c r="AC89" s="2">
        <f t="shared" si="21"/>
        <v>-1.2670072880820464E-3</v>
      </c>
      <c r="AD89" s="2">
        <f t="shared" si="26"/>
        <v>8.7500000000000119E-2</v>
      </c>
      <c r="AE89" s="9">
        <f t="shared" si="27"/>
        <v>0</v>
      </c>
      <c r="AF89" s="3">
        <f t="shared" si="22"/>
        <v>4.7284922941561572E-2</v>
      </c>
      <c r="AG89" s="3">
        <f t="shared" si="28"/>
        <v>1.2486114910506029E-4</v>
      </c>
    </row>
    <row r="90" spans="1:33" x14ac:dyDescent="0.35">
      <c r="A90" s="1">
        <v>43873</v>
      </c>
      <c r="B90">
        <v>234.15</v>
      </c>
      <c r="C90">
        <v>233.22</v>
      </c>
      <c r="D90">
        <v>234.26</v>
      </c>
      <c r="E90">
        <v>232.68</v>
      </c>
      <c r="F90" t="s">
        <v>121</v>
      </c>
      <c r="G90" s="2">
        <v>9.7000000000000003E-3</v>
      </c>
      <c r="H90" s="2">
        <f t="shared" si="23"/>
        <v>9.6988143332066897E-3</v>
      </c>
      <c r="J90" s="3">
        <f t="shared" si="29"/>
        <v>0.44000000000000028</v>
      </c>
      <c r="K90" s="2">
        <f t="shared" si="19"/>
        <v>1.1516404219864493E-4</v>
      </c>
      <c r="L90" s="2">
        <f t="shared" si="24"/>
        <v>9.0000000000000122E-2</v>
      </c>
      <c r="M90" s="9">
        <f t="shared" si="25"/>
        <v>0</v>
      </c>
      <c r="R90" s="3">
        <v>0.40500000000000025</v>
      </c>
      <c r="S90" s="2">
        <v>-7.7928252516413664E-4</v>
      </c>
      <c r="T90" s="3">
        <f t="shared" si="36"/>
        <v>0.2661804260699312</v>
      </c>
      <c r="U90" s="3">
        <f t="shared" si="32"/>
        <v>0.48067189711425279</v>
      </c>
      <c r="V90" s="3">
        <f t="shared" si="33"/>
        <v>0.49309215928889033</v>
      </c>
      <c r="W90" s="3">
        <f t="shared" si="34"/>
        <v>0</v>
      </c>
      <c r="X90" s="3">
        <f t="shared" si="35"/>
        <v>0.40506407414025614</v>
      </c>
      <c r="Y90" s="3">
        <f t="shared" si="31"/>
        <v>6.4074140255887535E-5</v>
      </c>
      <c r="AA90" s="3">
        <f t="shared" si="30"/>
        <v>0.44000000000000028</v>
      </c>
      <c r="AB90" s="2">
        <f t="shared" si="20"/>
        <v>1.1516404219864493E-4</v>
      </c>
      <c r="AC90" s="2">
        <f t="shared" si="21"/>
        <v>-1.091309452850488E-3</v>
      </c>
      <c r="AD90" s="2">
        <f t="shared" si="26"/>
        <v>9.0000000000000122E-2</v>
      </c>
      <c r="AE90" s="9">
        <f t="shared" si="27"/>
        <v>0</v>
      </c>
      <c r="AF90" s="3">
        <f t="shared" si="22"/>
        <v>4.2375586580145785E-2</v>
      </c>
      <c r="AG90" s="3">
        <f t="shared" si="28"/>
        <v>1.1207563690213429E-4</v>
      </c>
    </row>
    <row r="91" spans="1:33" x14ac:dyDescent="0.35">
      <c r="A91" s="1">
        <v>43874</v>
      </c>
      <c r="B91">
        <v>233.85</v>
      </c>
      <c r="C91">
        <v>232.5</v>
      </c>
      <c r="D91">
        <v>234.81</v>
      </c>
      <c r="E91">
        <v>232.24</v>
      </c>
      <c r="F91" t="s">
        <v>1092</v>
      </c>
      <c r="G91" s="2">
        <v>-1.2999999999999999E-3</v>
      </c>
      <c r="H91" s="2">
        <f t="shared" si="23"/>
        <v>-1.2820514576556115E-3</v>
      </c>
      <c r="J91" s="3">
        <f t="shared" si="29"/>
        <v>0.44500000000000028</v>
      </c>
      <c r="K91" s="2">
        <f t="shared" si="19"/>
        <v>2.3929004658031287E-4</v>
      </c>
      <c r="L91" s="2">
        <f t="shared" si="24"/>
        <v>9.2500000000000124E-2</v>
      </c>
      <c r="M91" s="9">
        <f t="shared" si="25"/>
        <v>0</v>
      </c>
      <c r="R91" s="3">
        <v>0.41000000000000025</v>
      </c>
      <c r="S91" s="2">
        <v>-6.0210150443843358E-4</v>
      </c>
      <c r="T91" s="3">
        <f t="shared" si="36"/>
        <v>0.27513371755651006</v>
      </c>
      <c r="U91" s="3">
        <f t="shared" si="32"/>
        <v>0.4850640615531015</v>
      </c>
      <c r="V91" s="3">
        <f t="shared" si="33"/>
        <v>0.49466264811199029</v>
      </c>
      <c r="W91" s="3">
        <f t="shared" si="34"/>
        <v>0</v>
      </c>
      <c r="X91" s="3">
        <f t="shared" si="35"/>
        <v>0.41062925451919974</v>
      </c>
      <c r="Y91" s="3">
        <f t="shared" si="31"/>
        <v>6.2925451919948472E-4</v>
      </c>
      <c r="AA91" s="3">
        <f t="shared" si="30"/>
        <v>0.44500000000000028</v>
      </c>
      <c r="AB91" s="2">
        <f t="shared" si="20"/>
        <v>2.3929004658031287E-4</v>
      </c>
      <c r="AC91" s="2">
        <f t="shared" si="21"/>
        <v>-9.1594757009236358E-4</v>
      </c>
      <c r="AD91" s="2">
        <f t="shared" si="26"/>
        <v>9.2500000000000124E-2</v>
      </c>
      <c r="AE91" s="9">
        <f t="shared" si="27"/>
        <v>0</v>
      </c>
      <c r="AF91" s="3">
        <f t="shared" si="22"/>
        <v>3.7860231964181902E-2</v>
      </c>
      <c r="AG91" s="3">
        <f t="shared" si="28"/>
        <v>1.0029477318040968E-4</v>
      </c>
    </row>
    <row r="92" spans="1:33" x14ac:dyDescent="0.35">
      <c r="A92" s="1">
        <v>43875</v>
      </c>
      <c r="B92">
        <v>234.52</v>
      </c>
      <c r="C92">
        <v>234.16</v>
      </c>
      <c r="D92">
        <v>234.74</v>
      </c>
      <c r="E92">
        <v>233.43</v>
      </c>
      <c r="F92" t="s">
        <v>1091</v>
      </c>
      <c r="G92" s="2">
        <v>2.8999999999999998E-3</v>
      </c>
      <c r="H92" s="2">
        <f t="shared" si="23"/>
        <v>2.8609879241191178E-3</v>
      </c>
      <c r="J92" s="3">
        <f t="shared" si="29"/>
        <v>0.45000000000000029</v>
      </c>
      <c r="K92" s="2">
        <f t="shared" si="19"/>
        <v>3.8332285797245785E-4</v>
      </c>
      <c r="L92" s="2">
        <f t="shared" si="24"/>
        <v>9.5000000000000126E-2</v>
      </c>
      <c r="M92" s="9">
        <f t="shared" si="25"/>
        <v>0</v>
      </c>
      <c r="R92" s="3">
        <v>0.41500000000000026</v>
      </c>
      <c r="S92" s="2">
        <v>-4.8629985711729363E-4</v>
      </c>
      <c r="T92" s="3">
        <f t="shared" si="36"/>
        <v>0.28106445882130376</v>
      </c>
      <c r="U92" s="3">
        <f t="shared" si="32"/>
        <v>0.48793569720415769</v>
      </c>
      <c r="V92" s="3">
        <f t="shared" si="33"/>
        <v>0.49568913154579292</v>
      </c>
      <c r="W92" s="3">
        <f t="shared" si="34"/>
        <v>0</v>
      </c>
      <c r="X92" s="3">
        <f t="shared" si="35"/>
        <v>0.41429103972101378</v>
      </c>
      <c r="Y92" s="3">
        <f t="shared" si="31"/>
        <v>7.0896027898648128E-4</v>
      </c>
      <c r="AA92" s="3">
        <f t="shared" si="30"/>
        <v>0.45000000000000029</v>
      </c>
      <c r="AB92" s="2">
        <f t="shared" si="20"/>
        <v>3.8332285797245785E-4</v>
      </c>
      <c r="AC92" s="2">
        <f t="shared" si="21"/>
        <v>-7.4089233061750347E-4</v>
      </c>
      <c r="AD92" s="2">
        <f t="shared" si="26"/>
        <v>9.5000000000000126E-2</v>
      </c>
      <c r="AE92" s="9">
        <f t="shared" si="27"/>
        <v>0</v>
      </c>
      <c r="AF92" s="3">
        <f t="shared" si="22"/>
        <v>3.3722349778684609E-2</v>
      </c>
      <c r="AG92" s="3">
        <f t="shared" si="28"/>
        <v>8.9478227178583223E-5</v>
      </c>
    </row>
    <row r="93" spans="1:33" x14ac:dyDescent="0.35">
      <c r="A93" s="1">
        <v>43879</v>
      </c>
      <c r="B93">
        <v>234.61</v>
      </c>
      <c r="C93">
        <v>233.35</v>
      </c>
      <c r="D93">
        <v>235.05</v>
      </c>
      <c r="E93">
        <v>233.13</v>
      </c>
      <c r="F93" t="s">
        <v>923</v>
      </c>
      <c r="G93" s="2">
        <v>4.0000000000000002E-4</v>
      </c>
      <c r="H93" s="2">
        <f t="shared" si="23"/>
        <v>3.8368896085998931E-4</v>
      </c>
      <c r="J93" s="3">
        <f t="shared" si="29"/>
        <v>0.45500000000000029</v>
      </c>
      <c r="K93" s="2">
        <f t="shared" si="19"/>
        <v>4.5576744659798119E-4</v>
      </c>
      <c r="L93" s="2">
        <f t="shared" si="24"/>
        <v>9.7500000000000128E-2</v>
      </c>
      <c r="M93" s="9">
        <f t="shared" si="25"/>
        <v>0</v>
      </c>
      <c r="R93" s="3">
        <v>0.42000000000000026</v>
      </c>
      <c r="S93" s="2">
        <v>-3.9408611975268572E-4</v>
      </c>
      <c r="T93" s="3">
        <f t="shared" si="36"/>
        <v>0.28583090170984715</v>
      </c>
      <c r="U93" s="3">
        <f t="shared" si="32"/>
        <v>0.49022285730168735</v>
      </c>
      <c r="V93" s="3">
        <f t="shared" si="33"/>
        <v>0.49650654889818596</v>
      </c>
      <c r="W93" s="3">
        <f t="shared" si="34"/>
        <v>0</v>
      </c>
      <c r="X93" s="3">
        <f t="shared" si="35"/>
        <v>0.41722043841543344</v>
      </c>
      <c r="Y93" s="3">
        <f t="shared" si="31"/>
        <v>2.7795615845668253E-3</v>
      </c>
      <c r="AA93" s="3">
        <f t="shared" si="30"/>
        <v>0.45500000000000029</v>
      </c>
      <c r="AB93" s="2">
        <f t="shared" si="20"/>
        <v>4.5576744659798119E-4</v>
      </c>
      <c r="AC93" s="2">
        <f t="shared" si="21"/>
        <v>-5.661147746955326E-4</v>
      </c>
      <c r="AD93" s="2">
        <f t="shared" si="26"/>
        <v>9.7500000000000128E-2</v>
      </c>
      <c r="AE93" s="9">
        <f t="shared" si="27"/>
        <v>0</v>
      </c>
      <c r="AF93" s="3">
        <f t="shared" si="22"/>
        <v>2.9944401092970346E-2</v>
      </c>
      <c r="AG93" s="3">
        <f t="shared" si="28"/>
        <v>7.9583438589568757E-5</v>
      </c>
    </row>
    <row r="94" spans="1:33" x14ac:dyDescent="0.35">
      <c r="A94" s="1">
        <v>43880</v>
      </c>
      <c r="B94">
        <v>236.86</v>
      </c>
      <c r="C94">
        <v>235.95</v>
      </c>
      <c r="D94">
        <v>237.35</v>
      </c>
      <c r="E94">
        <v>235.73</v>
      </c>
      <c r="F94" t="s">
        <v>1090</v>
      </c>
      <c r="G94" s="2">
        <v>9.5999999999999992E-3</v>
      </c>
      <c r="H94" s="2">
        <f t="shared" si="23"/>
        <v>9.544688236474648E-3</v>
      </c>
      <c r="J94" s="3">
        <f t="shared" si="29"/>
        <v>0.4600000000000003</v>
      </c>
      <c r="K94" s="2">
        <f t="shared" si="19"/>
        <v>5.2387137417419681E-4</v>
      </c>
      <c r="L94" s="2">
        <f t="shared" si="24"/>
        <v>0.10000000000000013</v>
      </c>
      <c r="M94" s="9">
        <f t="shared" si="25"/>
        <v>0</v>
      </c>
      <c r="R94" s="3">
        <v>0.42500000000000027</v>
      </c>
      <c r="S94" s="2">
        <v>-2.1837255564037737E-4</v>
      </c>
      <c r="T94" s="3">
        <f t="shared" si="36"/>
        <v>0.29501829592459805</v>
      </c>
      <c r="U94" s="3">
        <f t="shared" si="32"/>
        <v>0.49458187522880359</v>
      </c>
      <c r="V94" s="3">
        <f t="shared" si="33"/>
        <v>0.49806417794730468</v>
      </c>
      <c r="W94" s="3">
        <f t="shared" si="34"/>
        <v>0</v>
      </c>
      <c r="X94" s="3">
        <f t="shared" si="35"/>
        <v>0.42283460412769042</v>
      </c>
      <c r="Y94" s="3">
        <f t="shared" si="31"/>
        <v>2.1653958723098499E-3</v>
      </c>
      <c r="AA94" s="3">
        <f t="shared" si="30"/>
        <v>0.4600000000000003</v>
      </c>
      <c r="AB94" s="2">
        <f t="shared" si="20"/>
        <v>5.2387137417419681E-4</v>
      </c>
      <c r="AC94" s="2">
        <f t="shared" si="21"/>
        <v>-3.915862571092965E-4</v>
      </c>
      <c r="AD94" s="2">
        <f t="shared" si="26"/>
        <v>0.10000000000000013</v>
      </c>
      <c r="AE94" s="9">
        <f t="shared" si="27"/>
        <v>0</v>
      </c>
      <c r="AF94" s="3">
        <f t="shared" si="22"/>
        <v>2.6507869952359833E-2</v>
      </c>
      <c r="AG94" s="3">
        <f t="shared" si="28"/>
        <v>7.0565338806662792E-5</v>
      </c>
    </row>
    <row r="95" spans="1:33" x14ac:dyDescent="0.35">
      <c r="A95" s="1">
        <v>43881</v>
      </c>
      <c r="B95">
        <v>234.66</v>
      </c>
      <c r="C95">
        <v>236.34</v>
      </c>
      <c r="D95">
        <v>236.83</v>
      </c>
      <c r="E95">
        <v>231.76</v>
      </c>
      <c r="F95" t="s">
        <v>1037</v>
      </c>
      <c r="G95" s="2">
        <v>-9.2999999999999992E-3</v>
      </c>
      <c r="H95" s="2">
        <f t="shared" si="23"/>
        <v>-9.331591297871351E-3</v>
      </c>
      <c r="J95" s="3">
        <f t="shared" si="29"/>
        <v>0.4650000000000003</v>
      </c>
      <c r="K95" s="2">
        <f t="shared" si="19"/>
        <v>6.5466272821098389E-4</v>
      </c>
      <c r="R95" s="3">
        <v>0.43000000000000027</v>
      </c>
      <c r="S95" s="2">
        <v>-1.3956018516219862E-4</v>
      </c>
      <c r="T95" s="3">
        <f t="shared" si="36"/>
        <v>0.29918282121487455</v>
      </c>
      <c r="U95" s="3">
        <f t="shared" si="32"/>
        <v>0.49653725603981358</v>
      </c>
      <c r="V95" s="3">
        <f t="shared" si="33"/>
        <v>0.49876282845846398</v>
      </c>
      <c r="W95" s="3">
        <f t="shared" si="34"/>
        <v>0</v>
      </c>
      <c r="X95" s="3">
        <f t="shared" si="35"/>
        <v>0.42536605964935764</v>
      </c>
      <c r="Y95" s="3">
        <f t="shared" si="31"/>
        <v>4.6339403506426291E-3</v>
      </c>
      <c r="AA95" s="3">
        <f t="shared" si="30"/>
        <v>0.4650000000000003</v>
      </c>
      <c r="AB95" s="2">
        <f t="shared" si="20"/>
        <v>6.5466272821098389E-4</v>
      </c>
      <c r="AC95" s="2">
        <f t="shared" si="21"/>
        <v>-2.1727841314421738E-4</v>
      </c>
    </row>
    <row r="96" spans="1:33" x14ac:dyDescent="0.35">
      <c r="A96" s="1">
        <v>43882</v>
      </c>
      <c r="B96">
        <v>230.15</v>
      </c>
      <c r="C96">
        <v>233.52</v>
      </c>
      <c r="D96">
        <v>233.89</v>
      </c>
      <c r="E96">
        <v>229.2</v>
      </c>
      <c r="F96" t="s">
        <v>1089</v>
      </c>
      <c r="G96" s="2">
        <v>-1.9199999999999998E-2</v>
      </c>
      <c r="H96" s="2">
        <f t="shared" si="23"/>
        <v>-1.9406387732227273E-2</v>
      </c>
      <c r="J96" s="3">
        <f t="shared" si="29"/>
        <v>0.47000000000000031</v>
      </c>
      <c r="K96" s="2">
        <f t="shared" si="19"/>
        <v>7.4889477097455292E-4</v>
      </c>
      <c r="R96" s="3">
        <v>0.43500000000000028</v>
      </c>
      <c r="S96" s="2">
        <v>1.166861143620538E-5</v>
      </c>
      <c r="T96" s="3">
        <f t="shared" si="36"/>
        <v>0.30724766545125348</v>
      </c>
      <c r="U96" s="3">
        <f t="shared" si="32"/>
        <v>0.50028952324436626</v>
      </c>
      <c r="V96" s="3">
        <f t="shared" si="33"/>
        <v>0.50010343993853468</v>
      </c>
      <c r="W96" s="3">
        <f t="shared" si="34"/>
        <v>1</v>
      </c>
      <c r="X96" s="3">
        <f t="shared" si="35"/>
        <v>0.45381750538378501</v>
      </c>
      <c r="Y96" s="3">
        <f t="shared" si="31"/>
        <v>1.8817505383784738E-2</v>
      </c>
      <c r="AA96" s="3">
        <f t="shared" si="30"/>
        <v>0.47000000000000031</v>
      </c>
      <c r="AB96" s="2">
        <f t="shared" si="20"/>
        <v>7.4889477097455292E-4</v>
      </c>
      <c r="AC96" s="2">
        <f t="shared" si="21"/>
        <v>-4.3163125405712636E-5</v>
      </c>
    </row>
    <row r="97" spans="1:29" x14ac:dyDescent="0.35">
      <c r="A97" s="1">
        <v>43885</v>
      </c>
      <c r="B97">
        <v>221.27</v>
      </c>
      <c r="C97">
        <v>221.72</v>
      </c>
      <c r="D97">
        <v>224.13</v>
      </c>
      <c r="E97">
        <v>220.14</v>
      </c>
      <c r="F97" t="s">
        <v>1088</v>
      </c>
      <c r="G97" s="2">
        <v>-3.8600000000000002E-2</v>
      </c>
      <c r="H97" s="2">
        <f t="shared" si="23"/>
        <v>-3.9347594980410801E-2</v>
      </c>
      <c r="J97" s="3">
        <f t="shared" si="29"/>
        <v>0.47500000000000031</v>
      </c>
      <c r="K97" s="2">
        <f t="shared" si="19"/>
        <v>8.1961176758518534E-4</v>
      </c>
      <c r="R97" s="3">
        <v>0.44000000000000028</v>
      </c>
      <c r="S97" s="2">
        <v>1.1516404219864493E-4</v>
      </c>
      <c r="T97" s="3">
        <f t="shared" si="36"/>
        <v>0.3128215046939653</v>
      </c>
      <c r="U97" s="3">
        <f t="shared" si="32"/>
        <v>0.50285744239122332</v>
      </c>
      <c r="V97" s="3">
        <f t="shared" si="33"/>
        <v>0.50102090541305477</v>
      </c>
      <c r="W97" s="3">
        <f t="shared" si="34"/>
        <v>1</v>
      </c>
      <c r="X97" s="3">
        <f t="shared" si="35"/>
        <v>0.45717356085630645</v>
      </c>
      <c r="Y97" s="3">
        <f t="shared" si="31"/>
        <v>1.7173560856306169E-2</v>
      </c>
      <c r="AA97" s="3">
        <f t="shared" si="30"/>
        <v>0.47500000000000031</v>
      </c>
      <c r="AB97" s="2">
        <f t="shared" si="20"/>
        <v>8.1961176758518534E-4</v>
      </c>
      <c r="AC97" s="2">
        <f t="shared" si="21"/>
        <v>1.307875086385111E-4</v>
      </c>
    </row>
    <row r="98" spans="1:29" x14ac:dyDescent="0.35">
      <c r="A98" s="1">
        <v>43886</v>
      </c>
      <c r="B98">
        <v>215.26</v>
      </c>
      <c r="C98">
        <v>223.07</v>
      </c>
      <c r="D98">
        <v>223.87</v>
      </c>
      <c r="E98">
        <v>214.63</v>
      </c>
      <c r="F98" t="s">
        <v>1087</v>
      </c>
      <c r="G98" s="2">
        <v>-2.7199999999999998E-2</v>
      </c>
      <c r="H98" s="2">
        <f t="shared" si="23"/>
        <v>-2.7537075446687608E-2</v>
      </c>
      <c r="J98" s="3">
        <f t="shared" si="29"/>
        <v>0.48000000000000032</v>
      </c>
      <c r="K98" s="2">
        <f t="shared" si="19"/>
        <v>9.3259629153439759E-4</v>
      </c>
      <c r="R98" s="3">
        <v>0.44500000000000028</v>
      </c>
      <c r="S98" s="2">
        <v>2.3929004658031287E-4</v>
      </c>
      <c r="T98" s="3">
        <f t="shared" si="36"/>
        <v>0.31956320615755118</v>
      </c>
      <c r="U98" s="3">
        <f t="shared" si="32"/>
        <v>0.50593707997578052</v>
      </c>
      <c r="V98" s="3">
        <f t="shared" si="33"/>
        <v>0.5021212490867808</v>
      </c>
      <c r="W98" s="3">
        <f t="shared" si="34"/>
        <v>1</v>
      </c>
      <c r="X98" s="3">
        <f t="shared" si="35"/>
        <v>0.46121563256867371</v>
      </c>
      <c r="Y98" s="3">
        <f t="shared" si="31"/>
        <v>1.6215632568673422E-2</v>
      </c>
      <c r="AA98" s="3">
        <f t="shared" si="30"/>
        <v>0.48000000000000032</v>
      </c>
      <c r="AB98" s="2">
        <f t="shared" si="20"/>
        <v>9.3259629153439759E-4</v>
      </c>
      <c r="AC98" s="2">
        <f t="shared" si="21"/>
        <v>3.0460120849039909E-4</v>
      </c>
    </row>
    <row r="99" spans="1:29" x14ac:dyDescent="0.35">
      <c r="A99" s="1">
        <v>43887</v>
      </c>
      <c r="B99">
        <v>216.37</v>
      </c>
      <c r="C99">
        <v>216.56</v>
      </c>
      <c r="D99">
        <v>220.16</v>
      </c>
      <c r="E99">
        <v>214.79</v>
      </c>
      <c r="F99" t="s">
        <v>1086</v>
      </c>
      <c r="G99" s="2">
        <v>5.1999999999999998E-3</v>
      </c>
      <c r="H99" s="2">
        <f t="shared" si="23"/>
        <v>5.1433053631862007E-3</v>
      </c>
      <c r="J99" s="3">
        <f t="shared" si="29"/>
        <v>0.48500000000000032</v>
      </c>
      <c r="K99" s="2">
        <f t="shared" si="19"/>
        <v>1.1329083327065385E-3</v>
      </c>
      <c r="R99" s="3">
        <v>0.45000000000000029</v>
      </c>
      <c r="S99" s="2">
        <v>3.8332285797245785E-4</v>
      </c>
      <c r="T99" s="3">
        <f t="shared" si="36"/>
        <v>0.32746139801513541</v>
      </c>
      <c r="U99" s="3">
        <f t="shared" si="32"/>
        <v>0.50951016112987491</v>
      </c>
      <c r="V99" s="3">
        <f t="shared" si="33"/>
        <v>0.50339804046757419</v>
      </c>
      <c r="W99" s="3">
        <f t="shared" si="34"/>
        <v>1</v>
      </c>
      <c r="X99" s="3">
        <f t="shared" si="35"/>
        <v>0.46592837742347504</v>
      </c>
      <c r="Y99" s="3">
        <f t="shared" si="31"/>
        <v>1.5928377423474749E-2</v>
      </c>
      <c r="AA99" s="3">
        <f t="shared" si="30"/>
        <v>0.48500000000000032</v>
      </c>
      <c r="AB99" s="2">
        <f t="shared" si="20"/>
        <v>1.1329083327065385E-3</v>
      </c>
      <c r="AC99" s="2">
        <f t="shared" si="21"/>
        <v>4.7830554192336826E-4</v>
      </c>
    </row>
    <row r="100" spans="1:29" x14ac:dyDescent="0.35">
      <c r="A100" s="1">
        <v>43888</v>
      </c>
      <c r="B100">
        <v>205.53</v>
      </c>
      <c r="C100">
        <v>210.94</v>
      </c>
      <c r="D100">
        <v>216.31</v>
      </c>
      <c r="E100">
        <v>205.39</v>
      </c>
      <c r="F100" t="s">
        <v>1085</v>
      </c>
      <c r="G100" s="2">
        <v>-5.0099999999999999E-2</v>
      </c>
      <c r="H100" s="2">
        <f t="shared" si="23"/>
        <v>-5.1397896516420821E-2</v>
      </c>
      <c r="J100" s="3">
        <f t="shared" si="29"/>
        <v>0.49000000000000032</v>
      </c>
      <c r="K100" s="2">
        <f t="shared" si="19"/>
        <v>1.1811310574776548E-3</v>
      </c>
      <c r="R100" s="3">
        <v>0.45500000000000029</v>
      </c>
      <c r="S100" s="2">
        <v>4.5576744659798119E-4</v>
      </c>
      <c r="T100" s="3">
        <f t="shared" si="36"/>
        <v>0.33146364602651768</v>
      </c>
      <c r="U100" s="3">
        <f t="shared" si="32"/>
        <v>0.51130705335972859</v>
      </c>
      <c r="V100" s="3">
        <f t="shared" si="33"/>
        <v>0.50404021948571653</v>
      </c>
      <c r="W100" s="3">
        <f t="shared" si="34"/>
        <v>1</v>
      </c>
      <c r="X100" s="3">
        <f t="shared" si="35"/>
        <v>0.46830753928023167</v>
      </c>
      <c r="Y100" s="3">
        <f t="shared" si="31"/>
        <v>1.3307539280231373E-2</v>
      </c>
      <c r="AA100" s="3">
        <f t="shared" si="30"/>
        <v>0.49000000000000032</v>
      </c>
      <c r="AB100" s="2">
        <f t="shared" si="20"/>
        <v>1.1811310574776548E-3</v>
      </c>
      <c r="AC100" s="2">
        <f t="shared" si="21"/>
        <v>6.5192795584670925E-4</v>
      </c>
    </row>
    <row r="101" spans="1:29" x14ac:dyDescent="0.35">
      <c r="A101" s="1">
        <v>43889</v>
      </c>
      <c r="B101">
        <v>205.69</v>
      </c>
      <c r="C101">
        <v>198.82</v>
      </c>
      <c r="D101">
        <v>207.06</v>
      </c>
      <c r="E101">
        <v>198.07</v>
      </c>
      <c r="F101" t="s">
        <v>1084</v>
      </c>
      <c r="G101" s="2">
        <v>8.0000000000000004E-4</v>
      </c>
      <c r="H101" s="2">
        <f t="shared" si="23"/>
        <v>7.7817230715434952E-4</v>
      </c>
      <c r="J101" s="3">
        <f t="shared" si="29"/>
        <v>0.49500000000000033</v>
      </c>
      <c r="K101" s="2">
        <f t="shared" si="19"/>
        <v>1.2458641835614492E-3</v>
      </c>
      <c r="R101" s="3">
        <v>0.4600000000000003</v>
      </c>
      <c r="S101" s="2">
        <v>5.2387137417419681E-4</v>
      </c>
      <c r="T101" s="3">
        <f t="shared" si="36"/>
        <v>0.33524373344735403</v>
      </c>
      <c r="U101" s="3">
        <f t="shared" si="32"/>
        <v>0.51299607262512137</v>
      </c>
      <c r="V101" s="3">
        <f t="shared" si="33"/>
        <v>0.50464391155884902</v>
      </c>
      <c r="W101" s="3">
        <f t="shared" si="34"/>
        <v>1</v>
      </c>
      <c r="X101" s="3">
        <f t="shared" si="35"/>
        <v>0.47054933815917444</v>
      </c>
      <c r="Y101" s="3">
        <f t="shared" si="31"/>
        <v>1.0549338159174138E-2</v>
      </c>
      <c r="AA101" s="3">
        <f t="shared" si="30"/>
        <v>0.49500000000000033</v>
      </c>
      <c r="AB101" s="2">
        <f t="shared" si="20"/>
        <v>1.2458641835614492E-3</v>
      </c>
      <c r="AC101" s="2">
        <f t="shared" si="21"/>
        <v>8.2549580682288323E-4</v>
      </c>
    </row>
    <row r="102" spans="1:29" x14ac:dyDescent="0.35">
      <c r="A102" s="1">
        <v>43892</v>
      </c>
      <c r="B102">
        <v>216.31</v>
      </c>
      <c r="C102">
        <v>208.77</v>
      </c>
      <c r="D102">
        <v>216.46</v>
      </c>
      <c r="E102">
        <v>205.83</v>
      </c>
      <c r="F102" t="s">
        <v>1083</v>
      </c>
      <c r="G102" s="2">
        <v>5.16E-2</v>
      </c>
      <c r="H102" s="2">
        <f t="shared" si="23"/>
        <v>5.0342382985338323E-2</v>
      </c>
      <c r="J102" s="3">
        <f t="shared" si="29"/>
        <v>0.50000000000000033</v>
      </c>
      <c r="K102" s="2">
        <f>PERCENTILE($H$3:$H$1282,J102)</f>
        <v>1.404664982971179E-3</v>
      </c>
      <c r="R102" s="3">
        <v>0.4650000000000003</v>
      </c>
      <c r="S102" s="2">
        <v>6.5466272821098389E-4</v>
      </c>
      <c r="T102" s="3">
        <f t="shared" si="36"/>
        <v>0.34254996982472952</v>
      </c>
      <c r="U102" s="3">
        <f t="shared" si="32"/>
        <v>0.51623909892023945</v>
      </c>
      <c r="V102" s="3">
        <f t="shared" si="33"/>
        <v>0.50580325132663417</v>
      </c>
      <c r="W102" s="3">
        <f t="shared" si="34"/>
        <v>1</v>
      </c>
      <c r="X102" s="3">
        <f t="shared" si="35"/>
        <v>0.47486829464126123</v>
      </c>
      <c r="Y102" s="3">
        <f t="shared" si="31"/>
        <v>9.8682946412609329E-3</v>
      </c>
      <c r="AA102" s="3">
        <f t="shared" si="30"/>
        <v>0.50000000000000033</v>
      </c>
      <c r="AB102" s="2">
        <f>PERCENTILE($H$3:$H$1282,AA102)</f>
        <v>1.404664982971179E-3</v>
      </c>
      <c r="AC102" s="2">
        <f t="shared" si="21"/>
        <v>9.9903639132612712E-4</v>
      </c>
    </row>
    <row r="103" spans="1:29" x14ac:dyDescent="0.35">
      <c r="A103" s="1">
        <v>43893</v>
      </c>
      <c r="B103">
        <v>209.37</v>
      </c>
      <c r="C103">
        <v>217</v>
      </c>
      <c r="D103">
        <v>219.49</v>
      </c>
      <c r="E103">
        <v>207.51</v>
      </c>
      <c r="F103" t="s">
        <v>1082</v>
      </c>
      <c r="G103" s="2">
        <v>-3.2099999999999997E-2</v>
      </c>
      <c r="H103" s="2">
        <f t="shared" si="23"/>
        <v>-3.26095422782402E-2</v>
      </c>
      <c r="J103" s="3">
        <f t="shared" si="29"/>
        <v>0.50500000000000034</v>
      </c>
      <c r="K103" s="2">
        <f t="shared" ref="K103:K166" si="37">PERCENTILE($H$3:$H$1282,J103)</f>
        <v>1.4755183000483374E-3</v>
      </c>
      <c r="R103" s="3">
        <v>0.47000000000000031</v>
      </c>
      <c r="S103" s="2">
        <v>7.4889477097455292E-4</v>
      </c>
      <c r="T103" s="3">
        <f t="shared" si="36"/>
        <v>0.34785088967469602</v>
      </c>
      <c r="U103" s="3">
        <f t="shared" si="32"/>
        <v>0.518574968568281</v>
      </c>
      <c r="V103" s="3">
        <f t="shared" si="33"/>
        <v>0.50663849809189743</v>
      </c>
      <c r="W103" s="3">
        <f t="shared" si="34"/>
        <v>1</v>
      </c>
      <c r="X103" s="3">
        <f t="shared" si="35"/>
        <v>0.47799072966890777</v>
      </c>
      <c r="Y103" s="3">
        <f t="shared" si="31"/>
        <v>7.9907296689074592E-3</v>
      </c>
      <c r="AA103" s="3">
        <f t="shared" si="30"/>
        <v>0.50500000000000034</v>
      </c>
      <c r="AB103" s="2">
        <f t="shared" ref="AB103:AB166" si="38">PERCENTILE($H$3:$H$1282,AA103)</f>
        <v>1.4755183000483374E-3</v>
      </c>
      <c r="AC103" s="2">
        <f t="shared" si="21"/>
        <v>1.1725769758293707E-3</v>
      </c>
    </row>
    <row r="104" spans="1:29" x14ac:dyDescent="0.35">
      <c r="A104" s="1">
        <v>43894</v>
      </c>
      <c r="B104">
        <v>218.11</v>
      </c>
      <c r="C104">
        <v>213.21</v>
      </c>
      <c r="D104">
        <v>218.22</v>
      </c>
      <c r="E104">
        <v>211.26</v>
      </c>
      <c r="F104" t="s">
        <v>1081</v>
      </c>
      <c r="G104" s="2">
        <v>4.1700000000000001E-2</v>
      </c>
      <c r="H104" s="2">
        <f t="shared" si="23"/>
        <v>4.0896500986591158E-2</v>
      </c>
      <c r="J104" s="3">
        <f t="shared" si="29"/>
        <v>0.51000000000000034</v>
      </c>
      <c r="K104" s="2">
        <f t="shared" si="37"/>
        <v>1.780971140110606E-3</v>
      </c>
      <c r="R104" s="3">
        <v>0.47500000000000031</v>
      </c>
      <c r="S104" s="2">
        <v>8.1961176758518534E-4</v>
      </c>
      <c r="T104" s="3">
        <f t="shared" si="36"/>
        <v>0.35184869154683907</v>
      </c>
      <c r="U104" s="3">
        <f t="shared" si="32"/>
        <v>0.52032752144566197</v>
      </c>
      <c r="V104" s="3">
        <f t="shared" si="33"/>
        <v>0.50726529507591245</v>
      </c>
      <c r="W104" s="3">
        <f t="shared" si="34"/>
        <v>1</v>
      </c>
      <c r="X104" s="3">
        <f t="shared" si="35"/>
        <v>0.48033965634700165</v>
      </c>
      <c r="Y104" s="3">
        <f t="shared" si="31"/>
        <v>5.3396563470013425E-3</v>
      </c>
      <c r="AA104" s="3">
        <f t="shared" si="30"/>
        <v>0.51000000000000034</v>
      </c>
      <c r="AB104" s="2">
        <f t="shared" si="38"/>
        <v>1.780971140110606E-3</v>
      </c>
      <c r="AC104" s="2">
        <f t="shared" si="21"/>
        <v>1.3461448268055449E-3</v>
      </c>
    </row>
    <row r="105" spans="1:29" x14ac:dyDescent="0.35">
      <c r="A105" s="1">
        <v>43895</v>
      </c>
      <c r="B105">
        <v>211.48</v>
      </c>
      <c r="C105">
        <v>212.58</v>
      </c>
      <c r="D105">
        <v>216.25</v>
      </c>
      <c r="E105">
        <v>209.99</v>
      </c>
      <c r="F105" t="s">
        <v>1080</v>
      </c>
      <c r="G105" s="2">
        <v>-3.04E-2</v>
      </c>
      <c r="H105" s="2">
        <f t="shared" si="23"/>
        <v>-3.0869091316511835E-2</v>
      </c>
      <c r="J105" s="3">
        <f t="shared" si="29"/>
        <v>0.51500000000000035</v>
      </c>
      <c r="K105" s="2">
        <f t="shared" si="37"/>
        <v>1.9011041647379648E-3</v>
      </c>
      <c r="R105" s="3">
        <v>0.48000000000000032</v>
      </c>
      <c r="S105" s="2">
        <v>9.3259629153439759E-4</v>
      </c>
      <c r="T105" s="3">
        <f t="shared" si="36"/>
        <v>0.35826994350486507</v>
      </c>
      <c r="U105" s="3">
        <f t="shared" si="32"/>
        <v>0.52312674537152448</v>
      </c>
      <c r="V105" s="3">
        <f t="shared" si="33"/>
        <v>0.50826669056259921</v>
      </c>
      <c r="W105" s="3">
        <f t="shared" si="34"/>
        <v>1</v>
      </c>
      <c r="X105" s="3">
        <f t="shared" si="35"/>
        <v>0.48410225213948299</v>
      </c>
      <c r="Y105" s="3">
        <f t="shared" si="31"/>
        <v>4.1022521394826761E-3</v>
      </c>
      <c r="AA105" s="3">
        <f t="shared" si="30"/>
        <v>0.51500000000000035</v>
      </c>
      <c r="AB105" s="2">
        <f t="shared" si="38"/>
        <v>1.9011041647379648E-3</v>
      </c>
      <c r="AC105" s="2">
        <f t="shared" si="21"/>
        <v>1.5197672407288858E-3</v>
      </c>
    </row>
    <row r="106" spans="1:29" x14ac:dyDescent="0.35">
      <c r="A106" s="1">
        <v>43896</v>
      </c>
      <c r="B106">
        <v>207.91</v>
      </c>
      <c r="C106">
        <v>204.56</v>
      </c>
      <c r="D106">
        <v>209.04</v>
      </c>
      <c r="E106">
        <v>202.8</v>
      </c>
      <c r="F106" t="s">
        <v>1079</v>
      </c>
      <c r="G106" s="2">
        <v>-1.6899999999999998E-2</v>
      </c>
      <c r="H106" s="2">
        <f t="shared" si="23"/>
        <v>-1.7025137611952394E-2</v>
      </c>
      <c r="J106" s="3">
        <f t="shared" si="29"/>
        <v>0.52000000000000035</v>
      </c>
      <c r="K106" s="2">
        <f t="shared" si="37"/>
        <v>1.9699953853016088E-3</v>
      </c>
      <c r="R106" s="3">
        <v>0.48500000000000032</v>
      </c>
      <c r="S106" s="2">
        <v>1.1329083327065385E-3</v>
      </c>
      <c r="T106" s="3">
        <f t="shared" si="36"/>
        <v>0.36975236904961534</v>
      </c>
      <c r="U106" s="3">
        <f t="shared" si="32"/>
        <v>0.52808664245697268</v>
      </c>
      <c r="V106" s="3">
        <f t="shared" si="33"/>
        <v>0.51004194832846594</v>
      </c>
      <c r="W106" s="3">
        <f t="shared" si="34"/>
        <v>1</v>
      </c>
      <c r="X106" s="3">
        <f t="shared" si="35"/>
        <v>0.49080075891732239</v>
      </c>
      <c r="Y106" s="3">
        <f t="shared" si="31"/>
        <v>5.8007589173220686E-3</v>
      </c>
      <c r="AA106" s="3">
        <f t="shared" si="30"/>
        <v>0.52000000000000035</v>
      </c>
      <c r="AB106" s="2">
        <f t="shared" si="38"/>
        <v>1.9699953853016088E-3</v>
      </c>
      <c r="AC106" s="2">
        <f t="shared" si="21"/>
        <v>1.693471574161855E-3</v>
      </c>
    </row>
    <row r="107" spans="1:29" x14ac:dyDescent="0.35">
      <c r="A107" s="1">
        <v>43899</v>
      </c>
      <c r="B107">
        <v>193.47</v>
      </c>
      <c r="C107">
        <v>193.38</v>
      </c>
      <c r="D107">
        <v>201.05</v>
      </c>
      <c r="E107">
        <v>192.01</v>
      </c>
      <c r="F107" t="s">
        <v>1078</v>
      </c>
      <c r="G107" s="2">
        <v>-6.9500000000000006E-2</v>
      </c>
      <c r="H107" s="2">
        <f t="shared" si="23"/>
        <v>-7.1982832064901386E-2</v>
      </c>
      <c r="J107" s="3">
        <f t="shared" si="29"/>
        <v>0.52500000000000036</v>
      </c>
      <c r="K107" s="2">
        <f t="shared" si="37"/>
        <v>2.0367208500104892E-3</v>
      </c>
      <c r="R107" s="3">
        <v>0.49000000000000032</v>
      </c>
      <c r="S107" s="2">
        <v>1.1811310574776548E-3</v>
      </c>
      <c r="T107" s="3">
        <f t="shared" si="36"/>
        <v>0.37253451216568489</v>
      </c>
      <c r="U107" s="3">
        <f t="shared" si="32"/>
        <v>0.52928005725924521</v>
      </c>
      <c r="V107" s="3">
        <f t="shared" si="33"/>
        <v>0.51046929199530089</v>
      </c>
      <c r="W107" s="3">
        <f t="shared" si="34"/>
        <v>1</v>
      </c>
      <c r="X107" s="3">
        <f t="shared" si="35"/>
        <v>0.49241834287336489</v>
      </c>
      <c r="Y107" s="3">
        <f t="shared" si="31"/>
        <v>2.4183428733645651E-3</v>
      </c>
      <c r="AA107" s="3">
        <f t="shared" si="30"/>
        <v>0.52500000000000036</v>
      </c>
      <c r="AB107" s="2">
        <f t="shared" si="38"/>
        <v>2.0367208500104892E-3</v>
      </c>
      <c r="AC107" s="2">
        <f t="shared" si="21"/>
        <v>1.8672852740137431E-3</v>
      </c>
    </row>
    <row r="108" spans="1:29" x14ac:dyDescent="0.35">
      <c r="A108" s="1">
        <v>43900</v>
      </c>
      <c r="B108">
        <v>204</v>
      </c>
      <c r="C108">
        <v>201</v>
      </c>
      <c r="D108">
        <v>204.19</v>
      </c>
      <c r="E108">
        <v>193.58</v>
      </c>
      <c r="F108" t="s">
        <v>1077</v>
      </c>
      <c r="G108" s="2">
        <v>5.4399999999999997E-2</v>
      </c>
      <c r="H108" s="2">
        <f t="shared" si="23"/>
        <v>5.2997532153820616E-2</v>
      </c>
      <c r="J108" s="3">
        <f t="shared" si="29"/>
        <v>0.53000000000000036</v>
      </c>
      <c r="K108" s="2">
        <f t="shared" si="37"/>
        <v>2.1438869365397631E-3</v>
      </c>
      <c r="R108" s="3">
        <v>0.49500000000000033</v>
      </c>
      <c r="S108" s="2">
        <v>1.2458641835614492E-3</v>
      </c>
      <c r="T108" s="3">
        <f t="shared" si="36"/>
        <v>0.37627965733491969</v>
      </c>
      <c r="U108" s="3">
        <f t="shared" si="32"/>
        <v>0.53088165581440172</v>
      </c>
      <c r="V108" s="3">
        <f t="shared" si="33"/>
        <v>0.5110429297604735</v>
      </c>
      <c r="W108" s="3">
        <f t="shared" si="34"/>
        <v>1</v>
      </c>
      <c r="X108" s="3">
        <f t="shared" si="35"/>
        <v>0.49459264104250489</v>
      </c>
      <c r="Y108" s="3">
        <f t="shared" si="31"/>
        <v>4.073589574954406E-4</v>
      </c>
      <c r="AA108" s="3">
        <f t="shared" si="30"/>
        <v>0.53000000000000036</v>
      </c>
      <c r="AB108" s="2">
        <f t="shared" si="38"/>
        <v>2.1438869365397631E-3</v>
      </c>
      <c r="AC108" s="2">
        <f t="shared" si="21"/>
        <v>2.0412359080579667E-3</v>
      </c>
    </row>
    <row r="109" spans="1:29" x14ac:dyDescent="0.35">
      <c r="A109" s="1">
        <v>43901</v>
      </c>
      <c r="B109">
        <v>195.12</v>
      </c>
      <c r="C109">
        <v>199.25</v>
      </c>
      <c r="D109">
        <v>200.64</v>
      </c>
      <c r="E109">
        <v>192.63</v>
      </c>
      <c r="F109" t="s">
        <v>1076</v>
      </c>
      <c r="G109" s="2">
        <v>-4.3499999999999997E-2</v>
      </c>
      <c r="H109" s="2">
        <f t="shared" si="23"/>
        <v>-4.4505239936551477E-2</v>
      </c>
      <c r="J109" s="3">
        <f t="shared" si="29"/>
        <v>0.53500000000000036</v>
      </c>
      <c r="K109" s="2">
        <f t="shared" si="37"/>
        <v>2.2859347214165878E-3</v>
      </c>
      <c r="R109" s="3">
        <v>0.50000000000000033</v>
      </c>
      <c r="S109" s="2">
        <v>1.404664982971179E-3</v>
      </c>
      <c r="T109" s="3">
        <f t="shared" si="36"/>
        <v>0.38551591619166159</v>
      </c>
      <c r="U109" s="3">
        <f t="shared" si="32"/>
        <v>0.53480846655340319</v>
      </c>
      <c r="V109" s="3">
        <f t="shared" si="33"/>
        <v>0.5124500565389174</v>
      </c>
      <c r="W109" s="3">
        <f t="shared" si="34"/>
        <v>1</v>
      </c>
      <c r="X109" s="3">
        <f t="shared" si="35"/>
        <v>0.499939882915232</v>
      </c>
      <c r="Y109" s="3">
        <f t="shared" si="31"/>
        <v>6.0117084768329665E-5</v>
      </c>
      <c r="AA109" s="3">
        <f t="shared" si="30"/>
        <v>0.53500000000000036</v>
      </c>
      <c r="AB109" s="2">
        <f t="shared" si="38"/>
        <v>2.2859347214165878E-3</v>
      </c>
      <c r="AC109" s="2">
        <f t="shared" si="21"/>
        <v>2.2153511957964714E-3</v>
      </c>
    </row>
    <row r="110" spans="1:29" x14ac:dyDescent="0.35">
      <c r="A110" s="1">
        <v>43902</v>
      </c>
      <c r="B110">
        <v>177.23</v>
      </c>
      <c r="C110">
        <v>181.99</v>
      </c>
      <c r="D110">
        <v>190.68</v>
      </c>
      <c r="E110">
        <v>176.85</v>
      </c>
      <c r="F110" t="s">
        <v>1075</v>
      </c>
      <c r="G110" s="2">
        <v>-9.1700000000000004E-2</v>
      </c>
      <c r="H110" s="2">
        <f t="shared" si="23"/>
        <v>-9.6166429840616602E-2</v>
      </c>
      <c r="J110" s="3">
        <f t="shared" si="29"/>
        <v>0.54000000000000037</v>
      </c>
      <c r="K110" s="2">
        <f t="shared" si="37"/>
        <v>2.3760120393383562E-3</v>
      </c>
      <c r="R110" s="3">
        <v>0.50500000000000034</v>
      </c>
      <c r="S110" s="2">
        <v>1.4755183000483374E-3</v>
      </c>
      <c r="T110" s="3">
        <f t="shared" si="36"/>
        <v>0.38965831863914829</v>
      </c>
      <c r="U110" s="3">
        <f t="shared" si="32"/>
        <v>0.53655945046520626</v>
      </c>
      <c r="V110" s="3">
        <f t="shared" si="33"/>
        <v>0.51307783565595311</v>
      </c>
      <c r="W110" s="3">
        <f t="shared" si="34"/>
        <v>1</v>
      </c>
      <c r="X110" s="3">
        <f t="shared" si="35"/>
        <v>0.50233146983572419</v>
      </c>
      <c r="Y110" s="3">
        <f t="shared" si="31"/>
        <v>2.6685301642761505E-3</v>
      </c>
      <c r="AA110" s="3">
        <f t="shared" si="30"/>
        <v>0.54000000000000037</v>
      </c>
      <c r="AB110" s="2">
        <f t="shared" si="38"/>
        <v>2.3760120393383562E-3</v>
      </c>
      <c r="AC110" s="2">
        <f t="shared" si="21"/>
        <v>2.3896590397615501E-3</v>
      </c>
    </row>
    <row r="111" spans="1:29" x14ac:dyDescent="0.35">
      <c r="A111" s="1">
        <v>43903</v>
      </c>
      <c r="B111">
        <v>192.24</v>
      </c>
      <c r="C111">
        <v>186.97</v>
      </c>
      <c r="D111">
        <v>194.38</v>
      </c>
      <c r="E111">
        <v>178.04</v>
      </c>
      <c r="F111" t="s">
        <v>1074</v>
      </c>
      <c r="G111" s="2">
        <v>8.4699999999999998E-2</v>
      </c>
      <c r="H111" s="2">
        <f t="shared" si="23"/>
        <v>8.1296267361165325E-2</v>
      </c>
      <c r="J111" s="3">
        <f t="shared" si="29"/>
        <v>0.54500000000000037</v>
      </c>
      <c r="K111" s="2">
        <f t="shared" si="37"/>
        <v>2.475880750499657E-3</v>
      </c>
      <c r="R111" s="3">
        <v>0.51000000000000034</v>
      </c>
      <c r="S111" s="2">
        <v>1.780971140110606E-3</v>
      </c>
      <c r="T111" s="3">
        <f t="shared" si="36"/>
        <v>0.40765469365031481</v>
      </c>
      <c r="U111" s="3">
        <f t="shared" si="32"/>
        <v>0.5440995155243864</v>
      </c>
      <c r="V111" s="3">
        <f t="shared" si="33"/>
        <v>0.51578383793582783</v>
      </c>
      <c r="W111" s="3">
        <f t="shared" si="34"/>
        <v>1</v>
      </c>
      <c r="X111" s="3">
        <f t="shared" si="35"/>
        <v>0.5126779820940518</v>
      </c>
      <c r="Y111" s="3">
        <f t="shared" si="31"/>
        <v>2.6779820940514565E-3</v>
      </c>
      <c r="AA111" s="3">
        <f t="shared" si="30"/>
        <v>0.54500000000000037</v>
      </c>
      <c r="AB111" s="2">
        <f t="shared" si="38"/>
        <v>2.475880750499657E-3</v>
      </c>
      <c r="AC111" s="2">
        <f t="shared" si="21"/>
        <v>2.5641875573477872E-3</v>
      </c>
    </row>
    <row r="112" spans="1:29" x14ac:dyDescent="0.35">
      <c r="A112" s="1">
        <v>43906</v>
      </c>
      <c r="B112">
        <v>169.21</v>
      </c>
      <c r="C112">
        <v>174.06</v>
      </c>
      <c r="D112">
        <v>184.58</v>
      </c>
      <c r="E112">
        <v>169.07</v>
      </c>
      <c r="F112" t="s">
        <v>1073</v>
      </c>
      <c r="G112" s="2">
        <v>-0.1198</v>
      </c>
      <c r="H112" s="2">
        <f t="shared" si="23"/>
        <v>-0.12760404434767825</v>
      </c>
      <c r="J112" s="3">
        <f t="shared" si="29"/>
        <v>0.55000000000000038</v>
      </c>
      <c r="K112" s="2">
        <f t="shared" si="37"/>
        <v>2.6283025029511021E-3</v>
      </c>
      <c r="R112" s="3">
        <v>0.51500000000000035</v>
      </c>
      <c r="S112" s="2">
        <v>1.9011041647379648E-3</v>
      </c>
      <c r="T112" s="3">
        <f t="shared" si="36"/>
        <v>0.4147886294456008</v>
      </c>
      <c r="U112" s="3">
        <f t="shared" si="32"/>
        <v>0.54706079029907551</v>
      </c>
      <c r="V112" s="3">
        <f t="shared" si="33"/>
        <v>0.51684790243217327</v>
      </c>
      <c r="W112" s="3">
        <f t="shared" si="34"/>
        <v>1</v>
      </c>
      <c r="X112" s="3">
        <f t="shared" si="35"/>
        <v>0.51676143628199989</v>
      </c>
      <c r="Y112" s="3">
        <f t="shared" si="31"/>
        <v>1.7614362819995399E-3</v>
      </c>
      <c r="AA112" s="3">
        <f t="shared" si="30"/>
        <v>0.55000000000000038</v>
      </c>
      <c r="AB112" s="2">
        <f t="shared" si="38"/>
        <v>2.6283025029511021E-3</v>
      </c>
      <c r="AC112" s="2">
        <f t="shared" si="21"/>
        <v>2.7389651132697576E-3</v>
      </c>
    </row>
    <row r="113" spans="1:29" x14ac:dyDescent="0.35">
      <c r="A113" s="1">
        <v>43907</v>
      </c>
      <c r="B113">
        <v>182.04</v>
      </c>
      <c r="C113">
        <v>175.38</v>
      </c>
      <c r="D113">
        <v>184.29</v>
      </c>
      <c r="E113">
        <v>169.69</v>
      </c>
      <c r="F113" t="s">
        <v>1072</v>
      </c>
      <c r="G113" s="2">
        <v>7.5800000000000006E-2</v>
      </c>
      <c r="H113" s="2">
        <f t="shared" si="23"/>
        <v>7.3085896067905859E-2</v>
      </c>
      <c r="J113" s="3">
        <f t="shared" si="29"/>
        <v>0.55500000000000038</v>
      </c>
      <c r="K113" s="2">
        <f t="shared" si="37"/>
        <v>2.7303167122994668E-3</v>
      </c>
      <c r="R113" s="3">
        <v>0.52000000000000035</v>
      </c>
      <c r="S113" s="2">
        <v>1.9699953853016088E-3</v>
      </c>
      <c r="T113" s="3">
        <f t="shared" si="36"/>
        <v>0.41889251685589102</v>
      </c>
      <c r="U113" s="3">
        <f t="shared" si="32"/>
        <v>0.5487577871323297</v>
      </c>
      <c r="V113" s="3">
        <f t="shared" si="33"/>
        <v>0.51745804487541469</v>
      </c>
      <c r="W113" s="3">
        <f t="shared" si="34"/>
        <v>1</v>
      </c>
      <c r="X113" s="3">
        <f t="shared" si="35"/>
        <v>0.51910626042436225</v>
      </c>
      <c r="Y113" s="3">
        <f t="shared" si="31"/>
        <v>8.9373957563809725E-4</v>
      </c>
      <c r="AA113" s="3">
        <f t="shared" si="30"/>
        <v>0.55500000000000038</v>
      </c>
      <c r="AB113" s="2">
        <f t="shared" si="38"/>
        <v>2.7303167122994668E-3</v>
      </c>
      <c r="AC113" s="2">
        <f t="shared" si="21"/>
        <v>2.914020352744618E-3</v>
      </c>
    </row>
    <row r="114" spans="1:29" x14ac:dyDescent="0.35">
      <c r="A114" s="1">
        <v>43908</v>
      </c>
      <c r="B114">
        <v>176.51</v>
      </c>
      <c r="C114">
        <v>171.51</v>
      </c>
      <c r="D114">
        <v>179.13</v>
      </c>
      <c r="E114">
        <v>166.71</v>
      </c>
      <c r="F114" t="s">
        <v>1071</v>
      </c>
      <c r="G114" s="2">
        <v>-3.04E-2</v>
      </c>
      <c r="H114" s="2">
        <f t="shared" si="23"/>
        <v>-3.0848911156253642E-2</v>
      </c>
      <c r="J114" s="3">
        <f t="shared" si="29"/>
        <v>0.56000000000000039</v>
      </c>
      <c r="K114" s="2">
        <f t="shared" si="37"/>
        <v>2.9739253853332541E-3</v>
      </c>
      <c r="R114" s="3">
        <v>0.52500000000000036</v>
      </c>
      <c r="S114" s="2">
        <v>2.0367208500104892E-3</v>
      </c>
      <c r="T114" s="3">
        <f t="shared" si="36"/>
        <v>0.42287582563691456</v>
      </c>
      <c r="U114" s="3">
        <f t="shared" si="32"/>
        <v>0.55040058614244769</v>
      </c>
      <c r="V114" s="3">
        <f t="shared" si="33"/>
        <v>0.51804896710796711</v>
      </c>
      <c r="W114" s="3">
        <f t="shared" si="34"/>
        <v>1</v>
      </c>
      <c r="X114" s="3">
        <f t="shared" si="35"/>
        <v>0.52137937096894749</v>
      </c>
      <c r="Y114" s="3">
        <f t="shared" si="31"/>
        <v>3.6206290310528688E-3</v>
      </c>
      <c r="AA114" s="3">
        <f t="shared" si="30"/>
        <v>0.56000000000000039</v>
      </c>
      <c r="AB114" s="2">
        <f t="shared" si="38"/>
        <v>2.9739253853332541E-3</v>
      </c>
      <c r="AC114" s="2">
        <f t="shared" si="21"/>
        <v>3.0893822355027422E-3</v>
      </c>
    </row>
    <row r="115" spans="1:29" x14ac:dyDescent="0.35">
      <c r="A115" s="1">
        <v>43909</v>
      </c>
      <c r="B115">
        <v>177.57</v>
      </c>
      <c r="C115">
        <v>175.6</v>
      </c>
      <c r="D115">
        <v>183.39</v>
      </c>
      <c r="E115">
        <v>171.54</v>
      </c>
      <c r="F115" t="s">
        <v>1070</v>
      </c>
      <c r="G115" s="2">
        <v>6.0000000000000001E-3</v>
      </c>
      <c r="H115" s="2">
        <f t="shared" si="23"/>
        <v>5.9873653785557151E-3</v>
      </c>
      <c r="J115" s="3">
        <f t="shared" si="29"/>
        <v>0.56500000000000039</v>
      </c>
      <c r="K115" s="2">
        <f t="shared" si="37"/>
        <v>3.0379474855170663E-3</v>
      </c>
      <c r="R115" s="3">
        <v>0.53000000000000036</v>
      </c>
      <c r="S115" s="2">
        <v>2.1438869365397631E-3</v>
      </c>
      <c r="T115" s="3">
        <f t="shared" si="36"/>
        <v>0.42928968344734925</v>
      </c>
      <c r="U115" s="3">
        <f t="shared" si="32"/>
        <v>0.55303722559616586</v>
      </c>
      <c r="V115" s="3">
        <f t="shared" si="33"/>
        <v>0.51899794887762929</v>
      </c>
      <c r="W115" s="3">
        <f t="shared" si="34"/>
        <v>1</v>
      </c>
      <c r="X115" s="3">
        <f t="shared" si="35"/>
        <v>0.52503392866866061</v>
      </c>
      <c r="Y115" s="3">
        <f t="shared" si="31"/>
        <v>4.9660713313397498E-3</v>
      </c>
      <c r="AA115" s="3">
        <f t="shared" si="30"/>
        <v>0.56500000000000039</v>
      </c>
      <c r="AB115" s="2">
        <f t="shared" si="38"/>
        <v>3.0379474855170663E-3</v>
      </c>
      <c r="AC115" s="2">
        <f t="shared" si="21"/>
        <v>3.2650800707343004E-3</v>
      </c>
    </row>
    <row r="116" spans="1:29" x14ac:dyDescent="0.35">
      <c r="A116" s="1">
        <v>43910</v>
      </c>
      <c r="B116">
        <v>170.61</v>
      </c>
      <c r="C116">
        <v>181.64</v>
      </c>
      <c r="D116">
        <v>182.77</v>
      </c>
      <c r="E116">
        <v>170.01</v>
      </c>
      <c r="F116" t="s">
        <v>1069</v>
      </c>
      <c r="G116" s="2">
        <v>-3.9199999999999999E-2</v>
      </c>
      <c r="H116" s="2">
        <f t="shared" si="23"/>
        <v>-3.9984647383925244E-2</v>
      </c>
      <c r="J116" s="3">
        <f t="shared" si="29"/>
        <v>0.5700000000000004</v>
      </c>
      <c r="K116" s="2">
        <f t="shared" si="37"/>
        <v>3.2180022158190152E-3</v>
      </c>
      <c r="R116" s="3">
        <v>0.53500000000000036</v>
      </c>
      <c r="S116" s="2">
        <v>2.2859347214165878E-3</v>
      </c>
      <c r="T116" s="3">
        <f t="shared" si="36"/>
        <v>0.4378197765621536</v>
      </c>
      <c r="U116" s="3">
        <f t="shared" si="32"/>
        <v>0.55652844092940357</v>
      </c>
      <c r="V116" s="3">
        <f t="shared" si="33"/>
        <v>0.52025564976531891</v>
      </c>
      <c r="W116" s="3">
        <f t="shared" si="34"/>
        <v>1</v>
      </c>
      <c r="X116" s="3">
        <f t="shared" si="35"/>
        <v>0.5298843111775583</v>
      </c>
      <c r="Y116" s="3">
        <f t="shared" si="31"/>
        <v>5.115688822442066E-3</v>
      </c>
      <c r="AA116" s="3">
        <f t="shared" si="30"/>
        <v>0.5700000000000004</v>
      </c>
      <c r="AB116" s="2">
        <f t="shared" si="38"/>
        <v>3.2180022158190152E-3</v>
      </c>
      <c r="AC116" s="2">
        <f t="shared" si="21"/>
        <v>3.4411435530849774E-3</v>
      </c>
    </row>
    <row r="117" spans="1:29" x14ac:dyDescent="0.35">
      <c r="A117" s="1">
        <v>43913</v>
      </c>
      <c r="B117">
        <v>170.37</v>
      </c>
      <c r="C117">
        <v>170.83</v>
      </c>
      <c r="D117">
        <v>174.12</v>
      </c>
      <c r="E117">
        <v>164.84</v>
      </c>
      <c r="F117" t="s">
        <v>1068</v>
      </c>
      <c r="G117" s="2">
        <v>-1.4E-3</v>
      </c>
      <c r="H117" s="2">
        <f t="shared" si="23"/>
        <v>-1.4077074293671562E-3</v>
      </c>
      <c r="J117" s="3">
        <f t="shared" si="29"/>
        <v>0.5750000000000004</v>
      </c>
      <c r="K117" s="2">
        <f t="shared" si="37"/>
        <v>3.3655299987977094E-3</v>
      </c>
      <c r="R117" s="3">
        <v>0.54000000000000037</v>
      </c>
      <c r="S117" s="2">
        <v>2.3760120393383562E-3</v>
      </c>
      <c r="T117" s="3">
        <f t="shared" si="36"/>
        <v>0.4432442689705382</v>
      </c>
      <c r="U117" s="3">
        <f t="shared" si="32"/>
        <v>0.55874008519530083</v>
      </c>
      <c r="V117" s="3">
        <f t="shared" si="33"/>
        <v>0.52105309687123591</v>
      </c>
      <c r="W117" s="3">
        <f t="shared" si="34"/>
        <v>1</v>
      </c>
      <c r="X117" s="3">
        <f t="shared" si="35"/>
        <v>0.53296326607236177</v>
      </c>
      <c r="Y117" s="3">
        <f t="shared" si="31"/>
        <v>7.0367339276385943E-3</v>
      </c>
      <c r="AA117" s="3">
        <f t="shared" si="30"/>
        <v>0.5750000000000004</v>
      </c>
      <c r="AB117" s="2">
        <f t="shared" si="38"/>
        <v>3.3655299987977094E-3</v>
      </c>
      <c r="AC117" s="2">
        <f t="shared" si="21"/>
        <v>3.6176027998201313E-3</v>
      </c>
    </row>
    <row r="118" spans="1:29" x14ac:dyDescent="0.35">
      <c r="A118" s="1">
        <v>43914</v>
      </c>
      <c r="B118">
        <v>183.56</v>
      </c>
      <c r="C118">
        <v>179.82</v>
      </c>
      <c r="D118">
        <v>183.73</v>
      </c>
      <c r="E118">
        <v>177.86</v>
      </c>
      <c r="F118" t="s">
        <v>1067</v>
      </c>
      <c r="G118" s="2">
        <v>7.7399999999999997E-2</v>
      </c>
      <c r="H118" s="2">
        <f t="shared" si="23"/>
        <v>7.456904696918179E-2</v>
      </c>
      <c r="J118" s="3">
        <f t="shared" si="29"/>
        <v>0.5800000000000004</v>
      </c>
      <c r="K118" s="2">
        <f t="shared" si="37"/>
        <v>3.4492176016053836E-3</v>
      </c>
      <c r="R118" s="3">
        <v>0.54500000000000037</v>
      </c>
      <c r="S118" s="2">
        <v>2.475880750499657E-3</v>
      </c>
      <c r="T118" s="3">
        <f t="shared" si="36"/>
        <v>0.44927081880218117</v>
      </c>
      <c r="U118" s="3">
        <f t="shared" si="32"/>
        <v>0.56118999257725988</v>
      </c>
      <c r="V118" s="3">
        <f t="shared" si="33"/>
        <v>0.52193712773800782</v>
      </c>
      <c r="W118" s="3">
        <f t="shared" si="34"/>
        <v>1</v>
      </c>
      <c r="X118" s="3">
        <f t="shared" si="35"/>
        <v>0.53637927576322242</v>
      </c>
      <c r="Y118" s="3">
        <f t="shared" si="31"/>
        <v>8.6207242367779546E-3</v>
      </c>
      <c r="AA118" s="3">
        <f t="shared" si="30"/>
        <v>0.5800000000000004</v>
      </c>
      <c r="AB118" s="2">
        <f t="shared" si="38"/>
        <v>3.4492176016053836E-3</v>
      </c>
      <c r="AC118" s="2">
        <f t="shared" si="21"/>
        <v>3.7944883892835194E-3</v>
      </c>
    </row>
    <row r="119" spans="1:29" x14ac:dyDescent="0.35">
      <c r="A119" s="1">
        <v>43915</v>
      </c>
      <c r="B119">
        <v>182.2</v>
      </c>
      <c r="C119">
        <v>184.32</v>
      </c>
      <c r="D119">
        <v>189.41</v>
      </c>
      <c r="E119">
        <v>179.89</v>
      </c>
      <c r="F119" t="s">
        <v>1066</v>
      </c>
      <c r="G119" s="2">
        <v>-7.4000000000000003E-3</v>
      </c>
      <c r="H119" s="2">
        <f t="shared" si="23"/>
        <v>-7.4366047007748534E-3</v>
      </c>
      <c r="J119" s="3">
        <f t="shared" si="29"/>
        <v>0.58500000000000041</v>
      </c>
      <c r="K119" s="2">
        <f t="shared" si="37"/>
        <v>3.5954705879402507E-3</v>
      </c>
      <c r="R119" s="3">
        <v>0.55000000000000038</v>
      </c>
      <c r="S119" s="2">
        <v>2.6283025029511021E-3</v>
      </c>
      <c r="T119" s="3">
        <f t="shared" si="36"/>
        <v>0.45849080439750939</v>
      </c>
      <c r="U119" s="3">
        <f t="shared" si="32"/>
        <v>0.56492454711354201</v>
      </c>
      <c r="V119" s="3">
        <f t="shared" si="33"/>
        <v>0.52328614493969128</v>
      </c>
      <c r="W119" s="3">
        <f t="shared" si="34"/>
        <v>1</v>
      </c>
      <c r="X119" s="3">
        <f t="shared" si="35"/>
        <v>0.54159662733767</v>
      </c>
      <c r="Y119" s="3">
        <f t="shared" si="31"/>
        <v>8.4033726623303773E-3</v>
      </c>
      <c r="AA119" s="3">
        <f t="shared" si="30"/>
        <v>0.58500000000000041</v>
      </c>
      <c r="AB119" s="2">
        <f t="shared" si="38"/>
        <v>3.5954705879402507E-3</v>
      </c>
      <c r="AC119" s="2">
        <f t="shared" si="21"/>
        <v>3.9718314007843973E-3</v>
      </c>
    </row>
    <row r="120" spans="1:29" x14ac:dyDescent="0.35">
      <c r="A120" s="1">
        <v>43916</v>
      </c>
      <c r="B120">
        <v>191.8</v>
      </c>
      <c r="C120">
        <v>183.77</v>
      </c>
      <c r="D120">
        <v>192.62</v>
      </c>
      <c r="E120">
        <v>183.51</v>
      </c>
      <c r="F120" t="s">
        <v>1065</v>
      </c>
      <c r="G120" s="2">
        <v>5.2699999999999997E-2</v>
      </c>
      <c r="H120" s="2">
        <f t="shared" si="23"/>
        <v>5.1348177623480006E-2</v>
      </c>
      <c r="J120" s="3">
        <f t="shared" si="29"/>
        <v>0.59000000000000041</v>
      </c>
      <c r="K120" s="2">
        <f t="shared" si="37"/>
        <v>3.7909176256551661E-3</v>
      </c>
      <c r="R120" s="3">
        <v>0.55500000000000038</v>
      </c>
      <c r="S120" s="2">
        <v>2.7303167122994668E-3</v>
      </c>
      <c r="T120" s="3">
        <f t="shared" si="36"/>
        <v>0.46467445051856365</v>
      </c>
      <c r="U120" s="3">
        <f t="shared" si="32"/>
        <v>0.56742083332443261</v>
      </c>
      <c r="V120" s="3">
        <f t="shared" si="33"/>
        <v>0.5241888792764714</v>
      </c>
      <c r="W120" s="3">
        <f t="shared" si="34"/>
        <v>1</v>
      </c>
      <c r="X120" s="3">
        <f t="shared" si="35"/>
        <v>0.54509035099645897</v>
      </c>
      <c r="Y120" s="3">
        <f t="shared" si="31"/>
        <v>9.9096490035414098E-3</v>
      </c>
      <c r="AA120" s="3">
        <f t="shared" si="30"/>
        <v>0.59000000000000041</v>
      </c>
      <c r="AB120" s="2">
        <f t="shared" si="38"/>
        <v>3.7909176256551661E-3</v>
      </c>
      <c r="AC120" s="2">
        <f t="shared" si="21"/>
        <v>4.1496634560553953E-3</v>
      </c>
    </row>
    <row r="121" spans="1:29" x14ac:dyDescent="0.35">
      <c r="A121" s="1">
        <v>43917</v>
      </c>
      <c r="B121">
        <v>185.2</v>
      </c>
      <c r="C121">
        <v>186.83</v>
      </c>
      <c r="D121">
        <v>190.41</v>
      </c>
      <c r="E121">
        <v>184.56</v>
      </c>
      <c r="F121" t="s">
        <v>1064</v>
      </c>
      <c r="G121" s="2">
        <v>-3.44E-2</v>
      </c>
      <c r="H121" s="2">
        <f t="shared" si="23"/>
        <v>-3.5016840237258907E-2</v>
      </c>
      <c r="J121" s="3">
        <f t="shared" si="29"/>
        <v>0.59500000000000042</v>
      </c>
      <c r="K121" s="2">
        <f t="shared" si="37"/>
        <v>4.0099570450856329E-3</v>
      </c>
      <c r="R121" s="3">
        <v>0.56000000000000039</v>
      </c>
      <c r="S121" s="2">
        <v>2.9739253853332541E-3</v>
      </c>
      <c r="T121" s="3">
        <f t="shared" si="36"/>
        <v>0.47947268937408238</v>
      </c>
      <c r="U121" s="3">
        <f t="shared" si="32"/>
        <v>0.57337087790957109</v>
      </c>
      <c r="V121" s="3">
        <f t="shared" si="33"/>
        <v>0.52634408689853562</v>
      </c>
      <c r="W121" s="3">
        <f t="shared" si="34"/>
        <v>1</v>
      </c>
      <c r="X121" s="3">
        <f t="shared" si="35"/>
        <v>0.55343581777206174</v>
      </c>
      <c r="Y121" s="3">
        <f t="shared" si="31"/>
        <v>6.5641822279386419E-3</v>
      </c>
      <c r="AA121" s="3">
        <f t="shared" si="30"/>
        <v>0.59500000000000042</v>
      </c>
      <c r="AB121" s="2">
        <f t="shared" si="38"/>
        <v>4.0099570450856329E-3</v>
      </c>
      <c r="AC121" s="2">
        <f t="shared" si="21"/>
        <v>4.3280167624331709E-3</v>
      </c>
    </row>
    <row r="122" spans="1:29" x14ac:dyDescent="0.35">
      <c r="A122" s="1">
        <v>43920</v>
      </c>
      <c r="B122">
        <v>191.94</v>
      </c>
      <c r="C122">
        <v>187</v>
      </c>
      <c r="D122">
        <v>192.39</v>
      </c>
      <c r="E122">
        <v>186.24</v>
      </c>
      <c r="F122" t="s">
        <v>1063</v>
      </c>
      <c r="G122" s="2">
        <v>3.6400000000000002E-2</v>
      </c>
      <c r="H122" s="2">
        <f t="shared" si="23"/>
        <v>3.5746500977402645E-2</v>
      </c>
      <c r="J122" s="3">
        <f t="shared" si="29"/>
        <v>0.60000000000000042</v>
      </c>
      <c r="K122" s="2">
        <f t="shared" si="37"/>
        <v>4.0965393648789332E-3</v>
      </c>
      <c r="R122" s="3">
        <v>0.56500000000000039</v>
      </c>
      <c r="S122" s="2">
        <v>3.0379474855170663E-3</v>
      </c>
      <c r="T122" s="3">
        <f t="shared" si="36"/>
        <v>0.48336731027019636</v>
      </c>
      <c r="U122" s="3">
        <f t="shared" si="32"/>
        <v>0.57493188284380192</v>
      </c>
      <c r="V122" s="3">
        <f t="shared" si="33"/>
        <v>0.52691036551936399</v>
      </c>
      <c r="W122" s="3">
        <f t="shared" si="34"/>
        <v>1</v>
      </c>
      <c r="X122" s="3">
        <f t="shared" si="35"/>
        <v>0.55562900023906914</v>
      </c>
      <c r="Y122" s="3">
        <f t="shared" si="31"/>
        <v>9.3709997609312534E-3</v>
      </c>
      <c r="AA122" s="3">
        <f t="shared" si="30"/>
        <v>0.60000000000000042</v>
      </c>
      <c r="AB122" s="2">
        <f t="shared" si="38"/>
        <v>4.0965393648789332E-3</v>
      </c>
      <c r="AC122" s="2">
        <f t="shared" si="21"/>
        <v>4.5069241579245344E-3</v>
      </c>
    </row>
    <row r="123" spans="1:29" x14ac:dyDescent="0.35">
      <c r="A123" s="1">
        <v>43921</v>
      </c>
      <c r="B123">
        <v>190.3</v>
      </c>
      <c r="C123">
        <v>191.43</v>
      </c>
      <c r="D123">
        <v>195.15</v>
      </c>
      <c r="E123">
        <v>189.1</v>
      </c>
      <c r="F123" t="s">
        <v>1062</v>
      </c>
      <c r="G123" s="2">
        <v>-8.5000000000000006E-3</v>
      </c>
      <c r="H123" s="2">
        <f t="shared" si="23"/>
        <v>-8.5810488873777433E-3</v>
      </c>
      <c r="J123" s="3">
        <f t="shared" si="29"/>
        <v>0.60500000000000043</v>
      </c>
      <c r="K123" s="2">
        <f t="shared" si="37"/>
        <v>4.3867527930046895E-3</v>
      </c>
      <c r="R123" s="3">
        <v>0.5700000000000004</v>
      </c>
      <c r="S123" s="2">
        <v>3.2180022158190152E-3</v>
      </c>
      <c r="T123" s="3">
        <f t="shared" si="36"/>
        <v>0.49432778732501681</v>
      </c>
      <c r="U123" s="3">
        <f t="shared" si="32"/>
        <v>0.57931565739156521</v>
      </c>
      <c r="V123" s="3">
        <f t="shared" si="33"/>
        <v>0.528502663232151</v>
      </c>
      <c r="W123" s="3">
        <f t="shared" si="34"/>
        <v>1</v>
      </c>
      <c r="X123" s="3">
        <f t="shared" si="35"/>
        <v>0.5617951924691309</v>
      </c>
      <c r="Y123" s="3">
        <f t="shared" si="31"/>
        <v>8.2048075308694957E-3</v>
      </c>
      <c r="AA123" s="3">
        <f t="shared" si="30"/>
        <v>0.60500000000000043</v>
      </c>
      <c r="AB123" s="2">
        <f t="shared" si="38"/>
        <v>4.3867527930046895E-3</v>
      </c>
      <c r="AC123" s="2">
        <f t="shared" si="21"/>
        <v>4.6864191583326203E-3</v>
      </c>
    </row>
    <row r="124" spans="1:29" x14ac:dyDescent="0.35">
      <c r="A124" s="1">
        <v>43922</v>
      </c>
      <c r="B124">
        <v>182.21</v>
      </c>
      <c r="C124">
        <v>184.71</v>
      </c>
      <c r="D124">
        <v>187.56</v>
      </c>
      <c r="E124">
        <v>180.77</v>
      </c>
      <c r="F124" t="s">
        <v>182</v>
      </c>
      <c r="G124" s="2">
        <v>-4.2500000000000003E-2</v>
      </c>
      <c r="H124" s="2">
        <f t="shared" si="23"/>
        <v>-4.3441906240316484E-2</v>
      </c>
      <c r="J124" s="3">
        <f t="shared" si="29"/>
        <v>0.61000000000000043</v>
      </c>
      <c r="K124" s="2">
        <f t="shared" si="37"/>
        <v>4.5616895789949924E-3</v>
      </c>
      <c r="R124" s="3">
        <v>0.5750000000000004</v>
      </c>
      <c r="S124" s="2">
        <v>3.3655299987977094E-3</v>
      </c>
      <c r="T124" s="3">
        <f t="shared" si="36"/>
        <v>0.50331181524555246</v>
      </c>
      <c r="U124" s="3">
        <f t="shared" si="32"/>
        <v>0.58290021026602723</v>
      </c>
      <c r="V124" s="3">
        <f t="shared" si="33"/>
        <v>0.52980697347852124</v>
      </c>
      <c r="W124" s="3">
        <f t="shared" si="34"/>
        <v>1</v>
      </c>
      <c r="X124" s="3">
        <f t="shared" si="35"/>
        <v>0.56684386152964183</v>
      </c>
      <c r="Y124" s="3">
        <f t="shared" si="31"/>
        <v>8.1561384703585649E-3</v>
      </c>
      <c r="AA124" s="3">
        <f t="shared" si="30"/>
        <v>0.61000000000000043</v>
      </c>
      <c r="AB124" s="2">
        <f t="shared" si="38"/>
        <v>4.5616895789949924E-3</v>
      </c>
      <c r="AC124" s="2">
        <f t="shared" si="21"/>
        <v>4.8665360066309756E-3</v>
      </c>
    </row>
    <row r="125" spans="1:29" x14ac:dyDescent="0.35">
      <c r="A125" s="1">
        <v>43923</v>
      </c>
      <c r="B125">
        <v>185.91</v>
      </c>
      <c r="C125">
        <v>181.49</v>
      </c>
      <c r="D125">
        <v>190</v>
      </c>
      <c r="E125">
        <v>180.87</v>
      </c>
      <c r="F125" t="s">
        <v>1061</v>
      </c>
      <c r="G125" s="2">
        <v>2.0299999999999999E-2</v>
      </c>
      <c r="H125" s="2">
        <f t="shared" si="23"/>
        <v>2.0102817580338366E-2</v>
      </c>
      <c r="J125" s="3">
        <f t="shared" si="29"/>
        <v>0.61500000000000044</v>
      </c>
      <c r="K125" s="2">
        <f t="shared" si="37"/>
        <v>4.7658825587555626E-3</v>
      </c>
      <c r="R125" s="3">
        <v>0.5800000000000004</v>
      </c>
      <c r="S125" s="2">
        <v>3.4492176016053836E-3</v>
      </c>
      <c r="T125" s="3">
        <f t="shared" si="36"/>
        <v>0.50840770092596244</v>
      </c>
      <c r="U125" s="3">
        <f t="shared" si="32"/>
        <v>0.58493056892668505</v>
      </c>
      <c r="V125" s="3">
        <f t="shared" si="33"/>
        <v>0.53054672405264636</v>
      </c>
      <c r="W125" s="3">
        <f t="shared" si="34"/>
        <v>1</v>
      </c>
      <c r="X125" s="3">
        <f t="shared" si="35"/>
        <v>0.56970571832402939</v>
      </c>
      <c r="Y125" s="3">
        <f t="shared" si="31"/>
        <v>1.0294281675971018E-2</v>
      </c>
      <c r="AA125" s="3">
        <f t="shared" si="30"/>
        <v>0.61500000000000044</v>
      </c>
      <c r="AB125" s="2">
        <f t="shared" si="38"/>
        <v>4.7658825587555626E-3</v>
      </c>
      <c r="AC125" s="2">
        <f t="shared" si="21"/>
        <v>5.0473097247880462E-3</v>
      </c>
    </row>
    <row r="126" spans="1:29" x14ac:dyDescent="0.35">
      <c r="A126" s="1">
        <v>43924</v>
      </c>
      <c r="B126">
        <v>183.27</v>
      </c>
      <c r="C126">
        <v>185.4</v>
      </c>
      <c r="D126">
        <v>186.97</v>
      </c>
      <c r="E126">
        <v>181.19</v>
      </c>
      <c r="F126" t="s">
        <v>360</v>
      </c>
      <c r="G126" s="2">
        <v>-1.4200000000000001E-2</v>
      </c>
      <c r="H126" s="2">
        <f t="shared" si="23"/>
        <v>-1.4302210312340417E-2</v>
      </c>
      <c r="J126" s="3">
        <f t="shared" si="29"/>
        <v>0.62000000000000044</v>
      </c>
      <c r="K126" s="2">
        <f t="shared" si="37"/>
        <v>4.9080902950374124E-3</v>
      </c>
      <c r="R126" s="3">
        <v>0.58500000000000041</v>
      </c>
      <c r="S126" s="2">
        <v>3.5954705879402507E-3</v>
      </c>
      <c r="T126" s="3">
        <f t="shared" si="36"/>
        <v>0.51730951235378442</v>
      </c>
      <c r="U126" s="3">
        <f t="shared" si="32"/>
        <v>0.58847336543189344</v>
      </c>
      <c r="V126" s="3">
        <f t="shared" si="33"/>
        <v>0.53183926221700584</v>
      </c>
      <c r="W126" s="3">
        <f t="shared" si="34"/>
        <v>1</v>
      </c>
      <c r="X126" s="3">
        <f t="shared" si="35"/>
        <v>0.57470246642777578</v>
      </c>
      <c r="Y126" s="3">
        <f t="shared" si="31"/>
        <v>1.0297533572224626E-2</v>
      </c>
      <c r="AA126" s="3">
        <f t="shared" si="30"/>
        <v>0.62000000000000044</v>
      </c>
      <c r="AB126" s="2">
        <f t="shared" si="38"/>
        <v>4.9080902950374124E-3</v>
      </c>
      <c r="AC126" s="2">
        <f t="shared" si="21"/>
        <v>5.2287761682610068E-3</v>
      </c>
    </row>
    <row r="127" spans="1:29" x14ac:dyDescent="0.35">
      <c r="A127" s="1">
        <v>43927</v>
      </c>
      <c r="B127">
        <v>196.38</v>
      </c>
      <c r="C127">
        <v>190.28</v>
      </c>
      <c r="D127">
        <v>197.55</v>
      </c>
      <c r="E127">
        <v>189.09</v>
      </c>
      <c r="F127" t="s">
        <v>1060</v>
      </c>
      <c r="G127" s="2">
        <v>7.1499999999999994E-2</v>
      </c>
      <c r="H127" s="2">
        <f t="shared" si="23"/>
        <v>6.9091082411358765E-2</v>
      </c>
      <c r="J127" s="3">
        <f t="shared" si="29"/>
        <v>0.62500000000000044</v>
      </c>
      <c r="K127" s="2">
        <f t="shared" si="37"/>
        <v>5.0803875404158714E-3</v>
      </c>
      <c r="R127" s="3">
        <v>0.59000000000000041</v>
      </c>
      <c r="S127" s="2">
        <v>3.7909176256551661E-3</v>
      </c>
      <c r="T127" s="3">
        <f t="shared" si="36"/>
        <v>0.52919132874067287</v>
      </c>
      <c r="U127" s="3">
        <f t="shared" si="32"/>
        <v>0.59319653957733043</v>
      </c>
      <c r="V127" s="3">
        <f t="shared" si="33"/>
        <v>0.53356603581143136</v>
      </c>
      <c r="W127" s="3">
        <f t="shared" si="34"/>
        <v>1</v>
      </c>
      <c r="X127" s="3">
        <f t="shared" si="35"/>
        <v>0.5813684045833073</v>
      </c>
      <c r="Y127" s="3">
        <f t="shared" si="31"/>
        <v>8.6315954166931164E-3</v>
      </c>
      <c r="AA127" s="3">
        <f t="shared" si="30"/>
        <v>0.62500000000000044</v>
      </c>
      <c r="AB127" s="2">
        <f t="shared" si="38"/>
        <v>5.0803875404158714E-3</v>
      </c>
      <c r="AC127" s="2">
        <f t="shared" si="21"/>
        <v>5.4109720833959455E-3</v>
      </c>
    </row>
    <row r="128" spans="1:29" x14ac:dyDescent="0.35">
      <c r="A128" s="1">
        <v>43928</v>
      </c>
      <c r="B128">
        <v>196.3</v>
      </c>
      <c r="C128">
        <v>202.03</v>
      </c>
      <c r="D128">
        <v>202.55</v>
      </c>
      <c r="E128">
        <v>195.9</v>
      </c>
      <c r="F128" t="s">
        <v>1059</v>
      </c>
      <c r="G128" s="2">
        <v>-4.0000000000000002E-4</v>
      </c>
      <c r="H128" s="2">
        <f t="shared" si="23"/>
        <v>-4.0745645872870969E-4</v>
      </c>
      <c r="J128" s="3">
        <f t="shared" si="29"/>
        <v>0.63000000000000045</v>
      </c>
      <c r="K128" s="2">
        <f t="shared" si="37"/>
        <v>5.220930965820411E-3</v>
      </c>
      <c r="R128" s="3">
        <v>0.59500000000000042</v>
      </c>
      <c r="S128" s="2">
        <v>4.0099570450856329E-3</v>
      </c>
      <c r="T128" s="3">
        <f t="shared" si="36"/>
        <v>0.54247607963444033</v>
      </c>
      <c r="U128" s="3">
        <f t="shared" si="32"/>
        <v>0.59847375272712777</v>
      </c>
      <c r="V128" s="3">
        <f t="shared" si="33"/>
        <v>0.53550049586407655</v>
      </c>
      <c r="W128" s="3">
        <f t="shared" si="34"/>
        <v>1</v>
      </c>
      <c r="X128" s="3">
        <f t="shared" si="35"/>
        <v>0.58881922050491775</v>
      </c>
      <c r="Y128" s="3">
        <f t="shared" si="31"/>
        <v>6.1807794950826667E-3</v>
      </c>
      <c r="AA128" s="3">
        <f t="shared" si="30"/>
        <v>0.63000000000000045</v>
      </c>
      <c r="AB128" s="2">
        <f t="shared" si="38"/>
        <v>5.220930965820411E-3</v>
      </c>
      <c r="AC128" s="2">
        <f t="shared" si="21"/>
        <v>5.5939351679916947E-3</v>
      </c>
    </row>
    <row r="129" spans="1:29" x14ac:dyDescent="0.35">
      <c r="A129" s="1">
        <v>43929</v>
      </c>
      <c r="B129">
        <v>200.46</v>
      </c>
      <c r="C129">
        <v>197.98</v>
      </c>
      <c r="D129">
        <v>201.06</v>
      </c>
      <c r="E129">
        <v>196.07</v>
      </c>
      <c r="F129" t="s">
        <v>833</v>
      </c>
      <c r="G129" s="2">
        <v>2.12E-2</v>
      </c>
      <c r="H129" s="2">
        <f t="shared" si="23"/>
        <v>2.0970624314304718E-2</v>
      </c>
      <c r="J129" s="3">
        <f t="shared" si="29"/>
        <v>0.63500000000000045</v>
      </c>
      <c r="K129" s="2">
        <f t="shared" si="37"/>
        <v>5.4035068263679278E-3</v>
      </c>
      <c r="R129" s="3">
        <v>0.60000000000000042</v>
      </c>
      <c r="S129" s="2">
        <v>4.0965393648789332E-3</v>
      </c>
      <c r="T129" s="3">
        <f t="shared" si="36"/>
        <v>0.54771507285139798</v>
      </c>
      <c r="U129" s="3">
        <f t="shared" si="32"/>
        <v>0.60055485459000635</v>
      </c>
      <c r="V129" s="3">
        <f t="shared" si="33"/>
        <v>0.53626492414798632</v>
      </c>
      <c r="W129" s="3">
        <f t="shared" si="34"/>
        <v>1</v>
      </c>
      <c r="X129" s="3">
        <f t="shared" si="35"/>
        <v>0.5917575721203161</v>
      </c>
      <c r="Y129" s="3">
        <f t="shared" si="31"/>
        <v>8.242427879684322E-3</v>
      </c>
      <c r="AA129" s="3">
        <f t="shared" si="30"/>
        <v>0.63500000000000045</v>
      </c>
      <c r="AB129" s="2">
        <f t="shared" si="38"/>
        <v>5.4035068263679278E-3</v>
      </c>
      <c r="AC129" s="2">
        <f t="shared" si="21"/>
        <v>5.7777041353070067E-3</v>
      </c>
    </row>
    <row r="130" spans="1:29" x14ac:dyDescent="0.35">
      <c r="A130" s="1">
        <v>43930</v>
      </c>
      <c r="B130">
        <v>200.75</v>
      </c>
      <c r="C130">
        <v>202.16</v>
      </c>
      <c r="D130">
        <v>203.11</v>
      </c>
      <c r="E130">
        <v>198.92</v>
      </c>
      <c r="F130" t="s">
        <v>1058</v>
      </c>
      <c r="G130" s="2">
        <v>1.4E-3</v>
      </c>
      <c r="H130" s="2">
        <f t="shared" si="23"/>
        <v>1.445627230150882E-3</v>
      </c>
      <c r="J130" s="3">
        <f t="shared" si="29"/>
        <v>0.64000000000000046</v>
      </c>
      <c r="K130" s="2">
        <f t="shared" si="37"/>
        <v>5.5302373161021431E-3</v>
      </c>
      <c r="R130" s="3">
        <v>0.60500000000000043</v>
      </c>
      <c r="S130" s="2">
        <v>4.3867527930046895E-3</v>
      </c>
      <c r="T130" s="3">
        <f t="shared" si="36"/>
        <v>0.56520991247596286</v>
      </c>
      <c r="U130" s="3">
        <f t="shared" si="32"/>
        <v>0.60750932362584553</v>
      </c>
      <c r="V130" s="3">
        <f t="shared" si="33"/>
        <v>0.53882620261383762</v>
      </c>
      <c r="W130" s="3">
        <f t="shared" si="34"/>
        <v>1</v>
      </c>
      <c r="X130" s="3">
        <f t="shared" si="35"/>
        <v>0.6015732216302373</v>
      </c>
      <c r="Y130" s="3">
        <f t="shared" si="31"/>
        <v>3.4267783697631282E-3</v>
      </c>
      <c r="AA130" s="3">
        <f t="shared" si="30"/>
        <v>0.64000000000000046</v>
      </c>
      <c r="AB130" s="2">
        <f t="shared" si="38"/>
        <v>5.5302373161021431E-3</v>
      </c>
      <c r="AC130" s="2">
        <f t="shared" si="21"/>
        <v>5.9623187818158155E-3</v>
      </c>
    </row>
    <row r="131" spans="1:29" x14ac:dyDescent="0.35">
      <c r="A131" s="1">
        <v>43934</v>
      </c>
      <c r="B131">
        <v>202.92</v>
      </c>
      <c r="C131">
        <v>199.82</v>
      </c>
      <c r="D131">
        <v>203.31</v>
      </c>
      <c r="E131">
        <v>198.65</v>
      </c>
      <c r="F131" t="s">
        <v>1057</v>
      </c>
      <c r="G131" s="2">
        <v>1.0800000000000001E-2</v>
      </c>
      <c r="H131" s="2">
        <f t="shared" si="23"/>
        <v>1.0751459871618045E-2</v>
      </c>
      <c r="J131" s="3">
        <f t="shared" si="29"/>
        <v>0.64500000000000046</v>
      </c>
      <c r="K131" s="2">
        <f t="shared" si="37"/>
        <v>5.8571926767499267E-3</v>
      </c>
      <c r="R131" s="3">
        <v>0.61000000000000043</v>
      </c>
      <c r="S131" s="2">
        <v>4.5616895789949924E-3</v>
      </c>
      <c r="T131" s="3">
        <f t="shared" si="36"/>
        <v>0.57569645019039584</v>
      </c>
      <c r="U131" s="3">
        <f t="shared" si="32"/>
        <v>0.6116850153861495</v>
      </c>
      <c r="V131" s="3">
        <f t="shared" si="33"/>
        <v>0.54036933636412532</v>
      </c>
      <c r="W131" s="3">
        <f t="shared" si="34"/>
        <v>1</v>
      </c>
      <c r="X131" s="3">
        <f t="shared" si="35"/>
        <v>0.60746163331274028</v>
      </c>
      <c r="Y131" s="3">
        <f t="shared" si="31"/>
        <v>2.5383666872601518E-3</v>
      </c>
      <c r="AA131" s="3">
        <f t="shared" si="30"/>
        <v>0.64500000000000046</v>
      </c>
      <c r="AB131" s="2">
        <f t="shared" si="38"/>
        <v>5.8571926767499267E-3</v>
      </c>
      <c r="AC131" s="2">
        <f t="shared" ref="AC131:AC194" si="39">_xlfn.NORM.INV(AA131,$S$3,$S$4)*$S$2 + _xlfn.NORM.INV(AA131,$T$3,$T$4)*$T$2+ _xlfn.NORM.INV(AA131,$U$3,$U$4)*$U$2+ _xlfn.NORM.INV(AA131,$V$3,$V$4)*$V$2</f>
        <v>6.1478200590431541E-3</v>
      </c>
    </row>
    <row r="132" spans="1:29" x14ac:dyDescent="0.35">
      <c r="A132" s="1">
        <v>43935</v>
      </c>
      <c r="B132">
        <v>211.75</v>
      </c>
      <c r="C132">
        <v>207.06</v>
      </c>
      <c r="D132">
        <v>212.39</v>
      </c>
      <c r="E132">
        <v>206.31</v>
      </c>
      <c r="F132" t="s">
        <v>491</v>
      </c>
      <c r="G132" s="2">
        <v>4.3499999999999997E-2</v>
      </c>
      <c r="H132" s="2">
        <f t="shared" ref="H132:H195" si="40">LN(B132/B131)</f>
        <v>4.2594520833674605E-2</v>
      </c>
      <c r="J132" s="3">
        <f t="shared" si="29"/>
        <v>0.65000000000000047</v>
      </c>
      <c r="K132" s="2">
        <f t="shared" si="37"/>
        <v>6.0584678473163686E-3</v>
      </c>
      <c r="R132" s="3">
        <v>0.61500000000000044</v>
      </c>
      <c r="S132" s="2">
        <v>4.7658825587555626E-3</v>
      </c>
      <c r="T132" s="3">
        <f t="shared" si="36"/>
        <v>0.58786879882196996</v>
      </c>
      <c r="U132" s="3">
        <f t="shared" si="32"/>
        <v>0.61654273415946981</v>
      </c>
      <c r="V132" s="3">
        <f t="shared" si="33"/>
        <v>0.5421697711937401</v>
      </c>
      <c r="W132" s="3">
        <f t="shared" si="34"/>
        <v>1</v>
      </c>
      <c r="X132" s="3">
        <f t="shared" si="35"/>
        <v>0.61430385932733433</v>
      </c>
      <c r="Y132" s="3">
        <f t="shared" si="31"/>
        <v>6.9614067266610125E-4</v>
      </c>
      <c r="AA132" s="3">
        <f t="shared" si="30"/>
        <v>0.65000000000000047</v>
      </c>
      <c r="AB132" s="2">
        <f t="shared" si="38"/>
        <v>6.0584678473163686E-3</v>
      </c>
      <c r="AC132" s="2">
        <f t="shared" si="39"/>
        <v>6.3342501498453154E-3</v>
      </c>
    </row>
    <row r="133" spans="1:29" x14ac:dyDescent="0.35">
      <c r="A133" s="1">
        <v>43936</v>
      </c>
      <c r="B133">
        <v>209.32</v>
      </c>
      <c r="C133">
        <v>208.37</v>
      </c>
      <c r="D133">
        <v>211.72</v>
      </c>
      <c r="E133">
        <v>207.01</v>
      </c>
      <c r="F133" t="s">
        <v>1056</v>
      </c>
      <c r="G133" s="2">
        <v>-1.15E-2</v>
      </c>
      <c r="H133" s="2">
        <f t="shared" si="40"/>
        <v>-1.1542152028156722E-2</v>
      </c>
      <c r="J133" s="3">
        <f t="shared" ref="J133:J196" si="41">J132+0.005</f>
        <v>0.65500000000000047</v>
      </c>
      <c r="K133" s="2">
        <f t="shared" si="37"/>
        <v>6.1602169798751927E-3</v>
      </c>
      <c r="R133" s="3">
        <v>0.62000000000000044</v>
      </c>
      <c r="S133" s="2">
        <v>4.9080902950374124E-3</v>
      </c>
      <c r="T133" s="3">
        <f t="shared" si="36"/>
        <v>0.59629715505029246</v>
      </c>
      <c r="U133" s="3">
        <f t="shared" si="32"/>
        <v>0.61991509448945969</v>
      </c>
      <c r="V133" s="3">
        <f t="shared" si="33"/>
        <v>0.54342315355636162</v>
      </c>
      <c r="W133" s="3">
        <f t="shared" si="34"/>
        <v>1</v>
      </c>
      <c r="X133" s="3">
        <f t="shared" si="35"/>
        <v>0.61904739756657046</v>
      </c>
      <c r="Y133" s="3">
        <f t="shared" si="31"/>
        <v>9.5260243342998319E-4</v>
      </c>
      <c r="AA133" s="3">
        <f t="shared" ref="AA133:AA196" si="42">AA132+0.005</f>
        <v>0.65500000000000047</v>
      </c>
      <c r="AB133" s="2">
        <f t="shared" si="38"/>
        <v>6.1602169798751927E-3</v>
      </c>
      <c r="AC133" s="2">
        <f t="shared" si="39"/>
        <v>6.5216525495325525E-3</v>
      </c>
    </row>
    <row r="134" spans="1:29" x14ac:dyDescent="0.35">
      <c r="A134" s="1">
        <v>43937</v>
      </c>
      <c r="B134">
        <v>213.14</v>
      </c>
      <c r="C134">
        <v>211.67</v>
      </c>
      <c r="D134">
        <v>214.26</v>
      </c>
      <c r="E134">
        <v>209.58</v>
      </c>
      <c r="F134" t="s">
        <v>1055</v>
      </c>
      <c r="G134" s="2">
        <v>1.8200000000000001E-2</v>
      </c>
      <c r="H134" s="2">
        <f t="shared" si="40"/>
        <v>1.8085045288803114E-2</v>
      </c>
      <c r="J134" s="3">
        <f t="shared" si="41"/>
        <v>0.66000000000000048</v>
      </c>
      <c r="K134" s="2">
        <f t="shared" si="37"/>
        <v>6.2668352876974615E-3</v>
      </c>
      <c r="R134" s="3">
        <v>0.62500000000000044</v>
      </c>
      <c r="S134" s="2">
        <v>5.0803875404158714E-3</v>
      </c>
      <c r="T134" s="3">
        <f t="shared" si="36"/>
        <v>0.60644890766955728</v>
      </c>
      <c r="U134" s="3">
        <f t="shared" si="32"/>
        <v>0.62398880266947931</v>
      </c>
      <c r="V134" s="3">
        <f t="shared" si="33"/>
        <v>0.54494115731720361</v>
      </c>
      <c r="W134" s="3">
        <f t="shared" si="34"/>
        <v>1</v>
      </c>
      <c r="X134" s="3">
        <f t="shared" si="35"/>
        <v>0.62476870260545792</v>
      </c>
      <c r="Y134" s="3">
        <f t="shared" si="31"/>
        <v>2.3129739454252896E-4</v>
      </c>
      <c r="AA134" s="3">
        <f t="shared" si="42"/>
        <v>0.66000000000000048</v>
      </c>
      <c r="AB134" s="2">
        <f t="shared" si="38"/>
        <v>6.2668352876974615E-3</v>
      </c>
      <c r="AC134" s="2">
        <f t="shared" si="39"/>
        <v>6.7100721522712261E-3</v>
      </c>
    </row>
    <row r="135" spans="1:29" x14ac:dyDescent="0.35">
      <c r="A135" s="1">
        <v>43938</v>
      </c>
      <c r="B135">
        <v>215.18</v>
      </c>
      <c r="C135">
        <v>215.85</v>
      </c>
      <c r="D135">
        <v>216.4</v>
      </c>
      <c r="E135">
        <v>211.97</v>
      </c>
      <c r="F135" t="s">
        <v>1054</v>
      </c>
      <c r="G135" s="2">
        <v>9.5999999999999992E-3</v>
      </c>
      <c r="H135" s="2">
        <f t="shared" si="40"/>
        <v>9.5256603729531319E-3</v>
      </c>
      <c r="J135" s="3">
        <f t="shared" si="41"/>
        <v>0.66500000000000048</v>
      </c>
      <c r="K135" s="2">
        <f t="shared" si="37"/>
        <v>6.4417987967217601E-3</v>
      </c>
      <c r="R135" s="3">
        <v>0.63000000000000045</v>
      </c>
      <c r="S135" s="2">
        <v>5.220930965820411E-3</v>
      </c>
      <c r="T135" s="3">
        <f t="shared" si="36"/>
        <v>0.61467681038397282</v>
      </c>
      <c r="U135" s="3">
        <f t="shared" si="32"/>
        <v>0.62730156159764161</v>
      </c>
      <c r="V135" s="3">
        <f t="shared" si="33"/>
        <v>0.54617891318165879</v>
      </c>
      <c r="W135" s="3">
        <f t="shared" si="34"/>
        <v>1</v>
      </c>
      <c r="X135" s="3">
        <f t="shared" si="35"/>
        <v>0.62941309931513778</v>
      </c>
      <c r="Y135" s="3">
        <f t="shared" si="31"/>
        <v>5.8690068486266789E-4</v>
      </c>
      <c r="AA135" s="3">
        <f t="shared" si="42"/>
        <v>0.66500000000000048</v>
      </c>
      <c r="AB135" s="2">
        <f t="shared" si="38"/>
        <v>6.4417987967217601E-3</v>
      </c>
      <c r="AC135" s="2">
        <f t="shared" si="39"/>
        <v>6.8995553432456697E-3</v>
      </c>
    </row>
    <row r="136" spans="1:29" x14ac:dyDescent="0.35">
      <c r="A136" s="1">
        <v>43941</v>
      </c>
      <c r="B136">
        <v>212.63</v>
      </c>
      <c r="C136">
        <v>213.16</v>
      </c>
      <c r="D136">
        <v>215.77</v>
      </c>
      <c r="E136">
        <v>212.46</v>
      </c>
      <c r="F136" t="s">
        <v>1053</v>
      </c>
      <c r="G136" s="2">
        <v>-1.1900000000000001E-2</v>
      </c>
      <c r="H136" s="2">
        <f t="shared" si="40"/>
        <v>-1.1921321147153087E-2</v>
      </c>
      <c r="J136" s="3">
        <f t="shared" si="41"/>
        <v>0.67000000000000048</v>
      </c>
      <c r="K136" s="2">
        <f t="shared" si="37"/>
        <v>6.5912747176017561E-3</v>
      </c>
      <c r="R136" s="3">
        <v>0.63500000000000045</v>
      </c>
      <c r="S136" s="2">
        <v>5.4035068263679278E-3</v>
      </c>
      <c r="T136" s="3">
        <f t="shared" si="36"/>
        <v>0.625288321894095</v>
      </c>
      <c r="U136" s="3">
        <f t="shared" si="32"/>
        <v>0.63159101498799097</v>
      </c>
      <c r="V136" s="3">
        <f t="shared" si="33"/>
        <v>0.54778617435771138</v>
      </c>
      <c r="W136" s="3">
        <f t="shared" si="34"/>
        <v>1</v>
      </c>
      <c r="X136" s="3">
        <f t="shared" si="35"/>
        <v>0.63541422143220538</v>
      </c>
      <c r="Y136" s="3">
        <f t="shared" si="31"/>
        <v>4.1422143220493091E-4</v>
      </c>
      <c r="AA136" s="3">
        <f t="shared" si="42"/>
        <v>0.67000000000000048</v>
      </c>
      <c r="AB136" s="2">
        <f t="shared" si="38"/>
        <v>6.5912747176017561E-3</v>
      </c>
      <c r="AC136" s="2">
        <f t="shared" si="39"/>
        <v>7.0901500971084401E-3</v>
      </c>
    </row>
    <row r="137" spans="1:29" x14ac:dyDescent="0.35">
      <c r="A137" s="1">
        <v>43942</v>
      </c>
      <c r="B137">
        <v>204.78</v>
      </c>
      <c r="C137">
        <v>210.52</v>
      </c>
      <c r="D137">
        <v>211.05</v>
      </c>
      <c r="E137">
        <v>203.52</v>
      </c>
      <c r="F137" t="s">
        <v>1052</v>
      </c>
      <c r="G137" s="2">
        <v>-3.6900000000000002E-2</v>
      </c>
      <c r="H137" s="2">
        <f t="shared" si="40"/>
        <v>-3.7617333871939426E-2</v>
      </c>
      <c r="J137" s="3">
        <f t="shared" si="41"/>
        <v>0.67500000000000049</v>
      </c>
      <c r="K137" s="2">
        <f t="shared" si="37"/>
        <v>6.7613400371284117E-3</v>
      </c>
      <c r="R137" s="3">
        <v>0.64000000000000046</v>
      </c>
      <c r="S137" s="2">
        <v>5.5302373161021431E-3</v>
      </c>
      <c r="T137" s="3">
        <f t="shared" si="36"/>
        <v>0.6325991879627525</v>
      </c>
      <c r="U137" s="3">
        <f t="shared" si="32"/>
        <v>0.63455885544108093</v>
      </c>
      <c r="V137" s="3">
        <f t="shared" si="33"/>
        <v>0.54890135603928303</v>
      </c>
      <c r="W137" s="3">
        <f t="shared" si="34"/>
        <v>1</v>
      </c>
      <c r="X137" s="3">
        <f t="shared" si="35"/>
        <v>0.63955706189971639</v>
      </c>
      <c r="Y137" s="3">
        <f t="shared" ref="Y137:Y200" si="43">ABS(X137-R137)</f>
        <v>4.4293810028406266E-4</v>
      </c>
      <c r="AA137" s="3">
        <f t="shared" si="42"/>
        <v>0.67500000000000049</v>
      </c>
      <c r="AB137" s="2">
        <f t="shared" si="38"/>
        <v>6.7613400371284117E-3</v>
      </c>
      <c r="AC137" s="2">
        <f t="shared" si="39"/>
        <v>7.2819060833020696E-3</v>
      </c>
    </row>
    <row r="138" spans="1:29" x14ac:dyDescent="0.35">
      <c r="A138" s="1">
        <v>43943</v>
      </c>
      <c r="B138">
        <v>210.86</v>
      </c>
      <c r="C138">
        <v>209.03</v>
      </c>
      <c r="D138">
        <v>212.24</v>
      </c>
      <c r="E138">
        <v>208.22</v>
      </c>
      <c r="F138" t="s">
        <v>1051</v>
      </c>
      <c r="G138" s="2">
        <v>2.9700000000000001E-2</v>
      </c>
      <c r="H138" s="2">
        <f t="shared" si="40"/>
        <v>2.9258174002133056E-2</v>
      </c>
      <c r="J138" s="3">
        <f t="shared" si="41"/>
        <v>0.68000000000000049</v>
      </c>
      <c r="K138" s="2">
        <f t="shared" si="37"/>
        <v>6.8735997097141739E-3</v>
      </c>
      <c r="R138" s="3">
        <v>0.64500000000000046</v>
      </c>
      <c r="S138" s="2">
        <v>5.8571926767499267E-3</v>
      </c>
      <c r="T138" s="3">
        <f t="shared" si="36"/>
        <v>0.65123438255811483</v>
      </c>
      <c r="U138" s="3">
        <f t="shared" ref="U138:U201" si="44">_xlfn.NORM.DIST(S138,$T$3,$T$4,TRUE)</f>
        <v>0.64217816821666429</v>
      </c>
      <c r="V138" s="3">
        <f t="shared" ref="V138:V201" si="45">_xlfn.NORM.DIST(S138,$U$3,$U$4,TRUE)</f>
        <v>0.55177663992812886</v>
      </c>
      <c r="W138" s="3">
        <f t="shared" ref="W138:W201" si="46">_xlfn.NORM.DIST(S138,$V$3,$V$4,TRUE)</f>
        <v>1</v>
      </c>
      <c r="X138" s="3">
        <f t="shared" ref="X138:X201" si="47">$S$2*T138+$T$2*U138+$U$2*V138+$V$2*W138</f>
        <v>0.65015296649939869</v>
      </c>
      <c r="Y138" s="3">
        <f t="shared" si="43"/>
        <v>5.152966499398226E-3</v>
      </c>
      <c r="AA138" s="3">
        <f t="shared" si="42"/>
        <v>0.68000000000000049</v>
      </c>
      <c r="AB138" s="2">
        <f t="shared" si="38"/>
        <v>6.8735997097141739E-3</v>
      </c>
      <c r="AC138" s="2">
        <f t="shared" si="39"/>
        <v>7.4748747788964476E-3</v>
      </c>
    </row>
    <row r="139" spans="1:29" x14ac:dyDescent="0.35">
      <c r="A139" s="1">
        <v>43944</v>
      </c>
      <c r="B139">
        <v>210.41</v>
      </c>
      <c r="C139">
        <v>211.69</v>
      </c>
      <c r="D139">
        <v>214.32</v>
      </c>
      <c r="E139">
        <v>209.98</v>
      </c>
      <c r="F139" t="s">
        <v>1050</v>
      </c>
      <c r="G139" s="2">
        <v>-2.0999999999999999E-3</v>
      </c>
      <c r="H139" s="2">
        <f t="shared" si="40"/>
        <v>-2.136397897582827E-3</v>
      </c>
      <c r="J139" s="3">
        <f t="shared" si="41"/>
        <v>0.6850000000000005</v>
      </c>
      <c r="K139" s="2">
        <f t="shared" si="37"/>
        <v>7.1165766749589441E-3</v>
      </c>
      <c r="R139" s="3">
        <v>0.65000000000000047</v>
      </c>
      <c r="S139" s="2">
        <v>6.0584678473163686E-3</v>
      </c>
      <c r="T139" s="3">
        <f t="shared" si="36"/>
        <v>0.6625307621500931</v>
      </c>
      <c r="U139" s="3">
        <f t="shared" si="44"/>
        <v>0.64684086060127843</v>
      </c>
      <c r="V139" s="3">
        <f t="shared" si="45"/>
        <v>0.55354533556791341</v>
      </c>
      <c r="W139" s="3">
        <f t="shared" si="46"/>
        <v>1</v>
      </c>
      <c r="X139" s="3">
        <f t="shared" si="47"/>
        <v>0.65660507543754398</v>
      </c>
      <c r="Y139" s="3">
        <f t="shared" si="43"/>
        <v>6.6050754375435172E-3</v>
      </c>
      <c r="AA139" s="3">
        <f t="shared" si="42"/>
        <v>0.6850000000000005</v>
      </c>
      <c r="AB139" s="2">
        <f t="shared" si="38"/>
        <v>7.1165766749589441E-3</v>
      </c>
      <c r="AC139" s="2">
        <f t="shared" si="39"/>
        <v>7.6691095896546328E-3</v>
      </c>
    </row>
    <row r="140" spans="1:29" x14ac:dyDescent="0.35">
      <c r="A140" s="1">
        <v>43945</v>
      </c>
      <c r="B140">
        <v>213.73</v>
      </c>
      <c r="C140">
        <v>210.83</v>
      </c>
      <c r="D140">
        <v>214.19</v>
      </c>
      <c r="E140">
        <v>209.39</v>
      </c>
      <c r="F140" t="s">
        <v>1049</v>
      </c>
      <c r="G140" s="2">
        <v>1.5800000000000002E-2</v>
      </c>
      <c r="H140" s="2">
        <f t="shared" si="40"/>
        <v>1.5655527936498437E-2</v>
      </c>
      <c r="J140" s="3">
        <f t="shared" si="41"/>
        <v>0.6900000000000005</v>
      </c>
      <c r="K140" s="2">
        <f t="shared" si="37"/>
        <v>7.2952099920352816E-3</v>
      </c>
      <c r="R140" s="3">
        <v>0.65500000000000047</v>
      </c>
      <c r="S140" s="2">
        <v>6.1602169798751927E-3</v>
      </c>
      <c r="T140" s="3">
        <f t="shared" si="36"/>
        <v>0.66818685052625948</v>
      </c>
      <c r="U140" s="3">
        <f t="shared" si="44"/>
        <v>0.64918964616820685</v>
      </c>
      <c r="V140" s="3">
        <f t="shared" si="45"/>
        <v>0.5544390481060899</v>
      </c>
      <c r="W140" s="3">
        <f t="shared" si="46"/>
        <v>1</v>
      </c>
      <c r="X140" s="3">
        <f t="shared" si="47"/>
        <v>0.65984499445215583</v>
      </c>
      <c r="Y140" s="3">
        <f t="shared" si="43"/>
        <v>4.8449944521553601E-3</v>
      </c>
      <c r="AA140" s="3">
        <f t="shared" si="42"/>
        <v>0.6900000000000005</v>
      </c>
      <c r="AB140" s="2">
        <f t="shared" si="38"/>
        <v>7.2952099920352816E-3</v>
      </c>
      <c r="AC140" s="2">
        <f t="shared" si="39"/>
        <v>7.8646659801174038E-3</v>
      </c>
    </row>
    <row r="141" spans="1:29" x14ac:dyDescent="0.35">
      <c r="A141" s="1">
        <v>43948</v>
      </c>
      <c r="B141">
        <v>215.45</v>
      </c>
      <c r="C141">
        <v>216.07</v>
      </c>
      <c r="D141">
        <v>216.52</v>
      </c>
      <c r="E141">
        <v>214.39</v>
      </c>
      <c r="F141" t="s">
        <v>999</v>
      </c>
      <c r="G141" s="2">
        <v>8.0000000000000002E-3</v>
      </c>
      <c r="H141" s="2">
        <f t="shared" si="40"/>
        <v>8.0153278741278023E-3</v>
      </c>
      <c r="J141" s="3">
        <f t="shared" si="41"/>
        <v>0.69500000000000051</v>
      </c>
      <c r="K141" s="2">
        <f t="shared" si="37"/>
        <v>7.4467353989849817E-3</v>
      </c>
      <c r="R141" s="3">
        <v>0.66000000000000048</v>
      </c>
      <c r="S141" s="2">
        <v>6.2668352876974615E-3</v>
      </c>
      <c r="T141" s="3">
        <f t="shared" si="36"/>
        <v>0.67407273591185646</v>
      </c>
      <c r="U141" s="3">
        <f t="shared" si="44"/>
        <v>0.65164472813424434</v>
      </c>
      <c r="V141" s="3">
        <f t="shared" si="45"/>
        <v>0.55537523220313989</v>
      </c>
      <c r="W141" s="3">
        <f t="shared" si="46"/>
        <v>1</v>
      </c>
      <c r="X141" s="3">
        <f t="shared" si="47"/>
        <v>0.66322371313946971</v>
      </c>
      <c r="Y141" s="3">
        <f t="shared" si="43"/>
        <v>3.2237131394692309E-3</v>
      </c>
      <c r="AA141" s="3">
        <f t="shared" si="42"/>
        <v>0.69500000000000051</v>
      </c>
      <c r="AB141" s="2">
        <f t="shared" si="38"/>
        <v>7.4467353989849817E-3</v>
      </c>
      <c r="AC141" s="2">
        <f t="shared" si="39"/>
        <v>8.0616016135840567E-3</v>
      </c>
    </row>
    <row r="142" spans="1:29" x14ac:dyDescent="0.35">
      <c r="A142" s="1">
        <v>43949</v>
      </c>
      <c r="B142">
        <v>211.39</v>
      </c>
      <c r="C142">
        <v>217.16</v>
      </c>
      <c r="D142">
        <v>217.21</v>
      </c>
      <c r="E142">
        <v>211.1</v>
      </c>
      <c r="F142" t="s">
        <v>1048</v>
      </c>
      <c r="G142" s="2">
        <v>-1.8800000000000001E-2</v>
      </c>
      <c r="H142" s="2">
        <f t="shared" si="40"/>
        <v>-1.9024095434252347E-2</v>
      </c>
      <c r="J142" s="3">
        <f t="shared" si="41"/>
        <v>0.70000000000000051</v>
      </c>
      <c r="K142" s="2">
        <f t="shared" si="37"/>
        <v>7.5707963406336275E-3</v>
      </c>
      <c r="R142" s="3">
        <v>0.66500000000000048</v>
      </c>
      <c r="S142" s="2">
        <v>6.4417987967217601E-3</v>
      </c>
      <c r="T142" s="3">
        <f t="shared" si="36"/>
        <v>0.68363774971123648</v>
      </c>
      <c r="U142" s="3">
        <f t="shared" si="44"/>
        <v>0.65565980892302955</v>
      </c>
      <c r="V142" s="3">
        <f t="shared" si="45"/>
        <v>0.55691086390165334</v>
      </c>
      <c r="W142" s="3">
        <f t="shared" si="46"/>
        <v>1</v>
      </c>
      <c r="X142" s="3">
        <f t="shared" si="47"/>
        <v>0.66873112397604917</v>
      </c>
      <c r="Y142" s="3">
        <f t="shared" si="43"/>
        <v>3.7311239760486892E-3</v>
      </c>
      <c r="AA142" s="3">
        <f t="shared" si="42"/>
        <v>0.70000000000000051</v>
      </c>
      <c r="AB142" s="2">
        <f t="shared" si="38"/>
        <v>7.5707963406336275E-3</v>
      </c>
      <c r="AC142" s="2">
        <f t="shared" si="39"/>
        <v>8.2599765029659072E-3</v>
      </c>
    </row>
    <row r="143" spans="1:29" x14ac:dyDescent="0.35">
      <c r="A143" s="1">
        <v>43950</v>
      </c>
      <c r="B143">
        <v>218.89</v>
      </c>
      <c r="C143">
        <v>216.1</v>
      </c>
      <c r="D143">
        <v>219.85</v>
      </c>
      <c r="E143">
        <v>215.03</v>
      </c>
      <c r="F143" t="s">
        <v>1047</v>
      </c>
      <c r="G143" s="2">
        <v>3.5499999999999997E-2</v>
      </c>
      <c r="H143" s="2">
        <f t="shared" si="40"/>
        <v>3.486455189746851E-2</v>
      </c>
      <c r="J143" s="3">
        <f t="shared" si="41"/>
        <v>0.70500000000000052</v>
      </c>
      <c r="K143" s="2">
        <f t="shared" si="37"/>
        <v>7.7316310761460418E-3</v>
      </c>
      <c r="R143" s="3">
        <v>0.67000000000000048</v>
      </c>
      <c r="S143" s="2">
        <v>6.5912747176017561E-3</v>
      </c>
      <c r="T143" s="3">
        <f t="shared" si="36"/>
        <v>0.69171350767877482</v>
      </c>
      <c r="U143" s="3">
        <f t="shared" si="44"/>
        <v>0.65907617792123552</v>
      </c>
      <c r="V143" s="3">
        <f t="shared" si="45"/>
        <v>0.55822211853197001</v>
      </c>
      <c r="W143" s="3">
        <f t="shared" si="46"/>
        <v>1</v>
      </c>
      <c r="X143" s="3">
        <f t="shared" si="47"/>
        <v>0.67339845915550278</v>
      </c>
      <c r="Y143" s="3">
        <f t="shared" si="43"/>
        <v>3.398459155502298E-3</v>
      </c>
      <c r="AA143" s="3">
        <f t="shared" si="42"/>
        <v>0.70500000000000052</v>
      </c>
      <c r="AB143" s="2">
        <f t="shared" si="38"/>
        <v>7.7316310761460418E-3</v>
      </c>
      <c r="AC143" s="2">
        <f t="shared" si="39"/>
        <v>8.4598531736007083E-3</v>
      </c>
    </row>
    <row r="144" spans="1:29" x14ac:dyDescent="0.35">
      <c r="A144" s="1">
        <v>43951</v>
      </c>
      <c r="B144">
        <v>218.8</v>
      </c>
      <c r="C144">
        <v>219.89</v>
      </c>
      <c r="D144">
        <v>219.92</v>
      </c>
      <c r="E144">
        <v>217.24</v>
      </c>
      <c r="F144" t="s">
        <v>1046</v>
      </c>
      <c r="G144" s="2">
        <v>-4.0000000000000002E-4</v>
      </c>
      <c r="H144" s="2">
        <f t="shared" si="40"/>
        <v>-4.1124997723694738E-4</v>
      </c>
      <c r="J144" s="3">
        <f t="shared" si="41"/>
        <v>0.71000000000000052</v>
      </c>
      <c r="K144" s="2">
        <f t="shared" si="37"/>
        <v>7.8729706577599003E-3</v>
      </c>
      <c r="R144" s="3">
        <v>0.67500000000000049</v>
      </c>
      <c r="S144" s="2">
        <v>6.7613400371284117E-3</v>
      </c>
      <c r="T144" s="3">
        <f t="shared" si="36"/>
        <v>0.70078991774673105</v>
      </c>
      <c r="U144" s="3">
        <f t="shared" si="44"/>
        <v>0.66294731380946015</v>
      </c>
      <c r="V144" s="3">
        <f t="shared" si="45"/>
        <v>0.55971321416952602</v>
      </c>
      <c r="W144" s="3">
        <f t="shared" si="46"/>
        <v>1</v>
      </c>
      <c r="X144" s="3">
        <f t="shared" si="47"/>
        <v>0.67866483805482836</v>
      </c>
      <c r="Y144" s="3">
        <f t="shared" si="43"/>
        <v>3.6648380548278681E-3</v>
      </c>
      <c r="AA144" s="3">
        <f t="shared" si="42"/>
        <v>0.71000000000000052</v>
      </c>
      <c r="AB144" s="2">
        <f t="shared" si="38"/>
        <v>7.8729706577599003E-3</v>
      </c>
      <c r="AC144" s="2">
        <f t="shared" si="39"/>
        <v>8.6612968392433109E-3</v>
      </c>
    </row>
    <row r="145" spans="1:29" x14ac:dyDescent="0.35">
      <c r="A145" s="1">
        <v>43952</v>
      </c>
      <c r="B145">
        <v>212.63</v>
      </c>
      <c r="C145">
        <v>214.43</v>
      </c>
      <c r="D145">
        <v>216.56</v>
      </c>
      <c r="E145">
        <v>211.57</v>
      </c>
      <c r="F145" t="s">
        <v>1045</v>
      </c>
      <c r="G145" s="2">
        <v>-2.8199999999999999E-2</v>
      </c>
      <c r="H145" s="2">
        <f t="shared" si="40"/>
        <v>-2.8604504529216177E-2</v>
      </c>
      <c r="J145" s="3">
        <f t="shared" si="41"/>
        <v>0.71500000000000052</v>
      </c>
      <c r="K145" s="2">
        <f t="shared" si="37"/>
        <v>7.9827100130376912E-3</v>
      </c>
      <c r="R145" s="3">
        <v>0.68000000000000049</v>
      </c>
      <c r="S145" s="2">
        <v>6.8735997097141739E-3</v>
      </c>
      <c r="T145" s="3">
        <f t="shared" si="36"/>
        <v>0.70671397331905328</v>
      </c>
      <c r="U145" s="3">
        <f t="shared" si="44"/>
        <v>0.66549324930649756</v>
      </c>
      <c r="V145" s="3">
        <f t="shared" si="45"/>
        <v>0.56069702006670563</v>
      </c>
      <c r="W145" s="3">
        <f t="shared" si="46"/>
        <v>1</v>
      </c>
      <c r="X145" s="3">
        <f t="shared" si="47"/>
        <v>0.68211484663122057</v>
      </c>
      <c r="Y145" s="3">
        <f t="shared" si="43"/>
        <v>2.1148466312200798E-3</v>
      </c>
      <c r="AA145" s="3">
        <f t="shared" si="42"/>
        <v>0.71500000000000052</v>
      </c>
      <c r="AB145" s="2">
        <f t="shared" si="38"/>
        <v>7.9827100130376912E-3</v>
      </c>
      <c r="AC145" s="2">
        <f t="shared" si="39"/>
        <v>8.8643755925922312E-3</v>
      </c>
    </row>
    <row r="146" spans="1:29" x14ac:dyDescent="0.35">
      <c r="A146" s="1">
        <v>43955</v>
      </c>
      <c r="B146">
        <v>215.11</v>
      </c>
      <c r="C146">
        <v>211.5</v>
      </c>
      <c r="D146">
        <v>215.34</v>
      </c>
      <c r="E146">
        <v>211.01</v>
      </c>
      <c r="F146" t="s">
        <v>1044</v>
      </c>
      <c r="G146" s="2">
        <v>1.17E-2</v>
      </c>
      <c r="H146" s="2">
        <f t="shared" si="40"/>
        <v>1.1595959179096532E-2</v>
      </c>
      <c r="J146" s="3">
        <f t="shared" si="41"/>
        <v>0.72000000000000053</v>
      </c>
      <c r="K146" s="2">
        <f t="shared" si="37"/>
        <v>8.0942852243076156E-3</v>
      </c>
      <c r="R146" s="3">
        <v>0.6850000000000005</v>
      </c>
      <c r="S146" s="2">
        <v>7.1165766749589441E-3</v>
      </c>
      <c r="T146" s="3">
        <f t="shared" si="36"/>
        <v>0.71934634747006965</v>
      </c>
      <c r="U146" s="3">
        <f t="shared" si="44"/>
        <v>0.67097760173269161</v>
      </c>
      <c r="V146" s="3">
        <f t="shared" si="45"/>
        <v>0.56282509688803373</v>
      </c>
      <c r="W146" s="3">
        <f t="shared" si="46"/>
        <v>1</v>
      </c>
      <c r="X146" s="3">
        <f t="shared" si="47"/>
        <v>0.68950810932741802</v>
      </c>
      <c r="Y146" s="3">
        <f t="shared" si="43"/>
        <v>4.5081093274175199E-3</v>
      </c>
      <c r="AA146" s="3">
        <f t="shared" si="42"/>
        <v>0.72000000000000053</v>
      </c>
      <c r="AB146" s="2">
        <f t="shared" si="38"/>
        <v>8.0942852243076156E-3</v>
      </c>
      <c r="AC146" s="2">
        <f t="shared" si="39"/>
        <v>9.0691606118764416E-3</v>
      </c>
    </row>
    <row r="147" spans="1:29" x14ac:dyDescent="0.35">
      <c r="A147" s="1">
        <v>43956</v>
      </c>
      <c r="B147">
        <v>217.55</v>
      </c>
      <c r="C147">
        <v>217.29</v>
      </c>
      <c r="D147">
        <v>220.02</v>
      </c>
      <c r="E147">
        <v>216.74</v>
      </c>
      <c r="F147" t="s">
        <v>1043</v>
      </c>
      <c r="G147" s="2">
        <v>1.1299999999999999E-2</v>
      </c>
      <c r="H147" s="2">
        <f t="shared" si="40"/>
        <v>1.1279183968982589E-2</v>
      </c>
      <c r="J147" s="3">
        <f t="shared" si="41"/>
        <v>0.72500000000000053</v>
      </c>
      <c r="K147" s="2">
        <f t="shared" si="37"/>
        <v>8.2392211530365866E-3</v>
      </c>
      <c r="R147" s="3">
        <v>0.6900000000000005</v>
      </c>
      <c r="S147" s="2">
        <v>7.2952099920352816E-3</v>
      </c>
      <c r="T147" s="3">
        <f t="shared" si="36"/>
        <v>0.72846239678532909</v>
      </c>
      <c r="U147" s="3">
        <f t="shared" si="44"/>
        <v>0.67498635860657841</v>
      </c>
      <c r="V147" s="3">
        <f t="shared" si="45"/>
        <v>0.56438847462169117</v>
      </c>
      <c r="W147" s="3">
        <f t="shared" si="46"/>
        <v>1</v>
      </c>
      <c r="X147" s="3">
        <f t="shared" si="47"/>
        <v>0.69487699519428336</v>
      </c>
      <c r="Y147" s="3">
        <f t="shared" si="43"/>
        <v>4.8769951942828627E-3</v>
      </c>
      <c r="AA147" s="3">
        <f t="shared" si="42"/>
        <v>0.72500000000000053</v>
      </c>
      <c r="AB147" s="2">
        <f t="shared" si="38"/>
        <v>8.2392211530365866E-3</v>
      </c>
      <c r="AC147" s="2">
        <f t="shared" si="39"/>
        <v>9.2757263852147071E-3</v>
      </c>
    </row>
    <row r="148" spans="1:29" x14ac:dyDescent="0.35">
      <c r="A148" s="1">
        <v>43957</v>
      </c>
      <c r="B148">
        <v>218.89</v>
      </c>
      <c r="C148">
        <v>219.25</v>
      </c>
      <c r="D148">
        <v>220.92</v>
      </c>
      <c r="E148">
        <v>218</v>
      </c>
      <c r="F148" t="s">
        <v>1042</v>
      </c>
      <c r="G148" s="2">
        <v>6.1999999999999998E-3</v>
      </c>
      <c r="H148" s="2">
        <f t="shared" si="40"/>
        <v>6.1406113583740186E-3</v>
      </c>
      <c r="J148" s="3">
        <f t="shared" si="41"/>
        <v>0.73000000000000054</v>
      </c>
      <c r="K148" s="2">
        <f t="shared" si="37"/>
        <v>8.4198594284069592E-3</v>
      </c>
      <c r="R148" s="3">
        <v>0.69500000000000051</v>
      </c>
      <c r="S148" s="2">
        <v>7.4467353989849817E-3</v>
      </c>
      <c r="T148" s="3">
        <f t="shared" si="36"/>
        <v>0.73607771273087352</v>
      </c>
      <c r="U148" s="3">
        <f t="shared" si="44"/>
        <v>0.67837099469635231</v>
      </c>
      <c r="V148" s="3">
        <f t="shared" si="45"/>
        <v>0.56571381976503066</v>
      </c>
      <c r="W148" s="3">
        <f t="shared" si="46"/>
        <v>1</v>
      </c>
      <c r="X148" s="3">
        <f t="shared" si="47"/>
        <v>0.69938561374113806</v>
      </c>
      <c r="Y148" s="3">
        <f t="shared" si="43"/>
        <v>4.3856137411375506E-3</v>
      </c>
      <c r="AA148" s="3">
        <f t="shared" si="42"/>
        <v>0.73000000000000054</v>
      </c>
      <c r="AB148" s="2">
        <f t="shared" si="38"/>
        <v>8.4198594284069592E-3</v>
      </c>
      <c r="AC148" s="2">
        <f t="shared" si="39"/>
        <v>9.4841509546749331E-3</v>
      </c>
    </row>
    <row r="149" spans="1:29" x14ac:dyDescent="0.35">
      <c r="A149" s="1">
        <v>43958</v>
      </c>
      <c r="B149">
        <v>221.7</v>
      </c>
      <c r="C149">
        <v>221.63</v>
      </c>
      <c r="D149">
        <v>222.61</v>
      </c>
      <c r="E149">
        <v>220.3</v>
      </c>
      <c r="F149" t="s">
        <v>1041</v>
      </c>
      <c r="G149" s="2">
        <v>1.2800000000000001E-2</v>
      </c>
      <c r="H149" s="2">
        <f t="shared" si="40"/>
        <v>1.2755796097202522E-2</v>
      </c>
      <c r="J149" s="3">
        <f t="shared" si="41"/>
        <v>0.73500000000000054</v>
      </c>
      <c r="K149" s="2">
        <f t="shared" si="37"/>
        <v>8.536805852360569E-3</v>
      </c>
      <c r="R149" s="3">
        <v>0.70000000000000051</v>
      </c>
      <c r="S149" s="2">
        <v>7.5707963406336275E-3</v>
      </c>
      <c r="T149" s="3">
        <f t="shared" si="36"/>
        <v>0.74223064743804379</v>
      </c>
      <c r="U149" s="3">
        <f t="shared" si="44"/>
        <v>0.68113119000493572</v>
      </c>
      <c r="V149" s="3">
        <f t="shared" si="45"/>
        <v>0.5667983928853837</v>
      </c>
      <c r="W149" s="3">
        <f t="shared" si="46"/>
        <v>1</v>
      </c>
      <c r="X149" s="3">
        <f t="shared" si="47"/>
        <v>0.70304523520452511</v>
      </c>
      <c r="Y149" s="3">
        <f t="shared" si="43"/>
        <v>3.0452352045245989E-3</v>
      </c>
      <c r="AA149" s="3">
        <f t="shared" si="42"/>
        <v>0.73500000000000054</v>
      </c>
      <c r="AB149" s="2">
        <f t="shared" si="38"/>
        <v>8.536805852360569E-3</v>
      </c>
      <c r="AC149" s="2">
        <f t="shared" si="39"/>
        <v>9.6945161822078445E-3</v>
      </c>
    </row>
    <row r="150" spans="1:29" x14ac:dyDescent="0.35">
      <c r="A150" s="1">
        <v>43959</v>
      </c>
      <c r="B150">
        <v>224.74</v>
      </c>
      <c r="C150">
        <v>223.43</v>
      </c>
      <c r="D150">
        <v>224.88</v>
      </c>
      <c r="E150">
        <v>222.36</v>
      </c>
      <c r="F150" t="s">
        <v>777</v>
      </c>
      <c r="G150" s="2">
        <v>1.37E-2</v>
      </c>
      <c r="H150" s="2">
        <f t="shared" si="40"/>
        <v>1.3619061857490644E-2</v>
      </c>
      <c r="J150" s="3">
        <f t="shared" si="41"/>
        <v>0.74000000000000055</v>
      </c>
      <c r="K150" s="2">
        <f t="shared" si="37"/>
        <v>8.8661478809355602E-3</v>
      </c>
      <c r="R150" s="3">
        <v>0.70500000000000052</v>
      </c>
      <c r="S150" s="2">
        <v>7.7316310761460418E-3</v>
      </c>
      <c r="T150" s="3">
        <f t="shared" ref="T150:T209" si="48">_xlfn.NORM.DIST(S150,$S$3,$S$4,TRUE)</f>
        <v>0.750095144196115</v>
      </c>
      <c r="U150" s="3">
        <f t="shared" si="44"/>
        <v>0.68469463545350084</v>
      </c>
      <c r="V150" s="3">
        <f t="shared" si="45"/>
        <v>0.56820370238381812</v>
      </c>
      <c r="W150" s="3">
        <f t="shared" si="46"/>
        <v>1</v>
      </c>
      <c r="X150" s="3">
        <f t="shared" si="47"/>
        <v>0.70774619049762666</v>
      </c>
      <c r="Y150" s="3">
        <f t="shared" si="43"/>
        <v>2.7461904976261442E-3</v>
      </c>
      <c r="AA150" s="3">
        <f t="shared" si="42"/>
        <v>0.74000000000000055</v>
      </c>
      <c r="AB150" s="2">
        <f t="shared" si="38"/>
        <v>8.8661478809355602E-3</v>
      </c>
      <c r="AC150" s="2">
        <f t="shared" si="39"/>
        <v>9.906908039913398E-3</v>
      </c>
    </row>
    <row r="151" spans="1:29" x14ac:dyDescent="0.35">
      <c r="A151" s="1">
        <v>43962</v>
      </c>
      <c r="B151">
        <v>226.75</v>
      </c>
      <c r="C151">
        <v>223.38</v>
      </c>
      <c r="D151">
        <v>227.81</v>
      </c>
      <c r="E151">
        <v>223.13</v>
      </c>
      <c r="F151" t="s">
        <v>220</v>
      </c>
      <c r="G151" s="2">
        <v>8.8999999999999999E-3</v>
      </c>
      <c r="H151" s="2">
        <f t="shared" si="40"/>
        <v>8.9039105154896207E-3</v>
      </c>
      <c r="J151" s="3">
        <f t="shared" si="41"/>
        <v>0.74500000000000055</v>
      </c>
      <c r="K151" s="2">
        <f t="shared" si="37"/>
        <v>9.2711120982267841E-3</v>
      </c>
      <c r="R151" s="3">
        <v>0.71000000000000052</v>
      </c>
      <c r="S151" s="2">
        <v>7.8729706577599003E-3</v>
      </c>
      <c r="T151" s="3">
        <f t="shared" si="48"/>
        <v>0.756899782767952</v>
      </c>
      <c r="U151" s="3">
        <f t="shared" si="44"/>
        <v>0.68781204038352961</v>
      </c>
      <c r="V151" s="3">
        <f t="shared" si="45"/>
        <v>0.56943795952014165</v>
      </c>
      <c r="W151" s="3">
        <f t="shared" si="46"/>
        <v>1</v>
      </c>
      <c r="X151" s="3">
        <f t="shared" si="47"/>
        <v>0.71183612842516875</v>
      </c>
      <c r="Y151" s="3">
        <f t="shared" si="43"/>
        <v>1.8361284251682264E-3</v>
      </c>
      <c r="AA151" s="3">
        <f t="shared" si="42"/>
        <v>0.74500000000000055</v>
      </c>
      <c r="AB151" s="2">
        <f t="shared" si="38"/>
        <v>9.2711120982267841E-3</v>
      </c>
      <c r="AC151" s="2">
        <f t="shared" si="39"/>
        <v>1.0121416927425547E-2</v>
      </c>
    </row>
    <row r="152" spans="1:29" x14ac:dyDescent="0.35">
      <c r="A152" s="1">
        <v>43963</v>
      </c>
      <c r="B152">
        <v>222</v>
      </c>
      <c r="C152">
        <v>227.36</v>
      </c>
      <c r="D152">
        <v>227.98</v>
      </c>
      <c r="E152">
        <v>221.97</v>
      </c>
      <c r="F152" t="s">
        <v>1040</v>
      </c>
      <c r="G152" s="2">
        <v>-2.0899999999999998E-2</v>
      </c>
      <c r="H152" s="2">
        <f t="shared" si="40"/>
        <v>-2.1170707122966596E-2</v>
      </c>
      <c r="J152" s="3">
        <f t="shared" si="41"/>
        <v>0.75000000000000056</v>
      </c>
      <c r="K152" s="2">
        <f t="shared" si="37"/>
        <v>9.4421147924134072E-3</v>
      </c>
      <c r="R152" s="3">
        <v>0.71500000000000052</v>
      </c>
      <c r="S152" s="2">
        <v>7.9827100130376912E-3</v>
      </c>
      <c r="T152" s="3">
        <f t="shared" si="48"/>
        <v>0.76211317011879753</v>
      </c>
      <c r="U152" s="3">
        <f t="shared" si="44"/>
        <v>0.69022324197680307</v>
      </c>
      <c r="V152" s="3">
        <f t="shared" si="45"/>
        <v>0.57039579867738088</v>
      </c>
      <c r="W152" s="3">
        <f t="shared" si="46"/>
        <v>1</v>
      </c>
      <c r="X152" s="3">
        <f t="shared" si="47"/>
        <v>0.71498464914697701</v>
      </c>
      <c r="Y152" s="3">
        <f t="shared" si="43"/>
        <v>1.5350853023510247E-5</v>
      </c>
      <c r="AA152" s="3">
        <f t="shared" si="42"/>
        <v>0.75000000000000056</v>
      </c>
      <c r="AB152" s="2">
        <f t="shared" si="38"/>
        <v>9.4421147924134072E-3</v>
      </c>
      <c r="AC152" s="2">
        <f t="shared" si="39"/>
        <v>1.0338138019579609E-2</v>
      </c>
    </row>
    <row r="153" spans="1:29" x14ac:dyDescent="0.35">
      <c r="A153" s="1">
        <v>43964</v>
      </c>
      <c r="B153">
        <v>219.22</v>
      </c>
      <c r="C153">
        <v>222.53</v>
      </c>
      <c r="D153">
        <v>224.49</v>
      </c>
      <c r="E153">
        <v>216.6</v>
      </c>
      <c r="F153" t="s">
        <v>1039</v>
      </c>
      <c r="G153" s="2">
        <v>-1.2500000000000001E-2</v>
      </c>
      <c r="H153" s="2">
        <f t="shared" si="40"/>
        <v>-1.2601590084702095E-2</v>
      </c>
      <c r="J153" s="3">
        <f t="shared" si="41"/>
        <v>0.75500000000000056</v>
      </c>
      <c r="K153" s="2">
        <f t="shared" si="37"/>
        <v>9.5468197893229315E-3</v>
      </c>
      <c r="R153" s="3">
        <v>0.72000000000000053</v>
      </c>
      <c r="S153" s="2">
        <v>8.0942852243076156E-3</v>
      </c>
      <c r="T153" s="3">
        <f t="shared" si="48"/>
        <v>0.76735030032291718</v>
      </c>
      <c r="U153" s="3">
        <f t="shared" si="44"/>
        <v>0.69266641807696949</v>
      </c>
      <c r="V153" s="3">
        <f t="shared" si="45"/>
        <v>0.57136923705351572</v>
      </c>
      <c r="W153" s="3">
        <f t="shared" si="46"/>
        <v>1</v>
      </c>
      <c r="X153" s="3">
        <f t="shared" si="47"/>
        <v>0.71816132882894534</v>
      </c>
      <c r="Y153" s="3">
        <f t="shared" si="43"/>
        <v>1.838671171055184E-3</v>
      </c>
      <c r="AA153" s="3">
        <f t="shared" si="42"/>
        <v>0.75500000000000056</v>
      </c>
      <c r="AB153" s="2">
        <f t="shared" si="38"/>
        <v>9.5468197893229315E-3</v>
      </c>
      <c r="AC153" s="2">
        <f t="shared" si="39"/>
        <v>1.0557171647965045E-2</v>
      </c>
    </row>
    <row r="154" spans="1:29" x14ac:dyDescent="0.35">
      <c r="A154" s="1">
        <v>43965</v>
      </c>
      <c r="B154">
        <v>221.71</v>
      </c>
      <c r="C154">
        <v>218.01</v>
      </c>
      <c r="D154">
        <v>221.75</v>
      </c>
      <c r="E154">
        <v>215.88</v>
      </c>
      <c r="F154" t="s">
        <v>468</v>
      </c>
      <c r="G154" s="2">
        <v>1.14E-2</v>
      </c>
      <c r="H154" s="2">
        <f t="shared" si="40"/>
        <v>1.1294429816541275E-2</v>
      </c>
      <c r="J154" s="3">
        <f t="shared" si="41"/>
        <v>0.76000000000000056</v>
      </c>
      <c r="K154" s="2">
        <f t="shared" si="37"/>
        <v>9.69964183752842E-3</v>
      </c>
      <c r="R154" s="3">
        <v>0.72500000000000053</v>
      </c>
      <c r="S154" s="2">
        <v>8.2392211530365866E-3</v>
      </c>
      <c r="T154" s="3">
        <f t="shared" si="48"/>
        <v>0.77405657208015022</v>
      </c>
      <c r="U154" s="3">
        <f t="shared" si="44"/>
        <v>0.69582736259238598</v>
      </c>
      <c r="V154" s="3">
        <f t="shared" si="45"/>
        <v>0.57263308225506493</v>
      </c>
      <c r="W154" s="3">
        <f t="shared" si="46"/>
        <v>1</v>
      </c>
      <c r="X154" s="3">
        <f t="shared" si="47"/>
        <v>0.72225047154325883</v>
      </c>
      <c r="Y154" s="3">
        <f t="shared" si="43"/>
        <v>2.7495284567417011E-3</v>
      </c>
      <c r="AA154" s="3">
        <f t="shared" si="42"/>
        <v>0.76000000000000056</v>
      </c>
      <c r="AB154" s="2">
        <f t="shared" si="38"/>
        <v>9.69964183752842E-3</v>
      </c>
      <c r="AC154" s="2">
        <f t="shared" si="39"/>
        <v>1.07786237204766E-2</v>
      </c>
    </row>
    <row r="155" spans="1:29" x14ac:dyDescent="0.35">
      <c r="A155" s="1">
        <v>43966</v>
      </c>
      <c r="B155">
        <v>223.15</v>
      </c>
      <c r="C155">
        <v>218.66</v>
      </c>
      <c r="D155">
        <v>223.21</v>
      </c>
      <c r="E155">
        <v>218.22</v>
      </c>
      <c r="F155" t="s">
        <v>1038</v>
      </c>
      <c r="G155" s="2">
        <v>6.4999999999999997E-3</v>
      </c>
      <c r="H155" s="2">
        <f t="shared" si="40"/>
        <v>6.4739694711601434E-3</v>
      </c>
      <c r="J155" s="3">
        <f t="shared" si="41"/>
        <v>0.76500000000000057</v>
      </c>
      <c r="K155" s="2">
        <f t="shared" si="37"/>
        <v>9.9231436713020389E-3</v>
      </c>
      <c r="R155" s="3">
        <v>0.73000000000000054</v>
      </c>
      <c r="S155" s="2">
        <v>8.4198594284069592E-3</v>
      </c>
      <c r="T155" s="3">
        <f t="shared" si="48"/>
        <v>0.78225970838835679</v>
      </c>
      <c r="U155" s="3">
        <f t="shared" si="44"/>
        <v>0.69974653506850681</v>
      </c>
      <c r="V155" s="3">
        <f t="shared" si="45"/>
        <v>0.57420720857209162</v>
      </c>
      <c r="W155" s="3">
        <f t="shared" si="46"/>
        <v>1</v>
      </c>
      <c r="X155" s="3">
        <f t="shared" si="47"/>
        <v>0.72728701341668012</v>
      </c>
      <c r="Y155" s="3">
        <f t="shared" si="43"/>
        <v>2.7129865833204203E-3</v>
      </c>
      <c r="AA155" s="3">
        <f t="shared" si="42"/>
        <v>0.76500000000000057</v>
      </c>
      <c r="AB155" s="2">
        <f t="shared" si="38"/>
        <v>9.9231436713020389E-3</v>
      </c>
      <c r="AC155" s="2">
        <f t="shared" si="39"/>
        <v>1.1002606183571127E-2</v>
      </c>
    </row>
    <row r="156" spans="1:29" x14ac:dyDescent="0.35">
      <c r="A156" s="1">
        <v>43969</v>
      </c>
      <c r="B156">
        <v>227.31</v>
      </c>
      <c r="C156">
        <v>226.16</v>
      </c>
      <c r="D156">
        <v>228.56</v>
      </c>
      <c r="E156">
        <v>225.35</v>
      </c>
      <c r="F156" t="s">
        <v>1037</v>
      </c>
      <c r="G156" s="2">
        <v>1.8599999999999998E-2</v>
      </c>
      <c r="H156" s="2">
        <f t="shared" si="40"/>
        <v>1.8470533536112822E-2</v>
      </c>
      <c r="J156" s="3">
        <f t="shared" si="41"/>
        <v>0.77000000000000057</v>
      </c>
      <c r="K156" s="2">
        <f t="shared" si="37"/>
        <v>1.0189055546068811E-2</v>
      </c>
      <c r="R156" s="3">
        <v>0.73500000000000054</v>
      </c>
      <c r="S156" s="2">
        <v>8.536805852360569E-3</v>
      </c>
      <c r="T156" s="3">
        <f t="shared" si="48"/>
        <v>0.78747756309710237</v>
      </c>
      <c r="U156" s="3">
        <f t="shared" si="44"/>
        <v>0.70227159600134725</v>
      </c>
      <c r="V156" s="3">
        <f t="shared" si="45"/>
        <v>0.57522567981030215</v>
      </c>
      <c r="W156" s="3">
        <f t="shared" si="46"/>
        <v>1</v>
      </c>
      <c r="X156" s="3">
        <f t="shared" si="47"/>
        <v>0.73051182453131047</v>
      </c>
      <c r="Y156" s="3">
        <f t="shared" si="43"/>
        <v>4.4881754686900699E-3</v>
      </c>
      <c r="AA156" s="3">
        <f t="shared" si="42"/>
        <v>0.77000000000000057</v>
      </c>
      <c r="AB156" s="2">
        <f t="shared" si="38"/>
        <v>1.0189055546068811E-2</v>
      </c>
      <c r="AC156" s="2">
        <f t="shared" si="39"/>
        <v>1.1229237532632762E-2</v>
      </c>
    </row>
    <row r="157" spans="1:29" x14ac:dyDescent="0.35">
      <c r="A157" s="1">
        <v>43970</v>
      </c>
      <c r="B157">
        <v>226.74</v>
      </c>
      <c r="C157">
        <v>227.54</v>
      </c>
      <c r="D157">
        <v>229.73</v>
      </c>
      <c r="E157">
        <v>226.59</v>
      </c>
      <c r="F157" t="s">
        <v>1036</v>
      </c>
      <c r="G157" s="2">
        <v>-2.5000000000000001E-3</v>
      </c>
      <c r="H157" s="2">
        <f t="shared" si="40"/>
        <v>-2.5107380219391009E-3</v>
      </c>
      <c r="J157" s="3">
        <f t="shared" si="41"/>
        <v>0.77500000000000058</v>
      </c>
      <c r="K157" s="2">
        <f t="shared" si="37"/>
        <v>1.0358827686095197E-2</v>
      </c>
      <c r="R157" s="3">
        <v>0.74000000000000055</v>
      </c>
      <c r="S157" s="2">
        <v>8.8661478809355602E-3</v>
      </c>
      <c r="T157" s="3">
        <f t="shared" si="48"/>
        <v>0.8017737097728781</v>
      </c>
      <c r="U157" s="3">
        <f t="shared" si="44"/>
        <v>0.70933001303374454</v>
      </c>
      <c r="V157" s="3">
        <f t="shared" si="45"/>
        <v>0.5780911581580831</v>
      </c>
      <c r="W157" s="3">
        <f t="shared" si="46"/>
        <v>1</v>
      </c>
      <c r="X157" s="3">
        <f t="shared" si="47"/>
        <v>0.73943957275083461</v>
      </c>
      <c r="Y157" s="3">
        <f t="shared" si="43"/>
        <v>5.6042724916594011E-4</v>
      </c>
      <c r="AA157" s="3">
        <f t="shared" si="42"/>
        <v>0.77500000000000058</v>
      </c>
      <c r="AB157" s="2">
        <f t="shared" si="38"/>
        <v>1.0358827686095197E-2</v>
      </c>
      <c r="AC157" s="2">
        <f t="shared" si="39"/>
        <v>1.14586433766647E-2</v>
      </c>
    </row>
    <row r="158" spans="1:29" x14ac:dyDescent="0.35">
      <c r="A158" s="1">
        <v>43971</v>
      </c>
      <c r="B158">
        <v>231.27</v>
      </c>
      <c r="C158">
        <v>229.36</v>
      </c>
      <c r="D158">
        <v>231.64</v>
      </c>
      <c r="E158">
        <v>229.36</v>
      </c>
      <c r="F158" t="s">
        <v>1035</v>
      </c>
      <c r="G158" s="2">
        <v>0.02</v>
      </c>
      <c r="H158" s="2">
        <f t="shared" si="40"/>
        <v>1.9781872549827901E-2</v>
      </c>
      <c r="J158" s="3">
        <f t="shared" si="41"/>
        <v>0.78000000000000058</v>
      </c>
      <c r="K158" s="2">
        <f t="shared" si="37"/>
        <v>1.0596800149063256E-2</v>
      </c>
      <c r="R158" s="3">
        <v>0.74500000000000055</v>
      </c>
      <c r="S158" s="2">
        <v>9.2711120982267841E-3</v>
      </c>
      <c r="T158" s="3">
        <f t="shared" si="48"/>
        <v>0.81853383094599375</v>
      </c>
      <c r="U158" s="3">
        <f t="shared" si="44"/>
        <v>0.71790027513317434</v>
      </c>
      <c r="V158" s="3">
        <f t="shared" si="45"/>
        <v>0.58160892148807997</v>
      </c>
      <c r="W158" s="3">
        <f t="shared" si="46"/>
        <v>1</v>
      </c>
      <c r="X158" s="3">
        <f t="shared" si="47"/>
        <v>0.75010045414163129</v>
      </c>
      <c r="Y158" s="3">
        <f t="shared" si="43"/>
        <v>5.1004541416307392E-3</v>
      </c>
      <c r="AA158" s="3">
        <f t="shared" si="42"/>
        <v>0.78000000000000058</v>
      </c>
      <c r="AB158" s="2">
        <f t="shared" si="38"/>
        <v>1.0596800149063256E-2</v>
      </c>
      <c r="AC158" s="2">
        <f t="shared" si="39"/>
        <v>1.169095706448587E-2</v>
      </c>
    </row>
    <row r="159" spans="1:29" x14ac:dyDescent="0.35">
      <c r="A159" s="1">
        <v>43972</v>
      </c>
      <c r="B159">
        <v>228.75</v>
      </c>
      <c r="C159">
        <v>231.37</v>
      </c>
      <c r="D159">
        <v>232.01</v>
      </c>
      <c r="E159">
        <v>228.22</v>
      </c>
      <c r="F159" t="s">
        <v>1034</v>
      </c>
      <c r="G159" s="2">
        <v>-1.09E-2</v>
      </c>
      <c r="H159" s="2">
        <f t="shared" si="40"/>
        <v>-1.0956154983649822E-2</v>
      </c>
      <c r="J159" s="3">
        <f t="shared" si="41"/>
        <v>0.78500000000000059</v>
      </c>
      <c r="K159" s="2">
        <f t="shared" si="37"/>
        <v>1.0817641478549082E-2</v>
      </c>
      <c r="R159" s="3">
        <v>0.75000000000000056</v>
      </c>
      <c r="S159" s="2">
        <v>9.4421147924134072E-3</v>
      </c>
      <c r="T159" s="3">
        <f t="shared" si="48"/>
        <v>0.82533648112642555</v>
      </c>
      <c r="U159" s="3">
        <f t="shared" si="44"/>
        <v>0.72148231050857725</v>
      </c>
      <c r="V159" s="3">
        <f t="shared" si="45"/>
        <v>0.58309241329793515</v>
      </c>
      <c r="W159" s="3">
        <f t="shared" si="46"/>
        <v>1</v>
      </c>
      <c r="X159" s="3">
        <f t="shared" si="47"/>
        <v>0.75449567701030051</v>
      </c>
      <c r="Y159" s="3">
        <f t="shared" si="43"/>
        <v>4.4956770102999588E-3</v>
      </c>
      <c r="AA159" s="3">
        <f t="shared" si="42"/>
        <v>0.78500000000000059</v>
      </c>
      <c r="AB159" s="2">
        <f t="shared" si="38"/>
        <v>1.0817641478549082E-2</v>
      </c>
      <c r="AC159" s="2">
        <f t="shared" si="39"/>
        <v>1.1926320380744534E-2</v>
      </c>
    </row>
    <row r="160" spans="1:29" x14ac:dyDescent="0.35">
      <c r="A160" s="1">
        <v>43973</v>
      </c>
      <c r="B160">
        <v>229.54</v>
      </c>
      <c r="C160">
        <v>228.34</v>
      </c>
      <c r="D160">
        <v>229.75</v>
      </c>
      <c r="E160">
        <v>227.38</v>
      </c>
      <c r="F160" t="s">
        <v>1033</v>
      </c>
      <c r="G160" s="2">
        <v>3.5000000000000001E-3</v>
      </c>
      <c r="H160" s="2">
        <f t="shared" si="40"/>
        <v>3.4476020968915383E-3</v>
      </c>
      <c r="J160" s="3">
        <f t="shared" si="41"/>
        <v>0.79000000000000059</v>
      </c>
      <c r="K160" s="2">
        <f t="shared" si="37"/>
        <v>1.0985129820320979E-2</v>
      </c>
      <c r="R160" s="3">
        <v>0.75500000000000056</v>
      </c>
      <c r="S160" s="2">
        <v>9.5468197893229315E-3</v>
      </c>
      <c r="T160" s="3">
        <f t="shared" si="48"/>
        <v>0.82942074542559963</v>
      </c>
      <c r="U160" s="3">
        <f t="shared" si="44"/>
        <v>0.72366459999271393</v>
      </c>
      <c r="V160" s="3">
        <f t="shared" si="45"/>
        <v>0.58400017349278333</v>
      </c>
      <c r="W160" s="3">
        <f t="shared" si="46"/>
        <v>1</v>
      </c>
      <c r="X160" s="3">
        <f t="shared" si="47"/>
        <v>0.7571553851639915</v>
      </c>
      <c r="Y160" s="3">
        <f t="shared" si="43"/>
        <v>2.1553851639909416E-3</v>
      </c>
      <c r="AA160" s="3">
        <f t="shared" si="42"/>
        <v>0.79000000000000059</v>
      </c>
      <c r="AB160" s="2">
        <f t="shared" si="38"/>
        <v>1.0985129820320979E-2</v>
      </c>
      <c r="AC160" s="2">
        <f t="shared" si="39"/>
        <v>1.2164884321404879E-2</v>
      </c>
    </row>
    <row r="161" spans="1:29" x14ac:dyDescent="0.35">
      <c r="A161" s="1">
        <v>43977</v>
      </c>
      <c r="B161">
        <v>228.92</v>
      </c>
      <c r="C161">
        <v>233.32</v>
      </c>
      <c r="D161">
        <v>233.45</v>
      </c>
      <c r="E161">
        <v>228.67</v>
      </c>
      <c r="F161" t="s">
        <v>1032</v>
      </c>
      <c r="G161" s="2">
        <v>-2.7000000000000001E-3</v>
      </c>
      <c r="H161" s="2">
        <f t="shared" si="40"/>
        <v>-2.7047087116207958E-3</v>
      </c>
      <c r="J161" s="3">
        <f t="shared" si="41"/>
        <v>0.7950000000000006</v>
      </c>
      <c r="K161" s="2">
        <f t="shared" si="37"/>
        <v>1.1273253988404106E-2</v>
      </c>
      <c r="R161" s="3">
        <v>0.76000000000000056</v>
      </c>
      <c r="S161" s="2">
        <v>9.69964183752842E-3</v>
      </c>
      <c r="T161" s="3">
        <f t="shared" si="48"/>
        <v>0.83527121789130354</v>
      </c>
      <c r="U161" s="3">
        <f t="shared" si="44"/>
        <v>0.7268346250909018</v>
      </c>
      <c r="V161" s="3">
        <f t="shared" si="45"/>
        <v>0.58532428847612517</v>
      </c>
      <c r="W161" s="3">
        <f t="shared" si="46"/>
        <v>1</v>
      </c>
      <c r="X161" s="3">
        <f t="shared" si="47"/>
        <v>0.76099425110259844</v>
      </c>
      <c r="Y161" s="3">
        <f t="shared" si="43"/>
        <v>9.9425110259787619E-4</v>
      </c>
      <c r="AA161" s="3">
        <f t="shared" si="42"/>
        <v>0.7950000000000006</v>
      </c>
      <c r="AB161" s="2">
        <f t="shared" si="38"/>
        <v>1.1273253988404106E-2</v>
      </c>
      <c r="AC161" s="2">
        <f t="shared" si="39"/>
        <v>1.2406809959961729E-2</v>
      </c>
    </row>
    <row r="162" spans="1:29" x14ac:dyDescent="0.35">
      <c r="A162" s="1">
        <v>43978</v>
      </c>
      <c r="B162">
        <v>230.17</v>
      </c>
      <c r="C162">
        <v>228.39</v>
      </c>
      <c r="D162">
        <v>230.29</v>
      </c>
      <c r="E162">
        <v>223.82</v>
      </c>
      <c r="F162" t="s">
        <v>1031</v>
      </c>
      <c r="G162" s="2">
        <v>5.4999999999999997E-3</v>
      </c>
      <c r="H162" s="2">
        <f t="shared" si="40"/>
        <v>5.4455687947010363E-3</v>
      </c>
      <c r="J162" s="3">
        <f t="shared" si="41"/>
        <v>0.8000000000000006</v>
      </c>
      <c r="K162" s="2">
        <f t="shared" si="37"/>
        <v>1.1503367782432125E-2</v>
      </c>
      <c r="R162" s="3">
        <v>0.76500000000000057</v>
      </c>
      <c r="S162" s="2">
        <v>9.9231436713020389E-3</v>
      </c>
      <c r="T162" s="3">
        <f t="shared" si="48"/>
        <v>0.84359053679402662</v>
      </c>
      <c r="U162" s="3">
        <f t="shared" si="44"/>
        <v>0.73143809159313566</v>
      </c>
      <c r="V162" s="3">
        <f t="shared" si="45"/>
        <v>0.58725905455100258</v>
      </c>
      <c r="W162" s="3">
        <f t="shared" si="46"/>
        <v>1</v>
      </c>
      <c r="X162" s="3">
        <f t="shared" si="47"/>
        <v>0.76651611882668691</v>
      </c>
      <c r="Y162" s="3">
        <f t="shared" si="43"/>
        <v>1.5161188266863412E-3</v>
      </c>
      <c r="AA162" s="3">
        <f t="shared" si="42"/>
        <v>0.8000000000000006</v>
      </c>
      <c r="AB162" s="2">
        <f t="shared" si="38"/>
        <v>1.1503367782432125E-2</v>
      </c>
      <c r="AC162" s="2">
        <f t="shared" si="39"/>
        <v>1.2652269417548576E-2</v>
      </c>
    </row>
    <row r="163" spans="1:29" x14ac:dyDescent="0.35">
      <c r="A163" s="1">
        <v>43979</v>
      </c>
      <c r="B163">
        <v>229.87</v>
      </c>
      <c r="C163">
        <v>228.93</v>
      </c>
      <c r="D163">
        <v>233.35</v>
      </c>
      <c r="E163">
        <v>228.93</v>
      </c>
      <c r="F163" t="s">
        <v>382</v>
      </c>
      <c r="G163" s="2">
        <v>-1.2999999999999999E-3</v>
      </c>
      <c r="H163" s="2">
        <f t="shared" si="40"/>
        <v>-1.3042345992769612E-3</v>
      </c>
      <c r="J163" s="3">
        <f t="shared" si="41"/>
        <v>0.8050000000000006</v>
      </c>
      <c r="K163" s="2">
        <f t="shared" si="37"/>
        <v>1.1614148266179986E-2</v>
      </c>
      <c r="R163" s="3">
        <v>0.77000000000000057</v>
      </c>
      <c r="S163" s="2">
        <v>1.0189055546068811E-2</v>
      </c>
      <c r="T163" s="3">
        <f t="shared" si="48"/>
        <v>0.85312170403581478</v>
      </c>
      <c r="U163" s="3">
        <f t="shared" si="44"/>
        <v>0.73686380846298016</v>
      </c>
      <c r="V163" s="3">
        <f t="shared" si="45"/>
        <v>0.58955818525424131</v>
      </c>
      <c r="W163" s="3">
        <f t="shared" si="46"/>
        <v>1</v>
      </c>
      <c r="X163" s="3">
        <f t="shared" si="47"/>
        <v>0.7729422364389642</v>
      </c>
      <c r="Y163" s="3">
        <f t="shared" si="43"/>
        <v>2.9422364389636302E-3</v>
      </c>
      <c r="AA163" s="3">
        <f t="shared" si="42"/>
        <v>0.8050000000000006</v>
      </c>
      <c r="AB163" s="2">
        <f t="shared" si="38"/>
        <v>1.1614148266179986E-2</v>
      </c>
      <c r="AC163" s="2">
        <f t="shared" si="39"/>
        <v>1.2901446952395073E-2</v>
      </c>
    </row>
    <row r="164" spans="1:29" x14ac:dyDescent="0.35">
      <c r="A164" s="1">
        <v>43980</v>
      </c>
      <c r="B164">
        <v>233.24</v>
      </c>
      <c r="C164">
        <v>230.31</v>
      </c>
      <c r="D164">
        <v>233.48</v>
      </c>
      <c r="E164">
        <v>228.64</v>
      </c>
      <c r="F164" t="s">
        <v>408</v>
      </c>
      <c r="G164" s="2">
        <v>1.47E-2</v>
      </c>
      <c r="H164" s="2">
        <f t="shared" si="40"/>
        <v>1.4554034617629557E-2</v>
      </c>
      <c r="J164" s="3">
        <f t="shared" si="41"/>
        <v>0.81000000000000061</v>
      </c>
      <c r="K164" s="2">
        <f t="shared" si="37"/>
        <v>1.1763132360661028E-2</v>
      </c>
      <c r="R164" s="3">
        <v>0.77500000000000058</v>
      </c>
      <c r="S164" s="2">
        <v>1.0358827686095197E-2</v>
      </c>
      <c r="T164" s="3">
        <f t="shared" si="48"/>
        <v>0.85899882690034957</v>
      </c>
      <c r="U164" s="3">
        <f t="shared" si="44"/>
        <v>0.74029834104190873</v>
      </c>
      <c r="V164" s="3">
        <f t="shared" si="45"/>
        <v>0.59102446846904932</v>
      </c>
      <c r="W164" s="3">
        <f t="shared" si="46"/>
        <v>1</v>
      </c>
      <c r="X164" s="3">
        <f t="shared" si="47"/>
        <v>0.77696328918164492</v>
      </c>
      <c r="Y164" s="3">
        <f t="shared" si="43"/>
        <v>1.9632891816443454E-3</v>
      </c>
      <c r="AA164" s="3">
        <f t="shared" si="42"/>
        <v>0.81000000000000061</v>
      </c>
      <c r="AB164" s="2">
        <f t="shared" si="38"/>
        <v>1.1763132360661028E-2</v>
      </c>
      <c r="AC164" s="2">
        <f t="shared" si="39"/>
        <v>1.3154540186850317E-2</v>
      </c>
    </row>
    <row r="165" spans="1:29" x14ac:dyDescent="0.35">
      <c r="A165" s="1">
        <v>43983</v>
      </c>
      <c r="B165">
        <v>233.94</v>
      </c>
      <c r="C165">
        <v>232.28</v>
      </c>
      <c r="D165">
        <v>234.33</v>
      </c>
      <c r="E165">
        <v>231.88</v>
      </c>
      <c r="F165" t="s">
        <v>1030</v>
      </c>
      <c r="G165" s="2">
        <v>3.0000000000000001E-3</v>
      </c>
      <c r="H165" s="2">
        <f t="shared" si="40"/>
        <v>2.996705868605671E-3</v>
      </c>
      <c r="J165" s="3">
        <f t="shared" si="41"/>
        <v>0.81500000000000061</v>
      </c>
      <c r="K165" s="2">
        <f t="shared" si="37"/>
        <v>1.1835982825900263E-2</v>
      </c>
      <c r="R165" s="3">
        <v>0.78000000000000058</v>
      </c>
      <c r="S165" s="2">
        <v>1.0596800149063256E-2</v>
      </c>
      <c r="T165" s="3">
        <f t="shared" si="48"/>
        <v>0.8669650469222403</v>
      </c>
      <c r="U165" s="3">
        <f t="shared" si="44"/>
        <v>0.74507333884459681</v>
      </c>
      <c r="V165" s="3">
        <f t="shared" si="45"/>
        <v>0.59307763557641779</v>
      </c>
      <c r="W165" s="3">
        <f t="shared" si="46"/>
        <v>1</v>
      </c>
      <c r="X165" s="3">
        <f t="shared" si="47"/>
        <v>0.78249247795797705</v>
      </c>
      <c r="Y165" s="3">
        <f t="shared" si="43"/>
        <v>2.4924779579764689E-3</v>
      </c>
      <c r="AA165" s="3">
        <f t="shared" si="42"/>
        <v>0.81500000000000061</v>
      </c>
      <c r="AB165" s="2">
        <f t="shared" si="38"/>
        <v>1.1835982825900263E-2</v>
      </c>
      <c r="AC165" s="2">
        <f t="shared" si="39"/>
        <v>1.3411761493527113E-2</v>
      </c>
    </row>
    <row r="166" spans="1:29" x14ac:dyDescent="0.35">
      <c r="A166" s="1">
        <v>43984</v>
      </c>
      <c r="B166">
        <v>235.51</v>
      </c>
      <c r="C166">
        <v>234.3</v>
      </c>
      <c r="D166">
        <v>235.57</v>
      </c>
      <c r="E166">
        <v>231.89</v>
      </c>
      <c r="F166" t="s">
        <v>362</v>
      </c>
      <c r="G166" s="2">
        <v>6.7000000000000002E-3</v>
      </c>
      <c r="H166" s="2">
        <f t="shared" si="40"/>
        <v>6.6887031774010546E-3</v>
      </c>
      <c r="J166" s="3">
        <f t="shared" si="41"/>
        <v>0.82000000000000062</v>
      </c>
      <c r="K166" s="2">
        <f t="shared" si="37"/>
        <v>1.2054007635608044E-2</v>
      </c>
      <c r="R166" s="3">
        <v>0.78500000000000059</v>
      </c>
      <c r="S166" s="2">
        <v>1.0817641478549082E-2</v>
      </c>
      <c r="T166" s="3">
        <f t="shared" si="48"/>
        <v>0.8740755849851205</v>
      </c>
      <c r="U166" s="3">
        <f t="shared" si="44"/>
        <v>0.74946314118054769</v>
      </c>
      <c r="V166" s="3">
        <f t="shared" si="45"/>
        <v>0.59498071506608274</v>
      </c>
      <c r="W166" s="3">
        <f t="shared" si="46"/>
        <v>1</v>
      </c>
      <c r="X166" s="3">
        <f t="shared" si="47"/>
        <v>0.78751189779397301</v>
      </c>
      <c r="Y166" s="3">
        <f t="shared" si="43"/>
        <v>2.5118977939724285E-3</v>
      </c>
      <c r="AA166" s="3">
        <f t="shared" si="42"/>
        <v>0.82000000000000062</v>
      </c>
      <c r="AB166" s="2">
        <f t="shared" si="38"/>
        <v>1.2054007635608044E-2</v>
      </c>
      <c r="AC166" s="2">
        <f t="shared" si="39"/>
        <v>1.3673339566183886E-2</v>
      </c>
    </row>
    <row r="167" spans="1:29" x14ac:dyDescent="0.35">
      <c r="A167" s="1">
        <v>43985</v>
      </c>
      <c r="B167">
        <v>236.57</v>
      </c>
      <c r="C167">
        <v>236.11</v>
      </c>
      <c r="D167">
        <v>237.35</v>
      </c>
      <c r="E167">
        <v>235.23</v>
      </c>
      <c r="F167" t="s">
        <v>308</v>
      </c>
      <c r="G167" s="2">
        <v>4.4999999999999997E-3</v>
      </c>
      <c r="H167" s="2">
        <f t="shared" si="40"/>
        <v>4.4907718243540869E-3</v>
      </c>
      <c r="J167" s="3">
        <f t="shared" si="41"/>
        <v>0.82500000000000062</v>
      </c>
      <c r="K167" s="2">
        <f t="shared" ref="K167:K201" si="49">PERCENTILE($H$3:$H$1282,J167)</f>
        <v>1.2199819680825631E-2</v>
      </c>
      <c r="R167" s="3">
        <v>0.79000000000000059</v>
      </c>
      <c r="S167" s="2">
        <v>1.0985129820320979E-2</v>
      </c>
      <c r="T167" s="3">
        <f t="shared" si="48"/>
        <v>0.87928850933365676</v>
      </c>
      <c r="U167" s="3">
        <f t="shared" si="44"/>
        <v>0.75276551199616382</v>
      </c>
      <c r="V167" s="3">
        <f t="shared" si="45"/>
        <v>0.59642253651425237</v>
      </c>
      <c r="W167" s="3">
        <f t="shared" si="46"/>
        <v>1</v>
      </c>
      <c r="X167" s="3">
        <f t="shared" si="47"/>
        <v>0.79124718124644633</v>
      </c>
      <c r="Y167" s="3">
        <f t="shared" si="43"/>
        <v>1.2471812464457388E-3</v>
      </c>
      <c r="AA167" s="3">
        <f t="shared" si="42"/>
        <v>0.82500000000000062</v>
      </c>
      <c r="AB167" s="2">
        <f t="shared" ref="AB167:AB201" si="50">PERCENTILE($H$3:$H$1282,AA167)</f>
        <v>1.2199819680825631E-2</v>
      </c>
      <c r="AC167" s="2">
        <f t="shared" si="39"/>
        <v>1.3939521205921486E-2</v>
      </c>
    </row>
    <row r="168" spans="1:29" x14ac:dyDescent="0.35">
      <c r="A168" s="1">
        <v>43986</v>
      </c>
      <c r="B168">
        <v>234.91</v>
      </c>
      <c r="C168">
        <v>236.2</v>
      </c>
      <c r="D168">
        <v>237.67</v>
      </c>
      <c r="E168">
        <v>233.56</v>
      </c>
      <c r="F168" t="s">
        <v>1029</v>
      </c>
      <c r="G168" s="2">
        <v>-7.0000000000000001E-3</v>
      </c>
      <c r="H168" s="2">
        <f t="shared" si="40"/>
        <v>-7.0416851586421175E-3</v>
      </c>
      <c r="J168" s="3">
        <f t="shared" si="41"/>
        <v>0.83000000000000063</v>
      </c>
      <c r="K168" s="2">
        <f t="shared" si="49"/>
        <v>1.2634895299018793E-2</v>
      </c>
      <c r="R168" s="3">
        <v>0.7950000000000006</v>
      </c>
      <c r="S168" s="2">
        <v>1.1273253988404106E-2</v>
      </c>
      <c r="T168" s="3">
        <f t="shared" si="48"/>
        <v>0.88789698363991199</v>
      </c>
      <c r="U168" s="3">
        <f t="shared" si="44"/>
        <v>0.7583915599174873</v>
      </c>
      <c r="V168" s="3">
        <f t="shared" si="45"/>
        <v>0.59889977618429358</v>
      </c>
      <c r="W168" s="3">
        <f t="shared" si="46"/>
        <v>1</v>
      </c>
      <c r="X168" s="3">
        <f t="shared" si="47"/>
        <v>0.79752928531462763</v>
      </c>
      <c r="Y168" s="3">
        <f t="shared" si="43"/>
        <v>2.5292853146270389E-3</v>
      </c>
      <c r="AA168" s="3">
        <f t="shared" si="42"/>
        <v>0.83000000000000063</v>
      </c>
      <c r="AB168" s="2">
        <f t="shared" si="50"/>
        <v>1.2634895299018793E-2</v>
      </c>
      <c r="AC168" s="2">
        <f t="shared" si="39"/>
        <v>1.4210573359367483E-2</v>
      </c>
    </row>
    <row r="169" spans="1:29" x14ac:dyDescent="0.35">
      <c r="A169" s="1">
        <v>43987</v>
      </c>
      <c r="B169">
        <v>239.56</v>
      </c>
      <c r="C169">
        <v>235.94</v>
      </c>
      <c r="D169">
        <v>240.17</v>
      </c>
      <c r="E169">
        <v>235.51</v>
      </c>
      <c r="F169" t="s">
        <v>1028</v>
      </c>
      <c r="G169" s="2">
        <v>1.9800000000000002E-2</v>
      </c>
      <c r="H169" s="2">
        <f t="shared" si="40"/>
        <v>1.9601445330587851E-2</v>
      </c>
      <c r="J169" s="3">
        <f t="shared" si="41"/>
        <v>0.83500000000000063</v>
      </c>
      <c r="K169" s="2">
        <f t="shared" si="49"/>
        <v>1.2755378246974819E-2</v>
      </c>
      <c r="R169" s="3">
        <v>0.8000000000000006</v>
      </c>
      <c r="S169" s="2">
        <v>1.1503367782432125E-2</v>
      </c>
      <c r="T169" s="3">
        <f t="shared" si="48"/>
        <v>0.89445005690716384</v>
      </c>
      <c r="U169" s="3">
        <f t="shared" si="44"/>
        <v>0.76283446053752435</v>
      </c>
      <c r="V169" s="3">
        <f t="shared" si="45"/>
        <v>0.60087540636008274</v>
      </c>
      <c r="W169" s="3">
        <f t="shared" si="46"/>
        <v>1</v>
      </c>
      <c r="X169" s="3">
        <f t="shared" si="47"/>
        <v>0.80241702012733185</v>
      </c>
      <c r="Y169" s="3">
        <f t="shared" si="43"/>
        <v>2.4170201273312486E-3</v>
      </c>
      <c r="AA169" s="3">
        <f t="shared" si="42"/>
        <v>0.83500000000000063</v>
      </c>
      <c r="AB169" s="2">
        <f t="shared" si="50"/>
        <v>1.2755378246974819E-2</v>
      </c>
      <c r="AC169" s="2">
        <f t="shared" si="39"/>
        <v>1.4486785453049024E-2</v>
      </c>
    </row>
    <row r="170" spans="1:29" x14ac:dyDescent="0.35">
      <c r="A170" s="1">
        <v>43990</v>
      </c>
      <c r="B170">
        <v>241.42</v>
      </c>
      <c r="C170">
        <v>239.41</v>
      </c>
      <c r="D170">
        <v>241.55</v>
      </c>
      <c r="E170">
        <v>237.79</v>
      </c>
      <c r="F170" t="s">
        <v>175</v>
      </c>
      <c r="G170" s="2">
        <v>7.7999999999999996E-3</v>
      </c>
      <c r="H170" s="2">
        <f t="shared" si="40"/>
        <v>7.7342478767193287E-3</v>
      </c>
      <c r="J170" s="3">
        <f t="shared" si="41"/>
        <v>0.84000000000000064</v>
      </c>
      <c r="K170" s="2">
        <f t="shared" si="49"/>
        <v>1.305169621036901E-2</v>
      </c>
      <c r="R170" s="3">
        <v>0.8050000000000006</v>
      </c>
      <c r="S170" s="2">
        <v>1.1614148266179986E-2</v>
      </c>
      <c r="T170" s="3">
        <f t="shared" si="48"/>
        <v>0.89750411660622731</v>
      </c>
      <c r="U170" s="3">
        <f t="shared" si="44"/>
        <v>0.76495723228960022</v>
      </c>
      <c r="V170" s="3">
        <f t="shared" si="45"/>
        <v>0.6018255893106399</v>
      </c>
      <c r="W170" s="3">
        <f t="shared" si="46"/>
        <v>1</v>
      </c>
      <c r="X170" s="3">
        <f t="shared" si="47"/>
        <v>0.80472933819006687</v>
      </c>
      <c r="Y170" s="3">
        <f t="shared" si="43"/>
        <v>2.7066180993373656E-4</v>
      </c>
      <c r="AA170" s="3">
        <f t="shared" si="42"/>
        <v>0.84000000000000064</v>
      </c>
      <c r="AB170" s="2">
        <f t="shared" si="50"/>
        <v>1.305169621036901E-2</v>
      </c>
      <c r="AC170" s="2">
        <f t="shared" si="39"/>
        <v>1.4768472077507843E-2</v>
      </c>
    </row>
    <row r="171" spans="1:29" x14ac:dyDescent="0.35">
      <c r="A171" s="1">
        <v>43991</v>
      </c>
      <c r="B171">
        <v>243.17</v>
      </c>
      <c r="C171">
        <v>240.53</v>
      </c>
      <c r="D171">
        <v>244.05</v>
      </c>
      <c r="E171">
        <v>240.34</v>
      </c>
      <c r="F171" t="s">
        <v>1027</v>
      </c>
      <c r="G171" s="2">
        <v>7.1999999999999998E-3</v>
      </c>
      <c r="H171" s="2">
        <f t="shared" si="40"/>
        <v>7.2226319469868312E-3</v>
      </c>
      <c r="J171" s="3">
        <f t="shared" si="41"/>
        <v>0.84500000000000064</v>
      </c>
      <c r="K171" s="2">
        <f t="shared" si="49"/>
        <v>1.3716147694719634E-2</v>
      </c>
      <c r="R171" s="3">
        <v>0.81000000000000061</v>
      </c>
      <c r="S171" s="2">
        <v>1.1763132360661028E-2</v>
      </c>
      <c r="T171" s="3">
        <f t="shared" si="48"/>
        <v>0.90150937914603868</v>
      </c>
      <c r="U171" s="3">
        <f t="shared" si="44"/>
        <v>0.7677954349961178</v>
      </c>
      <c r="V171" s="3">
        <f t="shared" si="45"/>
        <v>0.6031024986374417</v>
      </c>
      <c r="W171" s="3">
        <f t="shared" si="46"/>
        <v>1</v>
      </c>
      <c r="X171" s="3">
        <f t="shared" si="47"/>
        <v>0.80779763513779079</v>
      </c>
      <c r="Y171" s="3">
        <f t="shared" si="43"/>
        <v>2.2023648622098158E-3</v>
      </c>
      <c r="AA171" s="3">
        <f t="shared" si="42"/>
        <v>0.84500000000000064</v>
      </c>
      <c r="AB171" s="2">
        <f t="shared" si="50"/>
        <v>1.3716147694719634E-2</v>
      </c>
      <c r="AC171" s="2">
        <f t="shared" si="39"/>
        <v>1.5055976086406214E-2</v>
      </c>
    </row>
    <row r="172" spans="1:29" x14ac:dyDescent="0.35">
      <c r="A172" s="1">
        <v>43992</v>
      </c>
      <c r="B172">
        <v>246.09</v>
      </c>
      <c r="C172">
        <v>244.87</v>
      </c>
      <c r="D172">
        <v>247.68</v>
      </c>
      <c r="E172">
        <v>244.38</v>
      </c>
      <c r="F172" t="s">
        <v>737</v>
      </c>
      <c r="G172" s="2">
        <v>1.2E-2</v>
      </c>
      <c r="H172" s="2">
        <f t="shared" si="40"/>
        <v>1.1936535462800548E-2</v>
      </c>
      <c r="J172" s="3">
        <f t="shared" si="41"/>
        <v>0.85000000000000064</v>
      </c>
      <c r="K172" s="2">
        <f t="shared" si="49"/>
        <v>1.4108520204966155E-2</v>
      </c>
      <c r="R172" s="3">
        <v>0.81500000000000061</v>
      </c>
      <c r="S172" s="2">
        <v>1.1835982825900263E-2</v>
      </c>
      <c r="T172" s="3">
        <f t="shared" si="48"/>
        <v>0.90342563340551618</v>
      </c>
      <c r="U172" s="3">
        <f t="shared" si="44"/>
        <v>0.76917628997643606</v>
      </c>
      <c r="V172" s="3">
        <f t="shared" si="45"/>
        <v>0.60372648240429827</v>
      </c>
      <c r="W172" s="3">
        <f t="shared" si="46"/>
        <v>1</v>
      </c>
      <c r="X172" s="3">
        <f t="shared" si="47"/>
        <v>0.80928075634188501</v>
      </c>
      <c r="Y172" s="3">
        <f t="shared" si="43"/>
        <v>5.7192436581156025E-3</v>
      </c>
      <c r="AA172" s="3">
        <f t="shared" si="42"/>
        <v>0.85000000000000064</v>
      </c>
      <c r="AB172" s="2">
        <f t="shared" si="50"/>
        <v>1.4108520204966155E-2</v>
      </c>
      <c r="AC172" s="2">
        <f t="shared" si="39"/>
        <v>1.5349672190585969E-2</v>
      </c>
    </row>
    <row r="173" spans="1:29" x14ac:dyDescent="0.35">
      <c r="A173" s="1">
        <v>43993</v>
      </c>
      <c r="B173">
        <v>233.9</v>
      </c>
      <c r="C173">
        <v>242.16</v>
      </c>
      <c r="D173">
        <v>243.46</v>
      </c>
      <c r="E173">
        <v>233.84</v>
      </c>
      <c r="F173" t="s">
        <v>1026</v>
      </c>
      <c r="G173" s="2">
        <v>-4.9500000000000002E-2</v>
      </c>
      <c r="H173" s="2">
        <f t="shared" si="40"/>
        <v>-5.0803649092634823E-2</v>
      </c>
      <c r="J173" s="3">
        <f t="shared" si="41"/>
        <v>0.85500000000000065</v>
      </c>
      <c r="K173" s="2">
        <f t="shared" si="49"/>
        <v>1.4511354524496327E-2</v>
      </c>
      <c r="R173" s="3">
        <v>0.82000000000000062</v>
      </c>
      <c r="S173" s="2">
        <v>1.2054007635608044E-2</v>
      </c>
      <c r="T173" s="3">
        <f t="shared" si="48"/>
        <v>0.90899671402316984</v>
      </c>
      <c r="U173" s="3">
        <f t="shared" si="44"/>
        <v>0.77328135114227581</v>
      </c>
      <c r="V173" s="3">
        <f t="shared" si="45"/>
        <v>0.60559233040686444</v>
      </c>
      <c r="W173" s="3">
        <f t="shared" si="46"/>
        <v>1</v>
      </c>
      <c r="X173" s="3">
        <f t="shared" si="47"/>
        <v>0.81365231444979591</v>
      </c>
      <c r="Y173" s="3">
        <f t="shared" si="43"/>
        <v>6.3476855502047069E-3</v>
      </c>
      <c r="AA173" s="3">
        <f t="shared" si="42"/>
        <v>0.85500000000000065</v>
      </c>
      <c r="AB173" s="2">
        <f t="shared" si="50"/>
        <v>1.4511354524496327E-2</v>
      </c>
      <c r="AC173" s="2">
        <f t="shared" si="39"/>
        <v>1.5649971145690195E-2</v>
      </c>
    </row>
    <row r="174" spans="1:29" x14ac:dyDescent="0.35">
      <c r="A174" s="1">
        <v>43994</v>
      </c>
      <c r="B174">
        <v>235.76</v>
      </c>
      <c r="C174">
        <v>238.96</v>
      </c>
      <c r="D174">
        <v>240.27</v>
      </c>
      <c r="E174">
        <v>231.62</v>
      </c>
      <c r="F174" t="s">
        <v>1025</v>
      </c>
      <c r="G174" s="2">
        <v>8.0000000000000002E-3</v>
      </c>
      <c r="H174" s="2">
        <f t="shared" si="40"/>
        <v>7.9206648393059208E-3</v>
      </c>
      <c r="J174" s="3">
        <f t="shared" si="41"/>
        <v>0.86000000000000065</v>
      </c>
      <c r="K174" s="2">
        <f t="shared" si="49"/>
        <v>1.4862426408950283E-2</v>
      </c>
      <c r="R174" s="3">
        <v>0.82500000000000062</v>
      </c>
      <c r="S174" s="2">
        <v>1.2199819680825631E-2</v>
      </c>
      <c r="T174" s="3">
        <f t="shared" si="48"/>
        <v>0.91258723044058887</v>
      </c>
      <c r="U174" s="3">
        <f t="shared" si="44"/>
        <v>0.77600361140098506</v>
      </c>
      <c r="V174" s="3">
        <f t="shared" si="45"/>
        <v>0.60683883659871274</v>
      </c>
      <c r="W174" s="3">
        <f t="shared" si="46"/>
        <v>1</v>
      </c>
      <c r="X174" s="3">
        <f t="shared" si="47"/>
        <v>0.81652026749699791</v>
      </c>
      <c r="Y174" s="3">
        <f t="shared" si="43"/>
        <v>8.4797325030027126E-3</v>
      </c>
      <c r="AA174" s="3">
        <f t="shared" si="42"/>
        <v>0.86000000000000065</v>
      </c>
      <c r="AB174" s="2">
        <f t="shared" si="50"/>
        <v>1.4862426408950283E-2</v>
      </c>
      <c r="AC174" s="2">
        <f t="shared" si="39"/>
        <v>1.5957324655759567E-2</v>
      </c>
    </row>
    <row r="175" spans="1:29" x14ac:dyDescent="0.35">
      <c r="A175" s="1">
        <v>43997</v>
      </c>
      <c r="B175">
        <v>238.62</v>
      </c>
      <c r="C175">
        <v>232.32</v>
      </c>
      <c r="D175">
        <v>239.32</v>
      </c>
      <c r="E175">
        <v>231.35</v>
      </c>
      <c r="F175" t="s">
        <v>898</v>
      </c>
      <c r="G175" s="2">
        <v>1.21E-2</v>
      </c>
      <c r="H175" s="2">
        <f t="shared" si="40"/>
        <v>1.2057990018214945E-2</v>
      </c>
      <c r="J175" s="3">
        <f t="shared" si="41"/>
        <v>0.86500000000000066</v>
      </c>
      <c r="K175" s="2">
        <f t="shared" si="49"/>
        <v>1.5054619251391043E-2</v>
      </c>
      <c r="R175" s="3">
        <v>0.83000000000000063</v>
      </c>
      <c r="S175" s="2">
        <v>1.2634895299018793E-2</v>
      </c>
      <c r="T175" s="3">
        <f t="shared" si="48"/>
        <v>0.9226717774612696</v>
      </c>
      <c r="U175" s="3">
        <f t="shared" si="44"/>
        <v>0.78401501063380241</v>
      </c>
      <c r="V175" s="3">
        <f t="shared" si="45"/>
        <v>0.61055162382773098</v>
      </c>
      <c r="W175" s="3">
        <f t="shared" si="46"/>
        <v>1</v>
      </c>
      <c r="X175" s="3">
        <f t="shared" si="47"/>
        <v>0.82481655017911915</v>
      </c>
      <c r="Y175" s="3">
        <f t="shared" si="43"/>
        <v>5.1834498208814805E-3</v>
      </c>
      <c r="AA175" s="3">
        <f t="shared" si="42"/>
        <v>0.86500000000000066</v>
      </c>
      <c r="AB175" s="2">
        <f t="shared" si="50"/>
        <v>1.5054619251391043E-2</v>
      </c>
      <c r="AC175" s="2">
        <f t="shared" si="39"/>
        <v>1.627223114584141E-2</v>
      </c>
    </row>
    <row r="176" spans="1:29" x14ac:dyDescent="0.35">
      <c r="A176" s="1">
        <v>43998</v>
      </c>
      <c r="B176">
        <v>242.72</v>
      </c>
      <c r="C176">
        <v>243.65</v>
      </c>
      <c r="D176">
        <v>244.26</v>
      </c>
      <c r="E176">
        <v>238.97</v>
      </c>
      <c r="F176" t="s">
        <v>1024</v>
      </c>
      <c r="G176" s="2">
        <v>1.72E-2</v>
      </c>
      <c r="H176" s="2">
        <f t="shared" si="40"/>
        <v>1.70361871525678E-2</v>
      </c>
      <c r="J176" s="3">
        <f t="shared" si="41"/>
        <v>0.87000000000000066</v>
      </c>
      <c r="K176" s="2">
        <f t="shared" si="49"/>
        <v>1.5348980672720237E-2</v>
      </c>
      <c r="R176" s="3">
        <v>0.83500000000000063</v>
      </c>
      <c r="S176" s="2">
        <v>1.2755378246974819E-2</v>
      </c>
      <c r="T176" s="3">
        <f t="shared" si="48"/>
        <v>0.92530180394164829</v>
      </c>
      <c r="U176" s="3">
        <f t="shared" si="44"/>
        <v>0.78620385451803165</v>
      </c>
      <c r="V176" s="3">
        <f t="shared" si="45"/>
        <v>0.61157801855445681</v>
      </c>
      <c r="W176" s="3">
        <f t="shared" si="46"/>
        <v>1</v>
      </c>
      <c r="X176" s="3">
        <f t="shared" si="47"/>
        <v>0.82704586682060899</v>
      </c>
      <c r="Y176" s="3">
        <f t="shared" si="43"/>
        <v>7.9541331793916425E-3</v>
      </c>
      <c r="AA176" s="3">
        <f t="shared" si="42"/>
        <v>0.87000000000000066</v>
      </c>
      <c r="AB176" s="2">
        <f t="shared" si="50"/>
        <v>1.5348980672720237E-2</v>
      </c>
      <c r="AC176" s="2">
        <f t="shared" si="39"/>
        <v>1.6595242596384719E-2</v>
      </c>
    </row>
    <row r="177" spans="1:29" x14ac:dyDescent="0.35">
      <c r="A177" s="1">
        <v>43999</v>
      </c>
      <c r="B177">
        <v>243.49</v>
      </c>
      <c r="C177">
        <v>244.27</v>
      </c>
      <c r="D177">
        <v>245.37</v>
      </c>
      <c r="E177">
        <v>242.6</v>
      </c>
      <c r="F177" t="s">
        <v>679</v>
      </c>
      <c r="G177" s="2">
        <v>3.2000000000000002E-3</v>
      </c>
      <c r="H177" s="2">
        <f t="shared" si="40"/>
        <v>3.1673583173118009E-3</v>
      </c>
      <c r="J177" s="3">
        <f t="shared" si="41"/>
        <v>0.87500000000000067</v>
      </c>
      <c r="K177" s="2">
        <f t="shared" si="49"/>
        <v>1.5766966964732326E-2</v>
      </c>
      <c r="R177" s="3">
        <v>0.84000000000000064</v>
      </c>
      <c r="S177" s="2">
        <v>1.305169621036901E-2</v>
      </c>
      <c r="T177" s="3">
        <f t="shared" si="48"/>
        <v>0.93147937430522842</v>
      </c>
      <c r="U177" s="3">
        <f t="shared" si="44"/>
        <v>0.79153185599095544</v>
      </c>
      <c r="V177" s="3">
        <f t="shared" si="45"/>
        <v>0.61409902651049264</v>
      </c>
      <c r="W177" s="3">
        <f t="shared" si="46"/>
        <v>1</v>
      </c>
      <c r="X177" s="3">
        <f t="shared" si="47"/>
        <v>0.83240549540831021</v>
      </c>
      <c r="Y177" s="3">
        <f t="shared" si="43"/>
        <v>7.5945045916904208E-3</v>
      </c>
      <c r="AA177" s="3">
        <f t="shared" si="42"/>
        <v>0.87500000000000067</v>
      </c>
      <c r="AB177" s="2">
        <f t="shared" si="50"/>
        <v>1.5766966964732326E-2</v>
      </c>
      <c r="AC177" s="2">
        <f t="shared" si="39"/>
        <v>1.6926972684215377E-2</v>
      </c>
    </row>
    <row r="178" spans="1:29" x14ac:dyDescent="0.35">
      <c r="A178" s="1">
        <v>44000</v>
      </c>
      <c r="B178">
        <v>244.15</v>
      </c>
      <c r="C178">
        <v>243.16</v>
      </c>
      <c r="D178">
        <v>244.4</v>
      </c>
      <c r="E178">
        <v>242.36</v>
      </c>
      <c r="F178" t="s">
        <v>1023</v>
      </c>
      <c r="G178" s="2">
        <v>2.7000000000000001E-3</v>
      </c>
      <c r="H178" s="2">
        <f t="shared" si="40"/>
        <v>2.7069165901354706E-3</v>
      </c>
      <c r="J178" s="3">
        <f t="shared" si="41"/>
        <v>0.88000000000000067</v>
      </c>
      <c r="K178" s="2">
        <f t="shared" si="49"/>
        <v>1.6451951244583977E-2</v>
      </c>
      <c r="R178" s="3">
        <v>0.84500000000000064</v>
      </c>
      <c r="S178" s="2">
        <v>1.3716147694719634E-2</v>
      </c>
      <c r="T178" s="3">
        <f t="shared" si="48"/>
        <v>0.94389399155761033</v>
      </c>
      <c r="U178" s="3">
        <f t="shared" si="44"/>
        <v>0.80319069038138491</v>
      </c>
      <c r="V178" s="3">
        <f t="shared" si="45"/>
        <v>0.61973439945889919</v>
      </c>
      <c r="W178" s="3">
        <f t="shared" si="46"/>
        <v>1</v>
      </c>
      <c r="X178" s="3">
        <f t="shared" si="47"/>
        <v>0.8438048589835454</v>
      </c>
      <c r="Y178" s="3">
        <f t="shared" si="43"/>
        <v>1.1951410164552367E-3</v>
      </c>
      <c r="AA178" s="3">
        <f t="shared" si="42"/>
        <v>0.88000000000000067</v>
      </c>
      <c r="AB178" s="2">
        <f t="shared" si="50"/>
        <v>1.6451951244583977E-2</v>
      </c>
      <c r="AC178" s="2">
        <f t="shared" si="39"/>
        <v>1.7268106543646012E-2</v>
      </c>
    </row>
    <row r="179" spans="1:29" x14ac:dyDescent="0.35">
      <c r="A179" s="1">
        <v>44001</v>
      </c>
      <c r="B179">
        <v>244.11</v>
      </c>
      <c r="C179">
        <v>246.61</v>
      </c>
      <c r="D179">
        <v>246.87</v>
      </c>
      <c r="E179">
        <v>242.32</v>
      </c>
      <c r="F179" t="s">
        <v>1022</v>
      </c>
      <c r="G179" s="2">
        <v>-2.0000000000000001E-4</v>
      </c>
      <c r="H179" s="2">
        <f t="shared" si="40"/>
        <v>-1.6384713099368189E-4</v>
      </c>
      <c r="J179" s="3">
        <f t="shared" si="41"/>
        <v>0.88500000000000068</v>
      </c>
      <c r="K179" s="2">
        <f t="shared" si="49"/>
        <v>1.6684480690253675E-2</v>
      </c>
      <c r="R179" s="3">
        <v>0.85000000000000064</v>
      </c>
      <c r="S179" s="2">
        <v>1.4108520204966155E-2</v>
      </c>
      <c r="T179" s="3">
        <f t="shared" si="48"/>
        <v>0.9503467078012009</v>
      </c>
      <c r="U179" s="3">
        <f t="shared" si="44"/>
        <v>0.8098861715272333</v>
      </c>
      <c r="V179" s="3">
        <f t="shared" si="45"/>
        <v>0.623050394085362</v>
      </c>
      <c r="W179" s="3">
        <f t="shared" si="46"/>
        <v>1</v>
      </c>
      <c r="X179" s="3">
        <f t="shared" si="47"/>
        <v>0.85014994091857055</v>
      </c>
      <c r="Y179" s="3">
        <f t="shared" si="43"/>
        <v>1.4994091856990188E-4</v>
      </c>
      <c r="AA179" s="3">
        <f t="shared" si="42"/>
        <v>0.88500000000000068</v>
      </c>
      <c r="AB179" s="2">
        <f t="shared" si="50"/>
        <v>1.6684480690253675E-2</v>
      </c>
      <c r="AC179" s="2">
        <f t="shared" si="39"/>
        <v>1.7619412553107006E-2</v>
      </c>
    </row>
    <row r="180" spans="1:29" x14ac:dyDescent="0.35">
      <c r="A180" s="1">
        <v>44004</v>
      </c>
      <c r="B180">
        <v>246.61</v>
      </c>
      <c r="C180">
        <v>243.64</v>
      </c>
      <c r="D180">
        <v>246.74</v>
      </c>
      <c r="E180">
        <v>243.25</v>
      </c>
      <c r="F180" t="s">
        <v>1021</v>
      </c>
      <c r="G180" s="2">
        <v>1.0200000000000001E-2</v>
      </c>
      <c r="H180" s="2">
        <f t="shared" si="40"/>
        <v>1.018919803178395E-2</v>
      </c>
      <c r="J180" s="3">
        <f t="shared" si="41"/>
        <v>0.89000000000000068</v>
      </c>
      <c r="K180" s="2">
        <f t="shared" si="49"/>
        <v>1.6941492370825997E-2</v>
      </c>
      <c r="R180" s="3">
        <v>0.85500000000000065</v>
      </c>
      <c r="S180" s="2">
        <v>1.4511354524496327E-2</v>
      </c>
      <c r="T180" s="3">
        <f t="shared" si="48"/>
        <v>0.95634093732364345</v>
      </c>
      <c r="U180" s="3">
        <f t="shared" si="44"/>
        <v>0.81661259984973256</v>
      </c>
      <c r="V180" s="3">
        <f t="shared" si="45"/>
        <v>0.62644538419996443</v>
      </c>
      <c r="W180" s="3">
        <f t="shared" si="46"/>
        <v>1</v>
      </c>
      <c r="X180" s="3">
        <f t="shared" si="47"/>
        <v>0.85637926556850175</v>
      </c>
      <c r="Y180" s="3">
        <f t="shared" si="43"/>
        <v>1.3792655685010979E-3</v>
      </c>
      <c r="AA180" s="3">
        <f t="shared" si="42"/>
        <v>0.89000000000000068</v>
      </c>
      <c r="AB180" s="2">
        <f t="shared" si="50"/>
        <v>1.6941492370825997E-2</v>
      </c>
      <c r="AC180" s="2">
        <f t="shared" si="39"/>
        <v>1.7981756676701266E-2</v>
      </c>
    </row>
    <row r="181" spans="1:29" x14ac:dyDescent="0.35">
      <c r="A181" s="1">
        <v>44005</v>
      </c>
      <c r="B181">
        <v>248.71</v>
      </c>
      <c r="C181">
        <v>248.26</v>
      </c>
      <c r="D181">
        <v>251.02</v>
      </c>
      <c r="E181">
        <v>247.69</v>
      </c>
      <c r="F181" t="s">
        <v>1020</v>
      </c>
      <c r="G181" s="2">
        <v>8.5000000000000006E-3</v>
      </c>
      <c r="H181" s="2">
        <f t="shared" si="40"/>
        <v>8.4794176797893511E-3</v>
      </c>
      <c r="J181" s="3">
        <f t="shared" si="41"/>
        <v>0.89500000000000068</v>
      </c>
      <c r="K181" s="2">
        <f t="shared" si="49"/>
        <v>1.7148584346021838E-2</v>
      </c>
      <c r="R181" s="3">
        <v>0.86000000000000065</v>
      </c>
      <c r="S181" s="2">
        <v>1.4862426408950283E-2</v>
      </c>
      <c r="T181" s="3">
        <f t="shared" si="48"/>
        <v>0.9610757894094587</v>
      </c>
      <c r="U181" s="3">
        <f t="shared" si="44"/>
        <v>0.82235209660144526</v>
      </c>
      <c r="V181" s="3">
        <f t="shared" si="45"/>
        <v>0.62939616173033175</v>
      </c>
      <c r="W181" s="3">
        <f t="shared" si="46"/>
        <v>1</v>
      </c>
      <c r="X181" s="3">
        <f t="shared" si="47"/>
        <v>0.86158188340736774</v>
      </c>
      <c r="Y181" s="3">
        <f t="shared" si="43"/>
        <v>1.5818834073670907E-3</v>
      </c>
      <c r="AA181" s="3">
        <f t="shared" si="42"/>
        <v>0.89500000000000068</v>
      </c>
      <c r="AB181" s="2">
        <f t="shared" si="50"/>
        <v>1.7148584346021838E-2</v>
      </c>
      <c r="AC181" s="2">
        <f t="shared" si="39"/>
        <v>1.8356120059592813E-2</v>
      </c>
    </row>
    <row r="182" spans="1:29" x14ac:dyDescent="0.35">
      <c r="A182" s="1">
        <v>44006</v>
      </c>
      <c r="B182">
        <v>243.58</v>
      </c>
      <c r="C182">
        <v>247.86</v>
      </c>
      <c r="D182">
        <v>249.19</v>
      </c>
      <c r="E182">
        <v>242.03</v>
      </c>
      <c r="F182" t="s">
        <v>1019</v>
      </c>
      <c r="G182" s="2">
        <v>-2.06E-2</v>
      </c>
      <c r="H182" s="2">
        <f t="shared" si="40"/>
        <v>-2.0842128429284568E-2</v>
      </c>
      <c r="J182" s="3">
        <f t="shared" si="41"/>
        <v>0.90000000000000069</v>
      </c>
      <c r="K182" s="2">
        <f t="shared" si="49"/>
        <v>1.7660430977034333E-2</v>
      </c>
      <c r="R182" s="3">
        <v>0.86500000000000066</v>
      </c>
      <c r="S182" s="2">
        <v>1.5054619251391043E-2</v>
      </c>
      <c r="T182" s="3">
        <f t="shared" si="48"/>
        <v>0.9634853182809503</v>
      </c>
      <c r="U182" s="3">
        <f t="shared" si="44"/>
        <v>0.82544561058169608</v>
      </c>
      <c r="V182" s="3">
        <f t="shared" si="45"/>
        <v>0.63100834688900909</v>
      </c>
      <c r="W182" s="3">
        <f t="shared" si="46"/>
        <v>1</v>
      </c>
      <c r="X182" s="3">
        <f t="shared" si="47"/>
        <v>0.86434380141391598</v>
      </c>
      <c r="Y182" s="3">
        <f t="shared" si="43"/>
        <v>6.5619858608467752E-4</v>
      </c>
      <c r="AA182" s="3">
        <f t="shared" si="42"/>
        <v>0.90000000000000069</v>
      </c>
      <c r="AB182" s="2">
        <f t="shared" si="50"/>
        <v>1.7660430977034333E-2</v>
      </c>
      <c r="AC182" s="2">
        <f t="shared" si="39"/>
        <v>1.8743620810865492E-2</v>
      </c>
    </row>
    <row r="183" spans="1:29" x14ac:dyDescent="0.35">
      <c r="A183" s="1">
        <v>44007</v>
      </c>
      <c r="B183">
        <v>245.9</v>
      </c>
      <c r="C183">
        <v>243.78</v>
      </c>
      <c r="D183">
        <v>246.21</v>
      </c>
      <c r="E183">
        <v>241.01</v>
      </c>
      <c r="F183" t="s">
        <v>187</v>
      </c>
      <c r="G183" s="2">
        <v>9.4999999999999998E-3</v>
      </c>
      <c r="H183" s="2">
        <f t="shared" si="40"/>
        <v>9.4795185631824513E-3</v>
      </c>
      <c r="J183" s="3">
        <f t="shared" si="41"/>
        <v>0.90500000000000069</v>
      </c>
      <c r="K183" s="2">
        <f t="shared" si="49"/>
        <v>1.808199484605726E-2</v>
      </c>
      <c r="R183" s="3">
        <v>0.87000000000000066</v>
      </c>
      <c r="S183" s="2">
        <v>1.5348980672720237E-2</v>
      </c>
      <c r="T183" s="3">
        <f t="shared" si="48"/>
        <v>0.96693795639218849</v>
      </c>
      <c r="U183" s="3">
        <f t="shared" si="44"/>
        <v>0.83011685247142086</v>
      </c>
      <c r="V183" s="3">
        <f t="shared" si="45"/>
        <v>0.63347308912436551</v>
      </c>
      <c r="W183" s="3">
        <f t="shared" si="46"/>
        <v>1</v>
      </c>
      <c r="X183" s="3">
        <f t="shared" si="47"/>
        <v>0.86845934740253472</v>
      </c>
      <c r="Y183" s="3">
        <f t="shared" si="43"/>
        <v>1.5406525974659413E-3</v>
      </c>
      <c r="AA183" s="3">
        <f t="shared" si="42"/>
        <v>0.90500000000000069</v>
      </c>
      <c r="AB183" s="2">
        <f t="shared" si="50"/>
        <v>1.808199484605726E-2</v>
      </c>
      <c r="AC183" s="2">
        <f t="shared" si="39"/>
        <v>1.9145541237168773E-2</v>
      </c>
    </row>
    <row r="184" spans="1:29" x14ac:dyDescent="0.35">
      <c r="A184" s="1">
        <v>44008</v>
      </c>
      <c r="B184">
        <v>240.09</v>
      </c>
      <c r="C184">
        <v>245.62</v>
      </c>
      <c r="D184">
        <v>245.83</v>
      </c>
      <c r="E184">
        <v>239.55</v>
      </c>
      <c r="F184" t="s">
        <v>1018</v>
      </c>
      <c r="G184" s="2">
        <v>-2.3599999999999999E-2</v>
      </c>
      <c r="H184" s="2">
        <f t="shared" si="40"/>
        <v>-2.3911096175082375E-2</v>
      </c>
      <c r="J184" s="3">
        <f t="shared" si="41"/>
        <v>0.9100000000000007</v>
      </c>
      <c r="K184" s="2">
        <f t="shared" si="49"/>
        <v>1.909193578068227E-2</v>
      </c>
      <c r="R184" s="3">
        <v>0.87500000000000067</v>
      </c>
      <c r="S184" s="2">
        <v>1.5766966964732326E-2</v>
      </c>
      <c r="T184" s="3">
        <f t="shared" si="48"/>
        <v>0.97137435505582892</v>
      </c>
      <c r="U184" s="3">
        <f t="shared" si="44"/>
        <v>0.83661083063440156</v>
      </c>
      <c r="V184" s="3">
        <f t="shared" si="45"/>
        <v>0.6369635059379114</v>
      </c>
      <c r="W184" s="3">
        <f t="shared" si="46"/>
        <v>1</v>
      </c>
      <c r="X184" s="3">
        <f t="shared" si="47"/>
        <v>0.87407338569927984</v>
      </c>
      <c r="Y184" s="3">
        <f t="shared" si="43"/>
        <v>9.266143007208294E-4</v>
      </c>
      <c r="AA184" s="3">
        <f t="shared" si="42"/>
        <v>0.9100000000000007</v>
      </c>
      <c r="AB184" s="2">
        <f t="shared" si="50"/>
        <v>1.909193578068227E-2</v>
      </c>
      <c r="AC184" s="2">
        <f t="shared" si="39"/>
        <v>1.956336226074851E-2</v>
      </c>
    </row>
    <row r="185" spans="1:29" x14ac:dyDescent="0.35">
      <c r="A185" s="1">
        <v>44011</v>
      </c>
      <c r="B185">
        <v>242.71</v>
      </c>
      <c r="C185">
        <v>239.85</v>
      </c>
      <c r="D185">
        <v>242.72</v>
      </c>
      <c r="E185">
        <v>237.23</v>
      </c>
      <c r="F185" t="s">
        <v>1017</v>
      </c>
      <c r="G185" s="2">
        <v>1.09E-2</v>
      </c>
      <c r="H185" s="2">
        <f t="shared" si="40"/>
        <v>1.0853461968103538E-2</v>
      </c>
      <c r="J185" s="3">
        <f t="shared" si="41"/>
        <v>0.9150000000000007</v>
      </c>
      <c r="K185" s="2">
        <f t="shared" si="49"/>
        <v>1.9611554516628729E-2</v>
      </c>
      <c r="R185" s="3">
        <v>0.88000000000000067</v>
      </c>
      <c r="S185" s="2">
        <v>1.6451951244583977E-2</v>
      </c>
      <c r="T185" s="3">
        <f t="shared" si="48"/>
        <v>0.97756924045077787</v>
      </c>
      <c r="U185" s="3">
        <f t="shared" si="44"/>
        <v>0.84689954209072904</v>
      </c>
      <c r="V185" s="3">
        <f t="shared" si="45"/>
        <v>0.64265886472818967</v>
      </c>
      <c r="W185" s="3">
        <f t="shared" si="46"/>
        <v>1</v>
      </c>
      <c r="X185" s="3">
        <f t="shared" si="47"/>
        <v>0.8827221995204434</v>
      </c>
      <c r="Y185" s="3">
        <f t="shared" si="43"/>
        <v>2.7221995204427252E-3</v>
      </c>
      <c r="AA185" s="3">
        <f t="shared" si="42"/>
        <v>0.9150000000000007</v>
      </c>
      <c r="AB185" s="2">
        <f t="shared" si="50"/>
        <v>1.9611554516628729E-2</v>
      </c>
      <c r="AC185" s="2">
        <f t="shared" si="39"/>
        <v>1.9998807437795172E-2</v>
      </c>
    </row>
    <row r="186" spans="1:29" x14ac:dyDescent="0.35">
      <c r="A186" s="1">
        <v>44012</v>
      </c>
      <c r="B186">
        <v>247.47</v>
      </c>
      <c r="C186">
        <v>242.64</v>
      </c>
      <c r="D186">
        <v>248.03</v>
      </c>
      <c r="E186">
        <v>242.45</v>
      </c>
      <c r="F186" t="s">
        <v>1016</v>
      </c>
      <c r="G186" s="2">
        <v>1.9599999999999999E-2</v>
      </c>
      <c r="H186" s="2">
        <f t="shared" si="40"/>
        <v>1.9422047525582024E-2</v>
      </c>
      <c r="J186" s="3">
        <f t="shared" si="41"/>
        <v>0.92000000000000071</v>
      </c>
      <c r="K186" s="2">
        <f t="shared" si="49"/>
        <v>1.9971097319148225E-2</v>
      </c>
      <c r="R186" s="3">
        <v>0.88500000000000068</v>
      </c>
      <c r="S186" s="2">
        <v>1.6684480690253675E-2</v>
      </c>
      <c r="T186" s="3">
        <f t="shared" si="48"/>
        <v>0.97939675873603105</v>
      </c>
      <c r="U186" s="3">
        <f t="shared" si="44"/>
        <v>0.85029240565962716</v>
      </c>
      <c r="V186" s="3">
        <f t="shared" si="45"/>
        <v>0.64458512223309883</v>
      </c>
      <c r="W186" s="3">
        <f t="shared" si="46"/>
        <v>1</v>
      </c>
      <c r="X186" s="3">
        <f t="shared" si="47"/>
        <v>0.88551100760718515</v>
      </c>
      <c r="Y186" s="3">
        <f t="shared" si="43"/>
        <v>5.1100760718447713E-4</v>
      </c>
      <c r="AA186" s="3">
        <f t="shared" si="42"/>
        <v>0.92000000000000071</v>
      </c>
      <c r="AB186" s="2">
        <f t="shared" si="50"/>
        <v>1.9971097319148225E-2</v>
      </c>
      <c r="AC186" s="2">
        <f t="shared" si="39"/>
        <v>2.0453900001759989E-2</v>
      </c>
    </row>
    <row r="187" spans="1:29" x14ac:dyDescent="0.35">
      <c r="A187" s="1">
        <v>44013</v>
      </c>
      <c r="B187">
        <v>250.36</v>
      </c>
      <c r="C187">
        <v>247.53</v>
      </c>
      <c r="D187">
        <v>251.39</v>
      </c>
      <c r="E187">
        <v>246.95</v>
      </c>
      <c r="F187" t="s">
        <v>1015</v>
      </c>
      <c r="G187" s="2">
        <v>1.17E-2</v>
      </c>
      <c r="H187" s="2">
        <f t="shared" si="40"/>
        <v>1.1610519515750787E-2</v>
      </c>
      <c r="J187" s="3">
        <f t="shared" si="41"/>
        <v>0.92500000000000071</v>
      </c>
      <c r="K187" s="2">
        <f t="shared" si="49"/>
        <v>2.045938616092962E-2</v>
      </c>
      <c r="R187" s="3">
        <v>0.89000000000000068</v>
      </c>
      <c r="S187" s="2">
        <v>1.6941492370825997E-2</v>
      </c>
      <c r="T187" s="3">
        <f t="shared" si="48"/>
        <v>0.98126836523327854</v>
      </c>
      <c r="U187" s="3">
        <f t="shared" si="44"/>
        <v>0.8539836971586543</v>
      </c>
      <c r="V187" s="3">
        <f t="shared" si="45"/>
        <v>0.64670989797482159</v>
      </c>
      <c r="W187" s="3">
        <f t="shared" si="46"/>
        <v>1</v>
      </c>
      <c r="X187" s="3">
        <f t="shared" si="47"/>
        <v>0.88851094224662552</v>
      </c>
      <c r="Y187" s="3">
        <f t="shared" si="43"/>
        <v>1.4890577533751559E-3</v>
      </c>
      <c r="AA187" s="3">
        <f t="shared" si="42"/>
        <v>0.92500000000000071</v>
      </c>
      <c r="AB187" s="2">
        <f t="shared" si="50"/>
        <v>2.045938616092962E-2</v>
      </c>
      <c r="AC187" s="2">
        <f t="shared" si="39"/>
        <v>2.0931037878754492E-2</v>
      </c>
    </row>
    <row r="188" spans="1:29" x14ac:dyDescent="0.35">
      <c r="A188" s="1">
        <v>44014</v>
      </c>
      <c r="B188">
        <v>252.06</v>
      </c>
      <c r="C188">
        <v>252.84</v>
      </c>
      <c r="D188">
        <v>254.14</v>
      </c>
      <c r="E188">
        <v>251.58</v>
      </c>
      <c r="F188" t="s">
        <v>777</v>
      </c>
      <c r="G188" s="2">
        <v>6.7999999999999996E-3</v>
      </c>
      <c r="H188" s="2">
        <f t="shared" si="40"/>
        <v>6.7672723528449949E-3</v>
      </c>
      <c r="J188" s="3">
        <f t="shared" si="41"/>
        <v>0.93000000000000071</v>
      </c>
      <c r="K188" s="2">
        <f t="shared" si="49"/>
        <v>2.1058889614616386E-2</v>
      </c>
      <c r="R188" s="3">
        <v>0.89500000000000068</v>
      </c>
      <c r="S188" s="2">
        <v>1.7148584346021838E-2</v>
      </c>
      <c r="T188" s="3">
        <f t="shared" si="48"/>
        <v>0.98266929432361139</v>
      </c>
      <c r="U188" s="3">
        <f t="shared" si="44"/>
        <v>0.85691316824609853</v>
      </c>
      <c r="V188" s="3">
        <f t="shared" si="45"/>
        <v>0.64841865883098593</v>
      </c>
      <c r="W188" s="3">
        <f t="shared" si="46"/>
        <v>1</v>
      </c>
      <c r="X188" s="3">
        <f t="shared" si="47"/>
        <v>0.89086706755698486</v>
      </c>
      <c r="Y188" s="3">
        <f t="shared" si="43"/>
        <v>4.1329324430158243E-3</v>
      </c>
      <c r="AA188" s="3">
        <f t="shared" si="42"/>
        <v>0.93000000000000071</v>
      </c>
      <c r="AB188" s="2">
        <f t="shared" si="50"/>
        <v>2.1058889614616386E-2</v>
      </c>
      <c r="AC188" s="2">
        <f t="shared" si="39"/>
        <v>2.1433093973703406E-2</v>
      </c>
    </row>
    <row r="189" spans="1:29" x14ac:dyDescent="0.35">
      <c r="A189" s="1">
        <v>44018</v>
      </c>
      <c r="B189">
        <v>258.25</v>
      </c>
      <c r="C189">
        <v>255.33</v>
      </c>
      <c r="D189">
        <v>258.79000000000002</v>
      </c>
      <c r="E189">
        <v>255.3</v>
      </c>
      <c r="F189" t="s">
        <v>1014</v>
      </c>
      <c r="G189" s="2">
        <v>2.46E-2</v>
      </c>
      <c r="H189" s="2">
        <f t="shared" si="40"/>
        <v>2.426095359040218E-2</v>
      </c>
      <c r="J189" s="3">
        <f t="shared" si="41"/>
        <v>0.93500000000000072</v>
      </c>
      <c r="K189" s="2">
        <f t="shared" si="49"/>
        <v>2.1482836030679846E-2</v>
      </c>
      <c r="R189" s="3">
        <v>0.90000000000000069</v>
      </c>
      <c r="S189" s="2">
        <v>1.7660430977034333E-2</v>
      </c>
      <c r="T189" s="3">
        <f t="shared" si="48"/>
        <v>0.98575330953592466</v>
      </c>
      <c r="U189" s="3">
        <f t="shared" si="44"/>
        <v>0.86398231148590598</v>
      </c>
      <c r="V189" s="3">
        <f t="shared" si="45"/>
        <v>0.65262910819628628</v>
      </c>
      <c r="W189" s="3">
        <f t="shared" si="46"/>
        <v>1</v>
      </c>
      <c r="X189" s="3">
        <f t="shared" si="47"/>
        <v>0.89646625037106775</v>
      </c>
      <c r="Y189" s="3">
        <f t="shared" si="43"/>
        <v>3.5337496289329362E-3</v>
      </c>
      <c r="AA189" s="3">
        <f t="shared" si="42"/>
        <v>0.93500000000000072</v>
      </c>
      <c r="AB189" s="2">
        <f t="shared" si="50"/>
        <v>2.1482836030679846E-2</v>
      </c>
      <c r="AC189" s="2">
        <f t="shared" si="39"/>
        <v>2.1963552753355639E-2</v>
      </c>
    </row>
    <row r="190" spans="1:29" x14ac:dyDescent="0.35">
      <c r="A190" s="1">
        <v>44019</v>
      </c>
      <c r="B190">
        <v>256.48</v>
      </c>
      <c r="C190">
        <v>257.95999999999998</v>
      </c>
      <c r="D190">
        <v>260.74</v>
      </c>
      <c r="E190">
        <v>256.17</v>
      </c>
      <c r="F190" t="s">
        <v>1013</v>
      </c>
      <c r="G190" s="2">
        <v>-6.8999999999999999E-3</v>
      </c>
      <c r="H190" s="2">
        <f t="shared" si="40"/>
        <v>-6.8774191385050877E-3</v>
      </c>
      <c r="J190" s="3">
        <f t="shared" si="41"/>
        <v>0.94000000000000072</v>
      </c>
      <c r="K190" s="2">
        <f t="shared" si="49"/>
        <v>2.2121100671413846E-2</v>
      </c>
      <c r="R190" s="3">
        <v>0.90500000000000069</v>
      </c>
      <c r="S190" s="2">
        <v>1.808199484605726E-2</v>
      </c>
      <c r="T190" s="3">
        <f t="shared" si="48"/>
        <v>0.98792635406281937</v>
      </c>
      <c r="U190" s="3">
        <f t="shared" si="44"/>
        <v>0.8696220814947857</v>
      </c>
      <c r="V190" s="3">
        <f t="shared" si="45"/>
        <v>0.65608283075230978</v>
      </c>
      <c r="W190" s="3">
        <f t="shared" si="46"/>
        <v>1</v>
      </c>
      <c r="X190" s="3">
        <f t="shared" si="47"/>
        <v>0.90084991558045535</v>
      </c>
      <c r="Y190" s="3">
        <f t="shared" si="43"/>
        <v>4.1500844195453412E-3</v>
      </c>
      <c r="AA190" s="3">
        <f t="shared" si="42"/>
        <v>0.94000000000000072</v>
      </c>
      <c r="AB190" s="2">
        <f t="shared" si="50"/>
        <v>2.2121100671413846E-2</v>
      </c>
      <c r="AC190" s="2">
        <f t="shared" si="39"/>
        <v>2.2526700235949187E-2</v>
      </c>
    </row>
    <row r="191" spans="1:29" x14ac:dyDescent="0.35">
      <c r="A191" s="1">
        <v>44020</v>
      </c>
      <c r="B191">
        <v>259.85000000000002</v>
      </c>
      <c r="C191">
        <v>257.86</v>
      </c>
      <c r="D191">
        <v>259.88</v>
      </c>
      <c r="E191">
        <v>256.37</v>
      </c>
      <c r="F191" t="s">
        <v>1012</v>
      </c>
      <c r="G191" s="2">
        <v>1.3100000000000001E-2</v>
      </c>
      <c r="H191" s="2">
        <f t="shared" si="40"/>
        <v>1.3053852593208038E-2</v>
      </c>
      <c r="J191" s="3">
        <f t="shared" si="41"/>
        <v>0.94500000000000073</v>
      </c>
      <c r="K191" s="2">
        <f t="shared" si="49"/>
        <v>2.2732158662616794E-2</v>
      </c>
      <c r="R191" s="3">
        <v>0.9100000000000007</v>
      </c>
      <c r="S191" s="2">
        <v>1.909193578068227E-2</v>
      </c>
      <c r="T191" s="3">
        <f t="shared" si="48"/>
        <v>0.99200065898565593</v>
      </c>
      <c r="U191" s="3">
        <f t="shared" si="44"/>
        <v>0.88246891427610874</v>
      </c>
      <c r="V191" s="3">
        <f t="shared" si="45"/>
        <v>0.66430366576863775</v>
      </c>
      <c r="W191" s="3">
        <f t="shared" si="46"/>
        <v>1</v>
      </c>
      <c r="X191" s="3">
        <f t="shared" si="47"/>
        <v>0.91058374522739927</v>
      </c>
      <c r="Y191" s="3">
        <f t="shared" si="43"/>
        <v>5.8374522739856882E-4</v>
      </c>
      <c r="AA191" s="3">
        <f t="shared" si="42"/>
        <v>0.94500000000000073</v>
      </c>
      <c r="AB191" s="2">
        <f t="shared" si="50"/>
        <v>2.2732158662616794E-2</v>
      </c>
      <c r="AC191" s="2">
        <f t="shared" si="39"/>
        <v>2.3127894763121552E-2</v>
      </c>
    </row>
    <row r="192" spans="1:29" x14ac:dyDescent="0.35">
      <c r="A192" s="1">
        <v>44021</v>
      </c>
      <c r="B192">
        <v>262.04000000000002</v>
      </c>
      <c r="C192">
        <v>261.75</v>
      </c>
      <c r="D192">
        <v>262.73</v>
      </c>
      <c r="E192">
        <v>257.49</v>
      </c>
      <c r="F192" t="s">
        <v>1011</v>
      </c>
      <c r="G192" s="2">
        <v>8.3999999999999995E-3</v>
      </c>
      <c r="H192" s="2">
        <f t="shared" si="40"/>
        <v>8.3926224092247658E-3</v>
      </c>
      <c r="J192" s="3">
        <f t="shared" si="41"/>
        <v>0.95000000000000073</v>
      </c>
      <c r="K192" s="2">
        <f t="shared" si="49"/>
        <v>2.323550971672474E-2</v>
      </c>
      <c r="R192" s="3">
        <v>0.9150000000000007</v>
      </c>
      <c r="S192" s="2">
        <v>1.9611554516628729E-2</v>
      </c>
      <c r="T192" s="3">
        <f t="shared" si="48"/>
        <v>0.99358161018069746</v>
      </c>
      <c r="U192" s="3">
        <f t="shared" si="44"/>
        <v>0.88871773262038822</v>
      </c>
      <c r="V192" s="3">
        <f t="shared" si="45"/>
        <v>0.6685031834472589</v>
      </c>
      <c r="W192" s="3">
        <f t="shared" si="46"/>
        <v>1</v>
      </c>
      <c r="X192" s="3">
        <f t="shared" si="47"/>
        <v>0.91520452363233706</v>
      </c>
      <c r="Y192" s="3">
        <f t="shared" si="43"/>
        <v>2.0452363233636195E-4</v>
      </c>
      <c r="AA192" s="3">
        <f t="shared" si="42"/>
        <v>0.95000000000000073</v>
      </c>
      <c r="AB192" s="2">
        <f t="shared" si="50"/>
        <v>2.323550971672474E-2</v>
      </c>
      <c r="AC192" s="2">
        <f t="shared" si="39"/>
        <v>2.3773963929121081E-2</v>
      </c>
    </row>
    <row r="193" spans="1:29" x14ac:dyDescent="0.35">
      <c r="A193" s="1">
        <v>44022</v>
      </c>
      <c r="B193">
        <v>263.83</v>
      </c>
      <c r="C193">
        <v>261.86</v>
      </c>
      <c r="D193">
        <v>264.08999999999997</v>
      </c>
      <c r="E193">
        <v>259.12</v>
      </c>
      <c r="F193" t="s">
        <v>1010</v>
      </c>
      <c r="G193" s="2">
        <v>6.7999999999999996E-3</v>
      </c>
      <c r="H193" s="2">
        <f t="shared" si="40"/>
        <v>6.8077924706815467E-3</v>
      </c>
      <c r="J193" s="3">
        <f t="shared" si="41"/>
        <v>0.95500000000000074</v>
      </c>
      <c r="K193" s="2">
        <f t="shared" si="49"/>
        <v>2.4587933739995158E-2</v>
      </c>
      <c r="R193" s="3">
        <v>0.92000000000000071</v>
      </c>
      <c r="S193" s="2">
        <v>1.9971097319148225E-2</v>
      </c>
      <c r="T193" s="3">
        <f t="shared" si="48"/>
        <v>0.99450709838671558</v>
      </c>
      <c r="U193" s="3">
        <f t="shared" si="44"/>
        <v>0.89289995320741722</v>
      </c>
      <c r="V193" s="3">
        <f t="shared" si="45"/>
        <v>0.67139666937874742</v>
      </c>
      <c r="W193" s="3">
        <f t="shared" si="46"/>
        <v>1</v>
      </c>
      <c r="X193" s="3">
        <f t="shared" si="47"/>
        <v>0.91826003911765597</v>
      </c>
      <c r="Y193" s="3">
        <f t="shared" si="43"/>
        <v>1.7399608823447377E-3</v>
      </c>
      <c r="AA193" s="3">
        <f t="shared" si="42"/>
        <v>0.95500000000000074</v>
      </c>
      <c r="AB193" s="2">
        <f t="shared" si="50"/>
        <v>2.4587933739995158E-2</v>
      </c>
      <c r="AC193" s="2">
        <f t="shared" si="39"/>
        <v>2.4473806040437626E-2</v>
      </c>
    </row>
    <row r="194" spans="1:29" x14ac:dyDescent="0.35">
      <c r="A194" s="1">
        <v>44025</v>
      </c>
      <c r="B194">
        <v>258.39999999999998</v>
      </c>
      <c r="C194">
        <v>266.73</v>
      </c>
      <c r="D194">
        <v>269.64999999999998</v>
      </c>
      <c r="E194">
        <v>257.55</v>
      </c>
      <c r="F194" t="s">
        <v>1009</v>
      </c>
      <c r="G194" s="2">
        <v>-2.06E-2</v>
      </c>
      <c r="H194" s="2">
        <f t="shared" si="40"/>
        <v>-2.0796184425910604E-2</v>
      </c>
      <c r="J194" s="3">
        <f t="shared" si="41"/>
        <v>0.96000000000000074</v>
      </c>
      <c r="K194" s="2">
        <f t="shared" si="49"/>
        <v>2.5530348893312082E-2</v>
      </c>
      <c r="R194" s="3">
        <v>0.92500000000000071</v>
      </c>
      <c r="S194" s="2">
        <v>2.045938616092962E-2</v>
      </c>
      <c r="T194" s="3">
        <f t="shared" si="48"/>
        <v>0.99557360973205111</v>
      </c>
      <c r="U194" s="3">
        <f t="shared" si="44"/>
        <v>0.89839653630193728</v>
      </c>
      <c r="V194" s="3">
        <f t="shared" si="45"/>
        <v>0.67530983683276824</v>
      </c>
      <c r="W194" s="3">
        <f t="shared" si="46"/>
        <v>1</v>
      </c>
      <c r="X194" s="3">
        <f t="shared" si="47"/>
        <v>0.92223451141731549</v>
      </c>
      <c r="Y194" s="3">
        <f t="shared" si="43"/>
        <v>2.765488582685216E-3</v>
      </c>
      <c r="AA194" s="3">
        <f t="shared" si="42"/>
        <v>0.96000000000000074</v>
      </c>
      <c r="AB194" s="2">
        <f t="shared" si="50"/>
        <v>2.5530348893312082E-2</v>
      </c>
      <c r="AC194" s="2">
        <f t="shared" si="39"/>
        <v>2.5239338240003288E-2</v>
      </c>
    </row>
    <row r="195" spans="1:29" x14ac:dyDescent="0.35">
      <c r="A195" s="1">
        <v>44026</v>
      </c>
      <c r="B195">
        <v>260.23</v>
      </c>
      <c r="C195">
        <v>255.94</v>
      </c>
      <c r="D195">
        <v>260.64999999999998</v>
      </c>
      <c r="E195">
        <v>252.63</v>
      </c>
      <c r="F195" t="s">
        <v>1008</v>
      </c>
      <c r="G195" s="2">
        <v>7.1000000000000004E-3</v>
      </c>
      <c r="H195" s="2">
        <f t="shared" si="40"/>
        <v>7.0570834501043744E-3</v>
      </c>
      <c r="J195" s="3">
        <f t="shared" si="41"/>
        <v>0.96500000000000075</v>
      </c>
      <c r="K195" s="2">
        <f t="shared" si="49"/>
        <v>2.6982492187844535E-2</v>
      </c>
      <c r="R195" s="3">
        <v>0.93000000000000071</v>
      </c>
      <c r="S195" s="2">
        <v>2.1058889614616386E-2</v>
      </c>
      <c r="T195" s="3">
        <f t="shared" si="48"/>
        <v>0.99662773825205164</v>
      </c>
      <c r="U195" s="3">
        <f t="shared" si="44"/>
        <v>0.90486044786627273</v>
      </c>
      <c r="V195" s="3">
        <f t="shared" si="45"/>
        <v>0.68008791256976986</v>
      </c>
      <c r="W195" s="3">
        <f t="shared" si="46"/>
        <v>1</v>
      </c>
      <c r="X195" s="3">
        <f t="shared" si="47"/>
        <v>0.92685429663592844</v>
      </c>
      <c r="Y195" s="3">
        <f t="shared" si="43"/>
        <v>3.145703364072272E-3</v>
      </c>
      <c r="AA195" s="3">
        <f t="shared" si="42"/>
        <v>0.96500000000000075</v>
      </c>
      <c r="AB195" s="2">
        <f t="shared" si="50"/>
        <v>2.6982492187844535E-2</v>
      </c>
      <c r="AC195" s="2">
        <f t="shared" ref="AC195:AC202" si="51">_xlfn.NORM.INV(AA195,$S$3,$S$4)*$S$2 + _xlfn.NORM.INV(AA195,$T$3,$T$4)*$T$2+ _xlfn.NORM.INV(AA195,$U$3,$U$4)*$U$2+ _xlfn.NORM.INV(AA195,$V$3,$V$4)*$V$2</f>
        <v>2.6087064654323776E-2</v>
      </c>
    </row>
    <row r="196" spans="1:29" x14ac:dyDescent="0.35">
      <c r="A196" s="1">
        <v>44027</v>
      </c>
      <c r="B196">
        <v>260.76</v>
      </c>
      <c r="C196">
        <v>261.54000000000002</v>
      </c>
      <c r="D196">
        <v>262.55</v>
      </c>
      <c r="E196">
        <v>257.35000000000002</v>
      </c>
      <c r="F196" t="s">
        <v>1007</v>
      </c>
      <c r="G196" s="2">
        <v>2E-3</v>
      </c>
      <c r="H196" s="2">
        <f t="shared" ref="H196:H259" si="52">LN(B196/B195)</f>
        <v>2.0345886977874567E-3</v>
      </c>
      <c r="J196" s="3">
        <f t="shared" si="41"/>
        <v>0.97000000000000075</v>
      </c>
      <c r="K196" s="2">
        <f t="shared" si="49"/>
        <v>2.8903242980491694E-2</v>
      </c>
      <c r="R196" s="3">
        <v>0.93500000000000072</v>
      </c>
      <c r="S196" s="2">
        <v>2.1482836030679846E-2</v>
      </c>
      <c r="T196" s="3">
        <f t="shared" si="48"/>
        <v>0.99723071627462478</v>
      </c>
      <c r="U196" s="3">
        <f t="shared" si="44"/>
        <v>0.90924516397687971</v>
      </c>
      <c r="V196" s="3">
        <f t="shared" si="45"/>
        <v>0.68344890505320333</v>
      </c>
      <c r="W196" s="3">
        <f t="shared" si="46"/>
        <v>1</v>
      </c>
      <c r="X196" s="3">
        <f t="shared" si="47"/>
        <v>0.92995848774664469</v>
      </c>
      <c r="Y196" s="3">
        <f t="shared" si="43"/>
        <v>5.0415122533560286E-3</v>
      </c>
      <c r="AA196" s="3">
        <f t="shared" si="42"/>
        <v>0.97000000000000075</v>
      </c>
      <c r="AB196" s="2">
        <f t="shared" si="50"/>
        <v>2.8903242980491694E-2</v>
      </c>
      <c r="AC196" s="2">
        <f t="shared" si="51"/>
        <v>2.7040829677566335E-2</v>
      </c>
    </row>
    <row r="197" spans="1:29" x14ac:dyDescent="0.35">
      <c r="A197" s="1">
        <v>44028</v>
      </c>
      <c r="B197">
        <v>258.98</v>
      </c>
      <c r="C197">
        <v>257.83</v>
      </c>
      <c r="D197">
        <v>259.64</v>
      </c>
      <c r="E197">
        <v>255.49</v>
      </c>
      <c r="F197" t="s">
        <v>1006</v>
      </c>
      <c r="G197" s="2">
        <v>-6.7999999999999996E-3</v>
      </c>
      <c r="H197" s="2">
        <f t="shared" si="52"/>
        <v>-6.8496054156444337E-3</v>
      </c>
      <c r="J197" s="3">
        <f t="shared" ref="J197:J201" si="53">J196+0.005</f>
        <v>0.97500000000000075</v>
      </c>
      <c r="K197" s="2">
        <f t="shared" si="49"/>
        <v>3.0135801937345556E-2</v>
      </c>
      <c r="R197" s="3">
        <v>0.94000000000000072</v>
      </c>
      <c r="S197" s="2">
        <v>2.2121100671413846E-2</v>
      </c>
      <c r="T197" s="3">
        <f t="shared" si="48"/>
        <v>0.9979563813382718</v>
      </c>
      <c r="U197" s="3">
        <f t="shared" si="44"/>
        <v>0.91556099465849461</v>
      </c>
      <c r="V197" s="3">
        <f t="shared" si="45"/>
        <v>0.68848046963566623</v>
      </c>
      <c r="W197" s="3">
        <f t="shared" si="46"/>
        <v>1</v>
      </c>
      <c r="X197" s="3">
        <f t="shared" si="47"/>
        <v>0.93439343708928402</v>
      </c>
      <c r="Y197" s="3">
        <f t="shared" si="43"/>
        <v>5.6065629107167059E-3</v>
      </c>
      <c r="AA197" s="3">
        <f t="shared" ref="AA197:AA201" si="54">AA196+0.005</f>
        <v>0.97500000000000075</v>
      </c>
      <c r="AB197" s="2">
        <f t="shared" si="50"/>
        <v>3.0135801937345556E-2</v>
      </c>
      <c r="AC197" s="2">
        <f t="shared" si="51"/>
        <v>2.8137036389124494E-2</v>
      </c>
    </row>
    <row r="198" spans="1:29" x14ac:dyDescent="0.35">
      <c r="A198" s="1">
        <v>44029</v>
      </c>
      <c r="B198">
        <v>259.27999999999997</v>
      </c>
      <c r="C198">
        <v>259.57</v>
      </c>
      <c r="D198">
        <v>260.17</v>
      </c>
      <c r="E198">
        <v>257.02999999999997</v>
      </c>
      <c r="F198" t="s">
        <v>1005</v>
      </c>
      <c r="G198" s="2">
        <v>1.1999999999999999E-3</v>
      </c>
      <c r="H198" s="2">
        <f t="shared" si="52"/>
        <v>1.1577201925977961E-3</v>
      </c>
      <c r="J198" s="3">
        <f t="shared" si="53"/>
        <v>0.98000000000000076</v>
      </c>
      <c r="K198" s="2">
        <f t="shared" si="49"/>
        <v>3.1747048026757464E-2</v>
      </c>
      <c r="R198" s="3">
        <v>0.94500000000000073</v>
      </c>
      <c r="S198" s="2">
        <v>2.2732158662616794E-2</v>
      </c>
      <c r="T198" s="3">
        <f t="shared" si="48"/>
        <v>0.99848475196782793</v>
      </c>
      <c r="U198" s="3">
        <f t="shared" si="44"/>
        <v>0.92129299714660118</v>
      </c>
      <c r="V198" s="3">
        <f t="shared" si="45"/>
        <v>0.69326481731704259</v>
      </c>
      <c r="W198" s="3">
        <f t="shared" si="46"/>
        <v>1</v>
      </c>
      <c r="X198" s="3">
        <f t="shared" si="47"/>
        <v>0.9383868303287638</v>
      </c>
      <c r="Y198" s="3">
        <f t="shared" si="43"/>
        <v>6.6131696712369292E-3</v>
      </c>
      <c r="AA198" s="3">
        <f t="shared" si="54"/>
        <v>0.98000000000000076</v>
      </c>
      <c r="AB198" s="2">
        <f t="shared" si="50"/>
        <v>3.1747048026757464E-2</v>
      </c>
      <c r="AC198" s="2">
        <f t="shared" si="51"/>
        <v>2.9435598681160323E-2</v>
      </c>
    </row>
    <row r="199" spans="1:29" x14ac:dyDescent="0.35">
      <c r="A199" s="1">
        <v>44032</v>
      </c>
      <c r="B199">
        <v>266.64</v>
      </c>
      <c r="C199">
        <v>259.98</v>
      </c>
      <c r="D199">
        <v>267.29000000000002</v>
      </c>
      <c r="E199">
        <v>258.64999999999998</v>
      </c>
      <c r="F199" t="s">
        <v>1004</v>
      </c>
      <c r="G199" s="2">
        <v>2.8400000000000002E-2</v>
      </c>
      <c r="H199" s="2">
        <f t="shared" si="52"/>
        <v>2.7990875166192346E-2</v>
      </c>
      <c r="J199" s="3">
        <f t="shared" si="53"/>
        <v>0.98500000000000076</v>
      </c>
      <c r="K199" s="2">
        <f t="shared" si="49"/>
        <v>3.4908212459708758E-2</v>
      </c>
      <c r="R199" s="3">
        <v>0.95000000000000073</v>
      </c>
      <c r="S199" s="2">
        <v>2.323550971672474E-2</v>
      </c>
      <c r="T199" s="3">
        <f t="shared" si="48"/>
        <v>0.99882284770001284</v>
      </c>
      <c r="U199" s="3">
        <f t="shared" si="44"/>
        <v>0.92578908797939719</v>
      </c>
      <c r="V199" s="3">
        <f t="shared" si="45"/>
        <v>0.69718132663694243</v>
      </c>
      <c r="W199" s="3">
        <f t="shared" si="46"/>
        <v>1</v>
      </c>
      <c r="X199" s="3">
        <f t="shared" si="47"/>
        <v>0.94150192954801615</v>
      </c>
      <c r="Y199" s="3">
        <f t="shared" si="43"/>
        <v>8.4980704519845851E-3</v>
      </c>
      <c r="AA199" s="3">
        <f t="shared" si="54"/>
        <v>0.98500000000000076</v>
      </c>
      <c r="AB199" s="2">
        <f t="shared" si="50"/>
        <v>3.4908212459708758E-2</v>
      </c>
      <c r="AC199" s="2">
        <f t="shared" si="51"/>
        <v>3.1046482735567205E-2</v>
      </c>
    </row>
    <row r="200" spans="1:29" x14ac:dyDescent="0.35">
      <c r="A200" s="1">
        <v>44033</v>
      </c>
      <c r="B200">
        <v>263.86</v>
      </c>
      <c r="C200">
        <v>268.27</v>
      </c>
      <c r="D200">
        <v>268.27</v>
      </c>
      <c r="E200">
        <v>262.99</v>
      </c>
      <c r="F200" t="s">
        <v>1003</v>
      </c>
      <c r="G200" s="2">
        <v>-1.04E-2</v>
      </c>
      <c r="H200" s="2">
        <f t="shared" si="52"/>
        <v>-1.0480774543853552E-2</v>
      </c>
      <c r="J200" s="3">
        <f t="shared" si="53"/>
        <v>0.99000000000000077</v>
      </c>
      <c r="K200" s="2">
        <f t="shared" si="49"/>
        <v>3.9164056755436598E-2</v>
      </c>
      <c r="R200" s="3">
        <v>0.95500000000000074</v>
      </c>
      <c r="S200" s="2">
        <v>2.4587933739995158E-2</v>
      </c>
      <c r="T200" s="3">
        <f t="shared" si="48"/>
        <v>0.99941872504272267</v>
      </c>
      <c r="U200" s="3">
        <f t="shared" si="44"/>
        <v>0.93689778980747063</v>
      </c>
      <c r="V200" s="3">
        <f t="shared" si="45"/>
        <v>0.70759168046338849</v>
      </c>
      <c r="W200" s="3">
        <f t="shared" si="46"/>
        <v>1</v>
      </c>
      <c r="X200" s="3">
        <f t="shared" si="47"/>
        <v>0.94915220280184009</v>
      </c>
      <c r="Y200" s="3">
        <f t="shared" si="43"/>
        <v>5.8477971981606425E-3</v>
      </c>
      <c r="AA200" s="3">
        <f t="shared" si="54"/>
        <v>0.99000000000000077</v>
      </c>
      <c r="AB200" s="2">
        <f t="shared" si="50"/>
        <v>3.9164056755436598E-2</v>
      </c>
      <c r="AC200" s="2">
        <f t="shared" si="51"/>
        <v>3.3210051031686609E-2</v>
      </c>
    </row>
    <row r="201" spans="1:29" x14ac:dyDescent="0.35">
      <c r="A201" s="1">
        <v>44034</v>
      </c>
      <c r="B201">
        <v>264.79000000000002</v>
      </c>
      <c r="C201">
        <v>264.32</v>
      </c>
      <c r="D201">
        <v>265.75</v>
      </c>
      <c r="E201">
        <v>262.41000000000003</v>
      </c>
      <c r="F201" t="s">
        <v>1002</v>
      </c>
      <c r="G201" s="2">
        <v>3.5000000000000001E-3</v>
      </c>
      <c r="H201" s="2">
        <f t="shared" si="52"/>
        <v>3.5183995436785138E-3</v>
      </c>
      <c r="J201" s="3">
        <f t="shared" si="53"/>
        <v>0.99500000000000077</v>
      </c>
      <c r="K201" s="2">
        <f t="shared" si="49"/>
        <v>5.0950888741414971E-2</v>
      </c>
      <c r="R201" s="3">
        <v>0.96000000000000074</v>
      </c>
      <c r="S201" s="2">
        <v>2.5530348893312082E-2</v>
      </c>
      <c r="T201" s="3">
        <f t="shared" si="48"/>
        <v>0.99965278991951267</v>
      </c>
      <c r="U201" s="3">
        <f t="shared" si="44"/>
        <v>0.94384049226088784</v>
      </c>
      <c r="V201" s="3">
        <f t="shared" si="45"/>
        <v>0.71474613405054466</v>
      </c>
      <c r="W201" s="3">
        <f t="shared" si="46"/>
        <v>1</v>
      </c>
      <c r="X201" s="3">
        <f t="shared" si="47"/>
        <v>0.95391460735115408</v>
      </c>
      <c r="Y201" s="3">
        <f t="shared" ref="Y201:Y264" si="55">ABS(X201-R201)</f>
        <v>6.0853926488466659E-3</v>
      </c>
      <c r="AA201" s="3">
        <f t="shared" si="54"/>
        <v>0.99500000000000077</v>
      </c>
      <c r="AB201" s="2">
        <f t="shared" si="50"/>
        <v>5.0950888741414971E-2</v>
      </c>
      <c r="AC201" s="2">
        <f t="shared" si="51"/>
        <v>3.6664414013274721E-2</v>
      </c>
    </row>
    <row r="202" spans="1:29" x14ac:dyDescent="0.35">
      <c r="A202" s="1">
        <v>44035</v>
      </c>
      <c r="B202">
        <v>257.87</v>
      </c>
      <c r="C202">
        <v>264.41000000000003</v>
      </c>
      <c r="D202">
        <v>265.10000000000002</v>
      </c>
      <c r="E202">
        <v>256.42</v>
      </c>
      <c r="F202" t="s">
        <v>1001</v>
      </c>
      <c r="G202" s="2">
        <v>-2.6100000000000002E-2</v>
      </c>
      <c r="H202" s="2">
        <f t="shared" si="52"/>
        <v>-2.648147703483918E-2</v>
      </c>
      <c r="J202" s="3">
        <f>1-0.0000000000000001</f>
        <v>0.99999999999999989</v>
      </c>
      <c r="K202" s="2">
        <f>PERCENTILE($H$3:$H$1282,J202)</f>
        <v>8.1296267361163799E-2</v>
      </c>
      <c r="R202" s="3">
        <v>0.96500000000000075</v>
      </c>
      <c r="S202" s="2">
        <v>2.6982492187844535E-2</v>
      </c>
      <c r="T202" s="3">
        <f t="shared" si="48"/>
        <v>0.99984892118666613</v>
      </c>
      <c r="U202" s="3">
        <f t="shared" ref="U202:U209" si="56">_xlfn.NORM.DIST(S202,$T$3,$T$4,TRUE)</f>
        <v>0.95334316913490458</v>
      </c>
      <c r="V202" s="3">
        <f t="shared" ref="V202:V209" si="57">_xlfn.NORM.DIST(S202,$U$3,$U$4,TRUE)</f>
        <v>0.72560412031709076</v>
      </c>
      <c r="W202" s="3">
        <f t="shared" ref="W202:W209" si="58">_xlfn.NORM.DIST(S202,$V$3,$V$4,TRUE)</f>
        <v>1</v>
      </c>
      <c r="X202" s="3">
        <f t="shared" ref="X202:X209" si="59">$S$2*T202+$T$2*U202+$U$2*V202+$V$2*W202</f>
        <v>0.96043318400945288</v>
      </c>
      <c r="Y202" s="3">
        <f t="shared" si="55"/>
        <v>4.5668159905478678E-3</v>
      </c>
      <c r="AA202" s="3">
        <f>1-0.0000000000000001</f>
        <v>0.99999999999999989</v>
      </c>
      <c r="AB202" s="2">
        <f>PERCENTILE($H$3:$H$1282,AA202)</f>
        <v>8.1296267361163799E-2</v>
      </c>
      <c r="AC202" s="2">
        <f t="shared" si="51"/>
        <v>0.11466969249594074</v>
      </c>
    </row>
    <row r="203" spans="1:29" x14ac:dyDescent="0.35">
      <c r="A203" s="1">
        <v>44036</v>
      </c>
      <c r="B203">
        <v>255.43</v>
      </c>
      <c r="C203">
        <v>253.99</v>
      </c>
      <c r="D203">
        <v>256.8</v>
      </c>
      <c r="E203">
        <v>251.19</v>
      </c>
      <c r="F203" t="s">
        <v>1000</v>
      </c>
      <c r="G203" s="2">
        <v>-9.4999999999999998E-3</v>
      </c>
      <c r="H203" s="2">
        <f t="shared" si="52"/>
        <v>-9.5071824608001891E-3</v>
      </c>
      <c r="R203" s="3">
        <v>0.97000000000000075</v>
      </c>
      <c r="S203" s="2">
        <v>2.8903242980491694E-2</v>
      </c>
      <c r="T203" s="3">
        <f t="shared" si="48"/>
        <v>0.99995320709446123</v>
      </c>
      <c r="U203" s="3">
        <f t="shared" si="56"/>
        <v>0.96388233281486602</v>
      </c>
      <c r="V203" s="3">
        <f t="shared" si="57"/>
        <v>0.73964527179654382</v>
      </c>
      <c r="W203" s="3">
        <f t="shared" si="58"/>
        <v>1</v>
      </c>
      <c r="X203" s="3">
        <f t="shared" si="59"/>
        <v>0.96769917538176653</v>
      </c>
      <c r="Y203" s="3">
        <f t="shared" si="55"/>
        <v>2.3008246182342207E-3</v>
      </c>
      <c r="AA203" s="3">
        <f>1-0.0000000000000001</f>
        <v>0.99999999999999989</v>
      </c>
      <c r="AB203" s="2">
        <f>PERCENTILE($H$3:$H$1282,AA203)</f>
        <v>8.1296267361163799E-2</v>
      </c>
      <c r="AC203" s="2">
        <f>_xlfn.NORM.INV(AA203,$S$3,$S$4)*$S$2 + _xlfn.NORM.INV(AA203,$T$3,$T$4)*$T$2+ _xlfn.NORM.INV(AA203,$U$3,$U$4)*$U$2+ _xlfn.NORM.INV(AA203,$V$3,$V$4)*$V$2</f>
        <v>0.11466969249594074</v>
      </c>
    </row>
    <row r="204" spans="1:29" x14ac:dyDescent="0.35">
      <c r="A204" s="1">
        <v>44039</v>
      </c>
      <c r="B204">
        <v>259.98</v>
      </c>
      <c r="C204">
        <v>257.22000000000003</v>
      </c>
      <c r="D204">
        <v>260.38</v>
      </c>
      <c r="E204">
        <v>256.31</v>
      </c>
      <c r="F204" t="s">
        <v>999</v>
      </c>
      <c r="G204" s="2">
        <v>1.78E-2</v>
      </c>
      <c r="H204" s="2">
        <f t="shared" si="52"/>
        <v>1.7656305476203595E-2</v>
      </c>
      <c r="R204" s="3">
        <v>0.97500000000000075</v>
      </c>
      <c r="S204" s="2">
        <v>3.0135801937345556E-2</v>
      </c>
      <c r="T204" s="3">
        <f t="shared" si="48"/>
        <v>0.99997887312570655</v>
      </c>
      <c r="U204" s="3">
        <f t="shared" si="56"/>
        <v>0.96955482565531215</v>
      </c>
      <c r="V204" s="3">
        <f t="shared" si="57"/>
        <v>0.74845653244369748</v>
      </c>
      <c r="W204" s="3">
        <f t="shared" si="58"/>
        <v>1</v>
      </c>
      <c r="X204" s="3">
        <f t="shared" si="59"/>
        <v>0.97164503238917521</v>
      </c>
      <c r="Y204" s="3">
        <f t="shared" si="55"/>
        <v>3.3549676108255433E-3</v>
      </c>
    </row>
    <row r="205" spans="1:29" x14ac:dyDescent="0.35">
      <c r="A205" s="1">
        <v>44040</v>
      </c>
      <c r="B205">
        <v>256.68</v>
      </c>
      <c r="C205">
        <v>259.19</v>
      </c>
      <c r="D205">
        <v>259.70999999999998</v>
      </c>
      <c r="E205">
        <v>256.38</v>
      </c>
      <c r="F205" t="s">
        <v>998</v>
      </c>
      <c r="G205" s="2">
        <v>-1.2699999999999999E-2</v>
      </c>
      <c r="H205" s="2">
        <f t="shared" si="52"/>
        <v>-1.2774532097558544E-2</v>
      </c>
      <c r="R205" s="3">
        <v>0.98000000000000076</v>
      </c>
      <c r="S205" s="2">
        <v>3.1747048026757464E-2</v>
      </c>
      <c r="T205" s="3">
        <f t="shared" si="48"/>
        <v>0.99999290030373744</v>
      </c>
      <c r="U205" s="3">
        <f t="shared" si="56"/>
        <v>0.97583765538742617</v>
      </c>
      <c r="V205" s="3">
        <f t="shared" si="57"/>
        <v>0.75973292382320601</v>
      </c>
      <c r="W205" s="3">
        <f t="shared" si="58"/>
        <v>1</v>
      </c>
      <c r="X205" s="3">
        <f t="shared" si="59"/>
        <v>0.97606467023688581</v>
      </c>
      <c r="Y205" s="3">
        <f t="shared" si="55"/>
        <v>3.9353297631149475E-3</v>
      </c>
    </row>
    <row r="206" spans="1:29" x14ac:dyDescent="0.35">
      <c r="A206" s="1">
        <v>44041</v>
      </c>
      <c r="B206">
        <v>259.63</v>
      </c>
      <c r="C206">
        <v>258.19</v>
      </c>
      <c r="D206">
        <v>260.52</v>
      </c>
      <c r="E206">
        <v>257.77</v>
      </c>
      <c r="F206" t="s">
        <v>997</v>
      </c>
      <c r="G206" s="2">
        <v>1.15E-2</v>
      </c>
      <c r="H206" s="2">
        <f t="shared" si="52"/>
        <v>1.1427367674498156E-2</v>
      </c>
      <c r="R206" s="3">
        <v>0.98500000000000076</v>
      </c>
      <c r="S206" s="2">
        <v>3.4908212459708758E-2</v>
      </c>
      <c r="T206" s="3">
        <f t="shared" si="48"/>
        <v>0.99999929401828214</v>
      </c>
      <c r="U206" s="3">
        <f t="shared" si="56"/>
        <v>0.985038573454594</v>
      </c>
      <c r="V206" s="3">
        <f t="shared" si="57"/>
        <v>0.78103315045625976</v>
      </c>
      <c r="W206" s="3">
        <f t="shared" si="58"/>
        <v>1</v>
      </c>
      <c r="X206" s="3">
        <f t="shared" si="59"/>
        <v>0.98270176924510899</v>
      </c>
      <c r="Y206" s="3">
        <f t="shared" si="55"/>
        <v>2.2982307548917724E-3</v>
      </c>
    </row>
    <row r="207" spans="1:29" x14ac:dyDescent="0.35">
      <c r="A207" s="1">
        <v>44042</v>
      </c>
      <c r="B207">
        <v>260.99</v>
      </c>
      <c r="C207">
        <v>257.64</v>
      </c>
      <c r="D207">
        <v>261.57</v>
      </c>
      <c r="E207">
        <v>256.42</v>
      </c>
      <c r="F207" t="s">
        <v>996</v>
      </c>
      <c r="G207" s="2">
        <v>5.1999999999999998E-3</v>
      </c>
      <c r="H207" s="2">
        <f t="shared" si="52"/>
        <v>5.2245518556286365E-3</v>
      </c>
      <c r="R207" s="3">
        <v>0.99000000000000077</v>
      </c>
      <c r="S207" s="2">
        <v>3.9164056755436598E-2</v>
      </c>
      <c r="T207" s="3">
        <f t="shared" si="48"/>
        <v>0.99999997787166284</v>
      </c>
      <c r="U207" s="3">
        <f t="shared" si="56"/>
        <v>0.99257058302612211</v>
      </c>
      <c r="V207" s="3">
        <f t="shared" si="57"/>
        <v>0.80791955444154684</v>
      </c>
      <c r="W207" s="3">
        <f t="shared" si="58"/>
        <v>1</v>
      </c>
      <c r="X207" s="3">
        <f t="shared" si="59"/>
        <v>0.98846729359824215</v>
      </c>
      <c r="Y207" s="3">
        <f t="shared" si="55"/>
        <v>1.5327064017586212E-3</v>
      </c>
    </row>
    <row r="208" spans="1:29" x14ac:dyDescent="0.35">
      <c r="A208" s="1">
        <v>44043</v>
      </c>
      <c r="B208">
        <v>265.64999999999998</v>
      </c>
      <c r="C208">
        <v>265.69</v>
      </c>
      <c r="D208">
        <v>265.81</v>
      </c>
      <c r="E208">
        <v>260.70999999999998</v>
      </c>
      <c r="F208" t="s">
        <v>995</v>
      </c>
      <c r="G208" s="2">
        <v>1.7899999999999999E-2</v>
      </c>
      <c r="H208" s="2">
        <f t="shared" si="52"/>
        <v>1.7697560484510655E-2</v>
      </c>
      <c r="R208" s="3">
        <v>0.99500000000000077</v>
      </c>
      <c r="S208" s="2">
        <v>5.0950888741414971E-2</v>
      </c>
      <c r="T208" s="3">
        <f t="shared" si="48"/>
        <v>0.99999999999982325</v>
      </c>
      <c r="U208" s="3">
        <f t="shared" si="56"/>
        <v>0.99923486605646461</v>
      </c>
      <c r="V208" s="3">
        <f t="shared" si="57"/>
        <v>0.87121804144607529</v>
      </c>
      <c r="W208" s="3">
        <f t="shared" si="58"/>
        <v>1</v>
      </c>
      <c r="X208" s="3">
        <f t="shared" si="59"/>
        <v>0.99496350055474758</v>
      </c>
      <c r="Y208" s="3">
        <f t="shared" si="55"/>
        <v>3.6499445253190821E-5</v>
      </c>
    </row>
    <row r="209" spans="1:25" x14ac:dyDescent="0.35">
      <c r="A209" s="1">
        <v>44046</v>
      </c>
      <c r="B209">
        <v>269.24</v>
      </c>
      <c r="C209">
        <v>267.91000000000003</v>
      </c>
      <c r="D209">
        <v>270.01</v>
      </c>
      <c r="E209">
        <v>267.73</v>
      </c>
      <c r="F209" t="s">
        <v>994</v>
      </c>
      <c r="G209" s="2">
        <v>1.35E-2</v>
      </c>
      <c r="H209" s="2">
        <f t="shared" si="52"/>
        <v>1.3423522245560303E-2</v>
      </c>
      <c r="R209" s="3">
        <v>0.99999999999999989</v>
      </c>
      <c r="S209" s="2">
        <v>8.1296267361163799E-2</v>
      </c>
      <c r="T209" s="3">
        <f t="shared" si="48"/>
        <v>1</v>
      </c>
      <c r="U209" s="3">
        <f t="shared" si="56"/>
        <v>0.99999978616132756</v>
      </c>
      <c r="V209" s="3">
        <f t="shared" si="57"/>
        <v>0.96457715418027201</v>
      </c>
      <c r="W209" s="3">
        <f t="shared" si="58"/>
        <v>1</v>
      </c>
      <c r="X209" s="3">
        <f t="shared" si="59"/>
        <v>0.99874908860586087</v>
      </c>
      <c r="Y209" s="3">
        <f t="shared" si="55"/>
        <v>1.2509113941390204E-3</v>
      </c>
    </row>
    <row r="210" spans="1:25" x14ac:dyDescent="0.35">
      <c r="A210" s="1">
        <v>44047</v>
      </c>
      <c r="B210">
        <v>270.24</v>
      </c>
      <c r="C210">
        <v>268.60000000000002</v>
      </c>
      <c r="D210">
        <v>270.33999999999997</v>
      </c>
      <c r="E210">
        <v>267.95</v>
      </c>
      <c r="F210" t="s">
        <v>993</v>
      </c>
      <c r="G210" s="2">
        <v>3.7000000000000002E-3</v>
      </c>
      <c r="H210" s="2">
        <f t="shared" si="52"/>
        <v>3.7072779169776871E-3</v>
      </c>
    </row>
    <row r="211" spans="1:25" x14ac:dyDescent="0.35">
      <c r="A211" s="1">
        <v>44048</v>
      </c>
      <c r="B211">
        <v>270.91000000000003</v>
      </c>
      <c r="C211">
        <v>270.69</v>
      </c>
      <c r="D211">
        <v>271.38</v>
      </c>
      <c r="E211">
        <v>269.82</v>
      </c>
      <c r="F211" t="s">
        <v>992</v>
      </c>
      <c r="G211" s="2">
        <v>2.5000000000000001E-3</v>
      </c>
      <c r="H211" s="2">
        <f t="shared" si="52"/>
        <v>2.4762093406572663E-3</v>
      </c>
    </row>
    <row r="212" spans="1:25" x14ac:dyDescent="0.35">
      <c r="A212" s="1">
        <v>44049</v>
      </c>
      <c r="B212">
        <v>274.5</v>
      </c>
      <c r="C212">
        <v>270.64</v>
      </c>
      <c r="D212">
        <v>274.83999999999997</v>
      </c>
      <c r="E212">
        <v>270.05</v>
      </c>
      <c r="F212" t="s">
        <v>88</v>
      </c>
      <c r="G212" s="2">
        <v>1.3299999999999999E-2</v>
      </c>
      <c r="H212" s="2">
        <f t="shared" si="52"/>
        <v>1.3164598549437957E-2</v>
      </c>
    </row>
    <row r="213" spans="1:25" x14ac:dyDescent="0.35">
      <c r="A213" s="1">
        <v>44050</v>
      </c>
      <c r="B213">
        <v>271.33</v>
      </c>
      <c r="C213">
        <v>273.89999999999998</v>
      </c>
      <c r="D213">
        <v>274.74</v>
      </c>
      <c r="E213">
        <v>269.10000000000002</v>
      </c>
      <c r="F213" t="s">
        <v>991</v>
      </c>
      <c r="G213" s="2">
        <v>-1.15E-2</v>
      </c>
      <c r="H213" s="2">
        <f t="shared" si="52"/>
        <v>-1.1615468702901123E-2</v>
      </c>
    </row>
    <row r="214" spans="1:25" x14ac:dyDescent="0.35">
      <c r="A214" s="1">
        <v>44053</v>
      </c>
      <c r="B214">
        <v>270.17</v>
      </c>
      <c r="C214">
        <v>271.60000000000002</v>
      </c>
      <c r="D214">
        <v>271.83999999999997</v>
      </c>
      <c r="E214">
        <v>266.52999999999997</v>
      </c>
      <c r="F214" t="s">
        <v>990</v>
      </c>
      <c r="G214" s="2">
        <v>-4.3E-3</v>
      </c>
      <c r="H214" s="2">
        <f t="shared" si="52"/>
        <v>-4.2844017522521739E-3</v>
      </c>
    </row>
    <row r="215" spans="1:25" x14ac:dyDescent="0.35">
      <c r="A215" s="1">
        <v>44054</v>
      </c>
      <c r="B215">
        <v>265.05</v>
      </c>
      <c r="C215">
        <v>268.95999999999998</v>
      </c>
      <c r="D215">
        <v>270.3</v>
      </c>
      <c r="E215">
        <v>264.49</v>
      </c>
      <c r="F215" t="s">
        <v>989</v>
      </c>
      <c r="G215" s="2">
        <v>-1.9E-2</v>
      </c>
      <c r="H215" s="2">
        <f t="shared" si="52"/>
        <v>-1.9132903060616897E-2</v>
      </c>
    </row>
    <row r="216" spans="1:25" x14ac:dyDescent="0.35">
      <c r="A216" s="1">
        <v>44055</v>
      </c>
      <c r="B216">
        <v>271.72000000000003</v>
      </c>
      <c r="C216">
        <v>267.23</v>
      </c>
      <c r="D216">
        <v>272.7</v>
      </c>
      <c r="E216">
        <v>267.23</v>
      </c>
      <c r="F216" t="s">
        <v>316</v>
      </c>
      <c r="G216" s="2">
        <v>2.52E-2</v>
      </c>
      <c r="H216" s="2">
        <f t="shared" si="52"/>
        <v>2.4853636889286122E-2</v>
      </c>
    </row>
    <row r="217" spans="1:25" x14ac:dyDescent="0.35">
      <c r="A217" s="1">
        <v>44056</v>
      </c>
      <c r="B217">
        <v>272.33999999999997</v>
      </c>
      <c r="C217">
        <v>272.5</v>
      </c>
      <c r="D217">
        <v>274.69</v>
      </c>
      <c r="E217">
        <v>271.37</v>
      </c>
      <c r="F217" t="s">
        <v>988</v>
      </c>
      <c r="G217" s="2">
        <v>2.3E-3</v>
      </c>
      <c r="H217" s="2">
        <f t="shared" si="52"/>
        <v>2.2791613733279398E-3</v>
      </c>
    </row>
    <row r="218" spans="1:25" x14ac:dyDescent="0.35">
      <c r="A218" s="1">
        <v>44057</v>
      </c>
      <c r="B218">
        <v>272.02</v>
      </c>
      <c r="C218">
        <v>272.87</v>
      </c>
      <c r="D218">
        <v>273.26</v>
      </c>
      <c r="E218">
        <v>270.58</v>
      </c>
      <c r="F218" t="s">
        <v>987</v>
      </c>
      <c r="G218" s="2">
        <v>-1.1999999999999999E-3</v>
      </c>
      <c r="H218" s="2">
        <f t="shared" si="52"/>
        <v>-1.1756926918218666E-3</v>
      </c>
    </row>
    <row r="219" spans="1:25" x14ac:dyDescent="0.35">
      <c r="A219" s="1">
        <v>44060</v>
      </c>
      <c r="B219">
        <v>275.18</v>
      </c>
      <c r="C219">
        <v>273.77</v>
      </c>
      <c r="D219">
        <v>275.7</v>
      </c>
      <c r="E219">
        <v>272.05</v>
      </c>
      <c r="F219" t="s">
        <v>986</v>
      </c>
      <c r="G219" s="2">
        <v>1.1599999999999999E-2</v>
      </c>
      <c r="H219" s="2">
        <f t="shared" si="52"/>
        <v>1.1549835995063155E-2</v>
      </c>
    </row>
    <row r="220" spans="1:25" x14ac:dyDescent="0.35">
      <c r="A220" s="1">
        <v>44061</v>
      </c>
      <c r="B220">
        <v>277.82</v>
      </c>
      <c r="C220">
        <v>276.26</v>
      </c>
      <c r="D220">
        <v>278.32</v>
      </c>
      <c r="E220">
        <v>274.77</v>
      </c>
      <c r="F220" t="s">
        <v>985</v>
      </c>
      <c r="G220" s="2">
        <v>9.5999999999999992E-3</v>
      </c>
      <c r="H220" s="2">
        <f t="shared" si="52"/>
        <v>9.5479929695727588E-3</v>
      </c>
    </row>
    <row r="221" spans="1:25" x14ac:dyDescent="0.35">
      <c r="A221" s="1">
        <v>44062</v>
      </c>
      <c r="B221">
        <v>275.95999999999998</v>
      </c>
      <c r="C221">
        <v>277.77999999999997</v>
      </c>
      <c r="D221">
        <v>278.87</v>
      </c>
      <c r="E221">
        <v>275.43</v>
      </c>
      <c r="F221" t="s">
        <v>984</v>
      </c>
      <c r="G221" s="2">
        <v>-6.7000000000000002E-3</v>
      </c>
      <c r="H221" s="2">
        <f t="shared" si="52"/>
        <v>-6.7174942913353465E-3</v>
      </c>
    </row>
    <row r="222" spans="1:25" x14ac:dyDescent="0.35">
      <c r="A222" s="1">
        <v>44063</v>
      </c>
      <c r="B222">
        <v>279.77999999999997</v>
      </c>
      <c r="C222">
        <v>275.16000000000003</v>
      </c>
      <c r="D222">
        <v>280.27999999999997</v>
      </c>
      <c r="E222">
        <v>274.72000000000003</v>
      </c>
      <c r="F222" t="s">
        <v>983</v>
      </c>
      <c r="G222" s="2">
        <v>1.38E-2</v>
      </c>
      <c r="H222" s="2">
        <f t="shared" si="52"/>
        <v>1.374765237037659E-2</v>
      </c>
    </row>
    <row r="223" spans="1:25" x14ac:dyDescent="0.35">
      <c r="A223" s="1">
        <v>44064</v>
      </c>
      <c r="B223">
        <v>281.72000000000003</v>
      </c>
      <c r="C223">
        <v>279.92</v>
      </c>
      <c r="D223">
        <v>282.19</v>
      </c>
      <c r="E223">
        <v>279.31</v>
      </c>
      <c r="F223" t="s">
        <v>679</v>
      </c>
      <c r="G223" s="2">
        <v>6.8999999999999999E-3</v>
      </c>
      <c r="H223" s="2">
        <f t="shared" si="52"/>
        <v>6.9100898289252751E-3</v>
      </c>
    </row>
    <row r="224" spans="1:25" x14ac:dyDescent="0.35">
      <c r="A224" s="1">
        <v>44067</v>
      </c>
      <c r="B224">
        <v>283.48</v>
      </c>
      <c r="C224">
        <v>284.91000000000003</v>
      </c>
      <c r="D224">
        <v>285.85000000000002</v>
      </c>
      <c r="E224">
        <v>281.12</v>
      </c>
      <c r="F224" t="s">
        <v>982</v>
      </c>
      <c r="G224" s="2">
        <v>6.1999999999999998E-3</v>
      </c>
      <c r="H224" s="2">
        <f t="shared" si="52"/>
        <v>6.2279040648455623E-3</v>
      </c>
    </row>
    <row r="225" spans="1:8" x14ac:dyDescent="0.35">
      <c r="A225" s="1">
        <v>44068</v>
      </c>
      <c r="B225">
        <v>285.70999999999998</v>
      </c>
      <c r="C225">
        <v>282.63</v>
      </c>
      <c r="D225">
        <v>285.91000000000003</v>
      </c>
      <c r="E225">
        <v>282.22000000000003</v>
      </c>
      <c r="F225" t="s">
        <v>981</v>
      </c>
      <c r="G225" s="2">
        <v>7.9000000000000008E-3</v>
      </c>
      <c r="H225" s="2">
        <f t="shared" si="52"/>
        <v>7.8357364322125655E-3</v>
      </c>
    </row>
    <row r="226" spans="1:8" x14ac:dyDescent="0.35">
      <c r="A226" s="1">
        <v>44069</v>
      </c>
      <c r="B226">
        <v>291.81</v>
      </c>
      <c r="C226">
        <v>286.95999999999998</v>
      </c>
      <c r="D226">
        <v>292.07</v>
      </c>
      <c r="E226">
        <v>285.68</v>
      </c>
      <c r="F226" t="s">
        <v>980</v>
      </c>
      <c r="G226" s="2">
        <v>2.1399999999999999E-2</v>
      </c>
      <c r="H226" s="2">
        <f t="shared" si="52"/>
        <v>2.1125595175190894E-2</v>
      </c>
    </row>
    <row r="227" spans="1:8" x14ac:dyDescent="0.35">
      <c r="A227" s="1">
        <v>44070</v>
      </c>
      <c r="B227">
        <v>290.89999999999998</v>
      </c>
      <c r="C227">
        <v>292.93</v>
      </c>
      <c r="D227">
        <v>293.7</v>
      </c>
      <c r="E227">
        <v>288.55</v>
      </c>
      <c r="F227" t="s">
        <v>979</v>
      </c>
      <c r="G227" s="2">
        <v>-3.0999999999999999E-3</v>
      </c>
      <c r="H227" s="2">
        <f t="shared" si="52"/>
        <v>-3.1233400483027473E-3</v>
      </c>
    </row>
    <row r="228" spans="1:8" x14ac:dyDescent="0.35">
      <c r="A228" s="1">
        <v>44071</v>
      </c>
      <c r="B228">
        <v>292.38</v>
      </c>
      <c r="C228">
        <v>292.12</v>
      </c>
      <c r="D228">
        <v>293.02999999999997</v>
      </c>
      <c r="E228">
        <v>290.77999999999997</v>
      </c>
      <c r="F228" t="s">
        <v>978</v>
      </c>
      <c r="G228" s="2">
        <v>5.1000000000000004E-3</v>
      </c>
      <c r="H228" s="2">
        <f t="shared" si="52"/>
        <v>5.0747605823138293E-3</v>
      </c>
    </row>
    <row r="229" spans="1:8" x14ac:dyDescent="0.35">
      <c r="A229" s="1">
        <v>44074</v>
      </c>
      <c r="B229">
        <v>294.73</v>
      </c>
      <c r="C229">
        <v>293.01</v>
      </c>
      <c r="D229">
        <v>296.58999999999997</v>
      </c>
      <c r="E229">
        <v>292.47000000000003</v>
      </c>
      <c r="F229" t="s">
        <v>977</v>
      </c>
      <c r="G229" s="2">
        <v>8.0000000000000002E-3</v>
      </c>
      <c r="H229" s="2">
        <f t="shared" si="52"/>
        <v>8.0053569181603914E-3</v>
      </c>
    </row>
    <row r="230" spans="1:8" x14ac:dyDescent="0.35">
      <c r="A230" s="1">
        <v>44075</v>
      </c>
      <c r="B230">
        <v>299.76</v>
      </c>
      <c r="C230">
        <v>297.44</v>
      </c>
      <c r="D230">
        <v>299.88</v>
      </c>
      <c r="E230">
        <v>295.63</v>
      </c>
      <c r="F230" t="s">
        <v>976</v>
      </c>
      <c r="G230" s="2">
        <v>1.7100000000000001E-2</v>
      </c>
      <c r="H230" s="2">
        <f t="shared" si="52"/>
        <v>1.6922471483801771E-2</v>
      </c>
    </row>
    <row r="231" spans="1:8" x14ac:dyDescent="0.35">
      <c r="A231" s="1">
        <v>44076</v>
      </c>
      <c r="B231">
        <v>302.60000000000002</v>
      </c>
      <c r="C231">
        <v>303.10000000000002</v>
      </c>
      <c r="D231">
        <v>303.33999999999997</v>
      </c>
      <c r="E231">
        <v>296.73</v>
      </c>
      <c r="F231" t="s">
        <v>975</v>
      </c>
      <c r="G231" s="2">
        <v>9.4999999999999998E-3</v>
      </c>
      <c r="H231" s="2">
        <f t="shared" si="52"/>
        <v>9.4296468688236795E-3</v>
      </c>
    </row>
    <row r="232" spans="1:8" x14ac:dyDescent="0.35">
      <c r="A232" s="1">
        <v>44077</v>
      </c>
      <c r="B232">
        <v>287.26</v>
      </c>
      <c r="C232">
        <v>298.04000000000002</v>
      </c>
      <c r="D232">
        <v>298.45999999999998</v>
      </c>
      <c r="E232">
        <v>284.26</v>
      </c>
      <c r="F232" t="s">
        <v>974</v>
      </c>
      <c r="G232" s="2">
        <v>-5.0700000000000002E-2</v>
      </c>
      <c r="H232" s="2">
        <f t="shared" si="52"/>
        <v>-5.2024072350578925E-2</v>
      </c>
    </row>
    <row r="233" spans="1:8" x14ac:dyDescent="0.35">
      <c r="A233" s="1">
        <v>44078</v>
      </c>
      <c r="B233">
        <v>283.43</v>
      </c>
      <c r="C233">
        <v>285.61</v>
      </c>
      <c r="D233">
        <v>288.77999999999997</v>
      </c>
      <c r="E233">
        <v>271.66000000000003</v>
      </c>
      <c r="F233" t="s">
        <v>973</v>
      </c>
      <c r="G233" s="2">
        <v>-1.3299999999999999E-2</v>
      </c>
      <c r="H233" s="2">
        <f t="shared" si="52"/>
        <v>-1.3422549904293575E-2</v>
      </c>
    </row>
    <row r="234" spans="1:8" x14ac:dyDescent="0.35">
      <c r="A234" s="1">
        <v>44082</v>
      </c>
      <c r="B234">
        <v>269.81</v>
      </c>
      <c r="C234">
        <v>272.13</v>
      </c>
      <c r="D234">
        <v>278.07</v>
      </c>
      <c r="E234">
        <v>269.52</v>
      </c>
      <c r="F234" t="s">
        <v>972</v>
      </c>
      <c r="G234" s="2">
        <v>-4.8099999999999997E-2</v>
      </c>
      <c r="H234" s="2">
        <f t="shared" si="52"/>
        <v>-4.9247171520382431E-2</v>
      </c>
    </row>
    <row r="235" spans="1:8" x14ac:dyDescent="0.35">
      <c r="A235" s="1">
        <v>44083</v>
      </c>
      <c r="B235">
        <v>277.73</v>
      </c>
      <c r="C235">
        <v>275.39999999999998</v>
      </c>
      <c r="D235">
        <v>279.89999999999998</v>
      </c>
      <c r="E235">
        <v>272.86</v>
      </c>
      <c r="F235" t="s">
        <v>971</v>
      </c>
      <c r="G235" s="2">
        <v>2.9399999999999999E-2</v>
      </c>
      <c r="H235" s="2">
        <f t="shared" si="52"/>
        <v>2.8931411147375685E-2</v>
      </c>
    </row>
    <row r="236" spans="1:8" x14ac:dyDescent="0.35">
      <c r="A236" s="1">
        <v>44084</v>
      </c>
      <c r="B236">
        <v>272.2</v>
      </c>
      <c r="C236">
        <v>280.82</v>
      </c>
      <c r="D236">
        <v>282.05</v>
      </c>
      <c r="E236">
        <v>270.42</v>
      </c>
      <c r="F236" t="s">
        <v>970</v>
      </c>
      <c r="G236" s="2">
        <v>-1.9900000000000001E-2</v>
      </c>
      <c r="H236" s="2">
        <f t="shared" si="52"/>
        <v>-2.0112328509010773E-2</v>
      </c>
    </row>
    <row r="237" spans="1:8" x14ac:dyDescent="0.35">
      <c r="A237" s="1">
        <v>44085</v>
      </c>
      <c r="B237">
        <v>270.31</v>
      </c>
      <c r="C237">
        <v>274.19</v>
      </c>
      <c r="D237">
        <v>275.08</v>
      </c>
      <c r="E237">
        <v>266.76</v>
      </c>
      <c r="F237" t="s">
        <v>969</v>
      </c>
      <c r="G237" s="2">
        <v>-6.8999999999999999E-3</v>
      </c>
      <c r="H237" s="2">
        <f t="shared" si="52"/>
        <v>-6.9676416888486865E-3</v>
      </c>
    </row>
    <row r="238" spans="1:8" x14ac:dyDescent="0.35">
      <c r="A238" s="1">
        <v>44088</v>
      </c>
      <c r="B238">
        <v>275.02</v>
      </c>
      <c r="C238">
        <v>274.14</v>
      </c>
      <c r="D238">
        <v>277.07</v>
      </c>
      <c r="E238">
        <v>272.82</v>
      </c>
      <c r="F238" t="s">
        <v>968</v>
      </c>
      <c r="G238" s="2">
        <v>1.7399999999999999E-2</v>
      </c>
      <c r="H238" s="2">
        <f t="shared" si="52"/>
        <v>1.7274373766281603E-2</v>
      </c>
    </row>
    <row r="239" spans="1:8" x14ac:dyDescent="0.35">
      <c r="A239" s="1">
        <v>44089</v>
      </c>
      <c r="B239">
        <v>278.91000000000003</v>
      </c>
      <c r="C239">
        <v>278.75</v>
      </c>
      <c r="D239">
        <v>280.3</v>
      </c>
      <c r="E239">
        <v>274.99</v>
      </c>
      <c r="F239" t="s">
        <v>967</v>
      </c>
      <c r="G239" s="2">
        <v>1.41E-2</v>
      </c>
      <c r="H239" s="2">
        <f t="shared" si="52"/>
        <v>1.4045326841077798E-2</v>
      </c>
    </row>
    <row r="240" spans="1:8" x14ac:dyDescent="0.35">
      <c r="A240" s="1">
        <v>44090</v>
      </c>
      <c r="B240">
        <v>274.47000000000003</v>
      </c>
      <c r="C240">
        <v>279.62</v>
      </c>
      <c r="D240">
        <v>280.20999999999998</v>
      </c>
      <c r="E240">
        <v>274.11</v>
      </c>
      <c r="F240" t="s">
        <v>966</v>
      </c>
      <c r="G240" s="2">
        <v>-1.5900000000000001E-2</v>
      </c>
      <c r="H240" s="2">
        <f t="shared" si="52"/>
        <v>-1.6047183776322697E-2</v>
      </c>
    </row>
    <row r="241" spans="1:8" x14ac:dyDescent="0.35">
      <c r="A241" s="1">
        <v>44091</v>
      </c>
      <c r="B241">
        <v>270.18</v>
      </c>
      <c r="C241">
        <v>267.38</v>
      </c>
      <c r="D241">
        <v>274.25</v>
      </c>
      <c r="E241">
        <v>266.54000000000002</v>
      </c>
      <c r="F241" t="s">
        <v>965</v>
      </c>
      <c r="G241" s="2">
        <v>-1.5599999999999999E-2</v>
      </c>
      <c r="H241" s="2">
        <f t="shared" si="52"/>
        <v>-1.5753561818018409E-2</v>
      </c>
    </row>
    <row r="242" spans="1:8" x14ac:dyDescent="0.35">
      <c r="A242" s="1">
        <v>44092</v>
      </c>
      <c r="B242">
        <v>266.73</v>
      </c>
      <c r="C242">
        <v>271.48</v>
      </c>
      <c r="D242">
        <v>271.95</v>
      </c>
      <c r="E242">
        <v>262.49</v>
      </c>
      <c r="F242" t="s">
        <v>964</v>
      </c>
      <c r="G242" s="2">
        <v>-1.2800000000000001E-2</v>
      </c>
      <c r="H242" s="2">
        <f t="shared" si="52"/>
        <v>-1.2851492740377899E-2</v>
      </c>
    </row>
    <row r="243" spans="1:8" x14ac:dyDescent="0.35">
      <c r="A243" s="1">
        <v>44095</v>
      </c>
      <c r="B243">
        <v>267.37</v>
      </c>
      <c r="C243">
        <v>262.38</v>
      </c>
      <c r="D243">
        <v>267.51</v>
      </c>
      <c r="E243">
        <v>259.97000000000003</v>
      </c>
      <c r="F243" t="s">
        <v>963</v>
      </c>
      <c r="G243" s="2">
        <v>2.3999999999999998E-3</v>
      </c>
      <c r="H243" s="2">
        <f t="shared" si="52"/>
        <v>2.3965560993032303E-3</v>
      </c>
    </row>
    <row r="244" spans="1:8" x14ac:dyDescent="0.35">
      <c r="A244" s="1">
        <v>44096</v>
      </c>
      <c r="B244">
        <v>272.33999999999997</v>
      </c>
      <c r="C244">
        <v>269.91000000000003</v>
      </c>
      <c r="D244">
        <v>272.94</v>
      </c>
      <c r="E244">
        <v>266.39999999999998</v>
      </c>
      <c r="F244" t="s">
        <v>962</v>
      </c>
      <c r="G244" s="2">
        <v>1.8599999999999998E-2</v>
      </c>
      <c r="H244" s="2">
        <f t="shared" si="52"/>
        <v>1.8417818795968526E-2</v>
      </c>
    </row>
    <row r="245" spans="1:8" x14ac:dyDescent="0.35">
      <c r="A245" s="1">
        <v>44097</v>
      </c>
      <c r="B245">
        <v>264.02</v>
      </c>
      <c r="C245">
        <v>272.01</v>
      </c>
      <c r="D245">
        <v>272.2</v>
      </c>
      <c r="E245">
        <v>263.11</v>
      </c>
      <c r="F245" t="s">
        <v>913</v>
      </c>
      <c r="G245" s="2">
        <v>-3.0599999999999999E-2</v>
      </c>
      <c r="H245" s="2">
        <f t="shared" si="52"/>
        <v>-3.1026427843815721E-2</v>
      </c>
    </row>
    <row r="246" spans="1:8" x14ac:dyDescent="0.35">
      <c r="A246" s="1">
        <v>44098</v>
      </c>
      <c r="B246">
        <v>265.25</v>
      </c>
      <c r="C246">
        <v>261.44</v>
      </c>
      <c r="D246">
        <v>268.56</v>
      </c>
      <c r="E246">
        <v>261.08</v>
      </c>
      <c r="F246" t="s">
        <v>961</v>
      </c>
      <c r="G246" s="2">
        <v>4.7000000000000002E-3</v>
      </c>
      <c r="H246" s="2">
        <f t="shared" si="52"/>
        <v>4.647919641478984E-3</v>
      </c>
    </row>
    <row r="247" spans="1:8" x14ac:dyDescent="0.35">
      <c r="A247" s="1">
        <v>44099</v>
      </c>
      <c r="B247">
        <v>271.42</v>
      </c>
      <c r="C247">
        <v>265.68</v>
      </c>
      <c r="D247">
        <v>272.25</v>
      </c>
      <c r="E247">
        <v>264.16000000000003</v>
      </c>
      <c r="F247" t="s">
        <v>960</v>
      </c>
      <c r="G247" s="2">
        <v>2.3300000000000001E-2</v>
      </c>
      <c r="H247" s="2">
        <f t="shared" si="52"/>
        <v>2.2994659159132274E-2</v>
      </c>
    </row>
    <row r="248" spans="1:8" x14ac:dyDescent="0.35">
      <c r="A248" s="1">
        <v>44102</v>
      </c>
      <c r="B248">
        <v>277.05</v>
      </c>
      <c r="C248">
        <v>276.47000000000003</v>
      </c>
      <c r="D248">
        <v>277.05</v>
      </c>
      <c r="E248">
        <v>271.52999999999997</v>
      </c>
      <c r="F248" t="s">
        <v>959</v>
      </c>
      <c r="G248" s="2">
        <v>2.07E-2</v>
      </c>
      <c r="H248" s="2">
        <f t="shared" si="52"/>
        <v>2.053055866013391E-2</v>
      </c>
    </row>
    <row r="249" spans="1:8" x14ac:dyDescent="0.35">
      <c r="A249" s="1">
        <v>44103</v>
      </c>
      <c r="B249">
        <v>275.81</v>
      </c>
      <c r="C249">
        <v>276.57</v>
      </c>
      <c r="D249">
        <v>277.56</v>
      </c>
      <c r="E249">
        <v>275.23</v>
      </c>
      <c r="F249" t="s">
        <v>958</v>
      </c>
      <c r="G249" s="2">
        <v>-4.4999999999999997E-3</v>
      </c>
      <c r="H249" s="2">
        <f t="shared" si="52"/>
        <v>-4.4857724533828511E-3</v>
      </c>
    </row>
    <row r="250" spans="1:8" x14ac:dyDescent="0.35">
      <c r="A250" s="1">
        <v>44104</v>
      </c>
      <c r="B250">
        <v>277.69</v>
      </c>
      <c r="C250">
        <v>275.95</v>
      </c>
      <c r="D250">
        <v>280.94</v>
      </c>
      <c r="E250">
        <v>275.73</v>
      </c>
      <c r="F250" t="s">
        <v>957</v>
      </c>
      <c r="G250" s="2">
        <v>6.7999999999999996E-3</v>
      </c>
      <c r="H250" s="2">
        <f t="shared" si="52"/>
        <v>6.7931607215761698E-3</v>
      </c>
    </row>
    <row r="251" spans="1:8" x14ac:dyDescent="0.35">
      <c r="A251" s="1">
        <v>44105</v>
      </c>
      <c r="B251">
        <v>282.10000000000002</v>
      </c>
      <c r="C251">
        <v>281.64</v>
      </c>
      <c r="D251">
        <v>282.73</v>
      </c>
      <c r="E251">
        <v>279.69</v>
      </c>
      <c r="F251" t="s">
        <v>956</v>
      </c>
      <c r="G251" s="2">
        <v>1.5900000000000001E-2</v>
      </c>
      <c r="H251" s="2">
        <f t="shared" si="52"/>
        <v>1.5756234426398549E-2</v>
      </c>
    </row>
    <row r="252" spans="1:8" x14ac:dyDescent="0.35">
      <c r="A252" s="1">
        <v>44106</v>
      </c>
      <c r="B252">
        <v>274.17</v>
      </c>
      <c r="C252">
        <v>275.87</v>
      </c>
      <c r="D252">
        <v>282.08999999999997</v>
      </c>
      <c r="E252">
        <v>273.3</v>
      </c>
      <c r="F252" t="s">
        <v>955</v>
      </c>
      <c r="G252" s="2">
        <v>-2.81E-2</v>
      </c>
      <c r="H252" s="2">
        <f t="shared" si="52"/>
        <v>-2.8513266055730641E-2</v>
      </c>
    </row>
    <row r="253" spans="1:8" x14ac:dyDescent="0.35">
      <c r="A253" s="1">
        <v>44109</v>
      </c>
      <c r="B253">
        <v>280.01</v>
      </c>
      <c r="C253">
        <v>276.19</v>
      </c>
      <c r="D253">
        <v>280.33999999999997</v>
      </c>
      <c r="E253">
        <v>276.08</v>
      </c>
      <c r="F253" t="s">
        <v>954</v>
      </c>
      <c r="G253" s="2">
        <v>2.1299999999999999E-2</v>
      </c>
      <c r="H253" s="2">
        <f t="shared" si="52"/>
        <v>2.107696486500402E-2</v>
      </c>
    </row>
    <row r="254" spans="1:8" x14ac:dyDescent="0.35">
      <c r="A254" s="1">
        <v>44110</v>
      </c>
      <c r="B254">
        <v>275.02</v>
      </c>
      <c r="C254">
        <v>279.14</v>
      </c>
      <c r="D254">
        <v>281.04000000000002</v>
      </c>
      <c r="E254">
        <v>274.11</v>
      </c>
      <c r="F254" t="s">
        <v>953</v>
      </c>
      <c r="G254" s="2">
        <v>-1.78E-2</v>
      </c>
      <c r="H254" s="2">
        <f t="shared" si="52"/>
        <v>-1.7981494522425284E-2</v>
      </c>
    </row>
    <row r="255" spans="1:8" x14ac:dyDescent="0.35">
      <c r="A255" s="1">
        <v>44111</v>
      </c>
      <c r="B255">
        <v>279.77</v>
      </c>
      <c r="C255">
        <v>277.68</v>
      </c>
      <c r="D255">
        <v>280.58999999999997</v>
      </c>
      <c r="E255">
        <v>277.13</v>
      </c>
      <c r="F255" t="s">
        <v>952</v>
      </c>
      <c r="G255" s="2">
        <v>1.7299999999999999E-2</v>
      </c>
      <c r="H255" s="2">
        <f t="shared" si="52"/>
        <v>1.7124014745707853E-2</v>
      </c>
    </row>
    <row r="256" spans="1:8" x14ac:dyDescent="0.35">
      <c r="A256" s="1">
        <v>44112</v>
      </c>
      <c r="B256">
        <v>281.26</v>
      </c>
      <c r="C256">
        <v>282.17</v>
      </c>
      <c r="D256">
        <v>282.32</v>
      </c>
      <c r="E256">
        <v>280.16000000000003</v>
      </c>
      <c r="F256" t="s">
        <v>812</v>
      </c>
      <c r="G256" s="2">
        <v>5.3E-3</v>
      </c>
      <c r="H256" s="2">
        <f t="shared" si="52"/>
        <v>5.3116714015951578E-3</v>
      </c>
    </row>
    <row r="257" spans="1:8" x14ac:dyDescent="0.35">
      <c r="A257" s="1">
        <v>44113</v>
      </c>
      <c r="B257">
        <v>285.56</v>
      </c>
      <c r="C257">
        <v>282.94</v>
      </c>
      <c r="D257">
        <v>285.64</v>
      </c>
      <c r="E257">
        <v>282.56</v>
      </c>
      <c r="F257" t="s">
        <v>951</v>
      </c>
      <c r="G257" s="2">
        <v>1.5299999999999999E-2</v>
      </c>
      <c r="H257" s="2">
        <f t="shared" si="52"/>
        <v>1.5172656192158183E-2</v>
      </c>
    </row>
    <row r="258" spans="1:8" x14ac:dyDescent="0.35">
      <c r="A258" s="1">
        <v>44116</v>
      </c>
      <c r="B258">
        <v>294.38</v>
      </c>
      <c r="C258">
        <v>290.45</v>
      </c>
      <c r="D258">
        <v>297.3</v>
      </c>
      <c r="E258">
        <v>289.32</v>
      </c>
      <c r="F258" t="s">
        <v>950</v>
      </c>
      <c r="G258" s="2">
        <v>3.09E-2</v>
      </c>
      <c r="H258" s="2">
        <f t="shared" si="52"/>
        <v>3.0419285130180888E-2</v>
      </c>
    </row>
    <row r="259" spans="1:8" x14ac:dyDescent="0.35">
      <c r="A259" s="1">
        <v>44117</v>
      </c>
      <c r="B259">
        <v>294.37</v>
      </c>
      <c r="C259">
        <v>296.18</v>
      </c>
      <c r="D259">
        <v>296.89</v>
      </c>
      <c r="E259">
        <v>292.95999999999998</v>
      </c>
      <c r="F259" t="s">
        <v>949</v>
      </c>
      <c r="G259" s="2">
        <v>0</v>
      </c>
      <c r="H259" s="2">
        <f t="shared" si="52"/>
        <v>-3.3970276011761517E-5</v>
      </c>
    </row>
    <row r="260" spans="1:8" x14ac:dyDescent="0.35">
      <c r="A260" s="1">
        <v>44118</v>
      </c>
      <c r="B260">
        <v>291.91000000000003</v>
      </c>
      <c r="C260">
        <v>295.16000000000003</v>
      </c>
      <c r="D260">
        <v>296.19</v>
      </c>
      <c r="E260">
        <v>290.11</v>
      </c>
      <c r="F260" t="s">
        <v>948</v>
      </c>
      <c r="G260" s="2">
        <v>-8.3999999999999995E-3</v>
      </c>
      <c r="H260" s="2">
        <f t="shared" ref="H260:H323" si="60">LN(B260/B259)</f>
        <v>-8.3919439075225161E-3</v>
      </c>
    </row>
    <row r="261" spans="1:8" x14ac:dyDescent="0.35">
      <c r="A261" s="1">
        <v>44119</v>
      </c>
      <c r="B261">
        <v>289.95</v>
      </c>
      <c r="C261">
        <v>287.10000000000002</v>
      </c>
      <c r="D261">
        <v>290.56</v>
      </c>
      <c r="E261">
        <v>286.39</v>
      </c>
      <c r="F261" t="s">
        <v>947</v>
      </c>
      <c r="G261" s="2">
        <v>-6.7000000000000002E-3</v>
      </c>
      <c r="H261" s="2">
        <f t="shared" si="60"/>
        <v>-6.7370412584567725E-3</v>
      </c>
    </row>
    <row r="262" spans="1:8" x14ac:dyDescent="0.35">
      <c r="A262" s="1">
        <v>44120</v>
      </c>
      <c r="B262">
        <v>288.36</v>
      </c>
      <c r="C262">
        <v>291.64999999999998</v>
      </c>
      <c r="D262">
        <v>293.12</v>
      </c>
      <c r="E262">
        <v>288</v>
      </c>
      <c r="F262" t="s">
        <v>946</v>
      </c>
      <c r="G262" s="2">
        <v>-5.4999999999999997E-3</v>
      </c>
      <c r="H262" s="2">
        <f t="shared" si="60"/>
        <v>-5.4987947860716596E-3</v>
      </c>
    </row>
    <row r="263" spans="1:8" x14ac:dyDescent="0.35">
      <c r="A263" s="1">
        <v>44123</v>
      </c>
      <c r="B263">
        <v>283.64999999999998</v>
      </c>
      <c r="C263">
        <v>290.33999999999997</v>
      </c>
      <c r="D263">
        <v>291.33</v>
      </c>
      <c r="E263">
        <v>282.64</v>
      </c>
      <c r="F263" t="s">
        <v>945</v>
      </c>
      <c r="G263" s="2">
        <v>-1.6299999999999999E-2</v>
      </c>
      <c r="H263" s="2">
        <f t="shared" si="60"/>
        <v>-1.6468615763801795E-2</v>
      </c>
    </row>
    <row r="264" spans="1:8" x14ac:dyDescent="0.35">
      <c r="A264" s="1">
        <v>44124</v>
      </c>
      <c r="B264">
        <v>284.26</v>
      </c>
      <c r="C264">
        <v>284.41000000000003</v>
      </c>
      <c r="D264">
        <v>287.47000000000003</v>
      </c>
      <c r="E264">
        <v>282.8</v>
      </c>
      <c r="F264" t="s">
        <v>943</v>
      </c>
      <c r="G264" s="2">
        <v>2.2000000000000001E-3</v>
      </c>
      <c r="H264" s="2">
        <f t="shared" si="60"/>
        <v>2.148228538289605E-3</v>
      </c>
    </row>
    <row r="265" spans="1:8" x14ac:dyDescent="0.35">
      <c r="A265" s="1">
        <v>44125</v>
      </c>
      <c r="B265">
        <v>284.04000000000002</v>
      </c>
      <c r="C265">
        <v>284.52</v>
      </c>
      <c r="D265">
        <v>287.17</v>
      </c>
      <c r="E265">
        <v>283.54000000000002</v>
      </c>
      <c r="F265" t="s">
        <v>944</v>
      </c>
      <c r="G265" s="2">
        <v>-8.0000000000000004E-4</v>
      </c>
      <c r="H265" s="2">
        <f t="shared" si="60"/>
        <v>-7.742389969727639E-4</v>
      </c>
    </row>
    <row r="266" spans="1:8" x14ac:dyDescent="0.35">
      <c r="A266" s="1">
        <v>44126</v>
      </c>
      <c r="B266">
        <v>284.02999999999997</v>
      </c>
      <c r="C266">
        <v>284.89999999999998</v>
      </c>
      <c r="D266">
        <v>285.83</v>
      </c>
      <c r="E266">
        <v>280.67</v>
      </c>
      <c r="F266" t="s">
        <v>943</v>
      </c>
      <c r="G266" s="2">
        <v>0</v>
      </c>
      <c r="H266" s="2">
        <f t="shared" si="60"/>
        <v>-3.5206928727334154E-5</v>
      </c>
    </row>
    <row r="267" spans="1:8" x14ac:dyDescent="0.35">
      <c r="A267" s="1">
        <v>44127</v>
      </c>
      <c r="B267">
        <v>284.58999999999997</v>
      </c>
      <c r="C267">
        <v>284.64</v>
      </c>
      <c r="D267">
        <v>284.76</v>
      </c>
      <c r="E267">
        <v>281.63</v>
      </c>
      <c r="F267" t="s">
        <v>942</v>
      </c>
      <c r="G267" s="2">
        <v>2E-3</v>
      </c>
      <c r="H267" s="2">
        <f t="shared" si="60"/>
        <v>1.9696816188320252E-3</v>
      </c>
    </row>
    <row r="268" spans="1:8" x14ac:dyDescent="0.35">
      <c r="A268" s="1">
        <v>44130</v>
      </c>
      <c r="B268">
        <v>280.32</v>
      </c>
      <c r="C268">
        <v>282.17</v>
      </c>
      <c r="D268">
        <v>285.14999999999998</v>
      </c>
      <c r="E268">
        <v>276.61</v>
      </c>
      <c r="F268" t="s">
        <v>941</v>
      </c>
      <c r="G268" s="2">
        <v>-1.4999999999999999E-2</v>
      </c>
      <c r="H268" s="2">
        <f t="shared" si="60"/>
        <v>-1.5117740255971011E-2</v>
      </c>
    </row>
    <row r="269" spans="1:8" x14ac:dyDescent="0.35">
      <c r="A269" s="1">
        <v>44131</v>
      </c>
      <c r="B269">
        <v>282.51</v>
      </c>
      <c r="C269">
        <v>281.27</v>
      </c>
      <c r="D269">
        <v>283.36</v>
      </c>
      <c r="E269">
        <v>280.05</v>
      </c>
      <c r="F269" t="s">
        <v>940</v>
      </c>
      <c r="G269" s="2">
        <v>7.7999999999999996E-3</v>
      </c>
      <c r="H269" s="2">
        <f t="shared" si="60"/>
        <v>7.782140442054949E-3</v>
      </c>
    </row>
    <row r="270" spans="1:8" x14ac:dyDescent="0.35">
      <c r="A270" s="1">
        <v>44132</v>
      </c>
      <c r="B270">
        <v>271.5</v>
      </c>
      <c r="C270">
        <v>277.98</v>
      </c>
      <c r="D270">
        <v>278.49</v>
      </c>
      <c r="E270">
        <v>271.24</v>
      </c>
      <c r="F270" t="s">
        <v>939</v>
      </c>
      <c r="G270" s="2">
        <v>-3.9E-2</v>
      </c>
      <c r="H270" s="2">
        <f t="shared" si="60"/>
        <v>-3.9751808816091444E-2</v>
      </c>
    </row>
    <row r="271" spans="1:8" x14ac:dyDescent="0.35">
      <c r="A271" s="1">
        <v>44133</v>
      </c>
      <c r="B271">
        <v>276.24</v>
      </c>
      <c r="C271">
        <v>272.89999999999998</v>
      </c>
      <c r="D271">
        <v>279.33999999999997</v>
      </c>
      <c r="E271">
        <v>272.38</v>
      </c>
      <c r="F271" t="s">
        <v>938</v>
      </c>
      <c r="G271" s="2">
        <v>1.7500000000000002E-2</v>
      </c>
      <c r="H271" s="2">
        <f t="shared" si="60"/>
        <v>1.7307913707746848E-2</v>
      </c>
    </row>
    <row r="272" spans="1:8" x14ac:dyDescent="0.35">
      <c r="A272" s="1">
        <v>44134</v>
      </c>
      <c r="B272">
        <v>269.24</v>
      </c>
      <c r="C272">
        <v>274.23</v>
      </c>
      <c r="D272">
        <v>275.10000000000002</v>
      </c>
      <c r="E272">
        <v>266.93</v>
      </c>
      <c r="F272" t="s">
        <v>937</v>
      </c>
      <c r="G272" s="2">
        <v>-2.53E-2</v>
      </c>
      <c r="H272" s="2">
        <f t="shared" si="60"/>
        <v>-2.566687793922455E-2</v>
      </c>
    </row>
    <row r="273" spans="1:8" x14ac:dyDescent="0.35">
      <c r="A273" s="1">
        <v>44137</v>
      </c>
      <c r="B273">
        <v>269.83999999999997</v>
      </c>
      <c r="C273">
        <v>271.58999999999997</v>
      </c>
      <c r="D273">
        <v>273.38</v>
      </c>
      <c r="E273">
        <v>266.83</v>
      </c>
      <c r="F273" t="s">
        <v>77</v>
      </c>
      <c r="G273" s="2">
        <v>2.2000000000000001E-3</v>
      </c>
      <c r="H273" s="2">
        <f t="shared" si="60"/>
        <v>2.2260156108822415E-3</v>
      </c>
    </row>
    <row r="274" spans="1:8" x14ac:dyDescent="0.35">
      <c r="A274" s="1">
        <v>44138</v>
      </c>
      <c r="B274">
        <v>274.51</v>
      </c>
      <c r="C274">
        <v>271.72000000000003</v>
      </c>
      <c r="D274">
        <v>276.67</v>
      </c>
      <c r="E274">
        <v>270.7</v>
      </c>
      <c r="F274" t="s">
        <v>936</v>
      </c>
      <c r="G274" s="2">
        <v>1.7299999999999999E-2</v>
      </c>
      <c r="H274" s="2">
        <f t="shared" si="60"/>
        <v>1.7158499405134277E-2</v>
      </c>
    </row>
    <row r="275" spans="1:8" x14ac:dyDescent="0.35">
      <c r="A275" s="1">
        <v>44139</v>
      </c>
      <c r="B275">
        <v>286.76</v>
      </c>
      <c r="C275">
        <v>283.41000000000003</v>
      </c>
      <c r="D275">
        <v>288.62</v>
      </c>
      <c r="E275">
        <v>281.72000000000003</v>
      </c>
      <c r="F275" t="s">
        <v>935</v>
      </c>
      <c r="G275" s="2">
        <v>4.4600000000000001E-2</v>
      </c>
      <c r="H275" s="2">
        <f t="shared" si="60"/>
        <v>4.3657938826142446E-2</v>
      </c>
    </row>
    <row r="276" spans="1:8" x14ac:dyDescent="0.35">
      <c r="A276" s="1">
        <v>44140</v>
      </c>
      <c r="B276">
        <v>294.24</v>
      </c>
      <c r="C276">
        <v>293.26</v>
      </c>
      <c r="D276">
        <v>295.23</v>
      </c>
      <c r="E276">
        <v>291.85000000000002</v>
      </c>
      <c r="F276" t="s">
        <v>934</v>
      </c>
      <c r="G276" s="2">
        <v>2.6100000000000002E-2</v>
      </c>
      <c r="H276" s="2">
        <f t="shared" si="60"/>
        <v>2.57501318713396E-2</v>
      </c>
    </row>
    <row r="277" spans="1:8" x14ac:dyDescent="0.35">
      <c r="A277" s="1">
        <v>44141</v>
      </c>
      <c r="B277">
        <v>294.45999999999998</v>
      </c>
      <c r="C277">
        <v>293.43</v>
      </c>
      <c r="D277">
        <v>295.2</v>
      </c>
      <c r="E277">
        <v>289.68</v>
      </c>
      <c r="F277" t="s">
        <v>933</v>
      </c>
      <c r="G277" s="2">
        <v>6.9999999999999999E-4</v>
      </c>
      <c r="H277" s="2">
        <f t="shared" si="60"/>
        <v>7.474095812514544E-4</v>
      </c>
    </row>
    <row r="278" spans="1:8" x14ac:dyDescent="0.35">
      <c r="A278" s="1">
        <v>44144</v>
      </c>
      <c r="B278">
        <v>288.44</v>
      </c>
      <c r="C278">
        <v>297.14999999999998</v>
      </c>
      <c r="D278">
        <v>298.98</v>
      </c>
      <c r="E278">
        <v>287.97000000000003</v>
      </c>
      <c r="F278" t="s">
        <v>932</v>
      </c>
      <c r="G278" s="2">
        <v>-2.0400000000000001E-2</v>
      </c>
      <c r="H278" s="2">
        <f t="shared" si="60"/>
        <v>-2.065607838870363E-2</v>
      </c>
    </row>
    <row r="279" spans="1:8" x14ac:dyDescent="0.35">
      <c r="A279" s="1">
        <v>44145</v>
      </c>
      <c r="B279">
        <v>283.27</v>
      </c>
      <c r="C279">
        <v>285.11</v>
      </c>
      <c r="D279">
        <v>286.51</v>
      </c>
      <c r="E279">
        <v>280.47000000000003</v>
      </c>
      <c r="F279" t="s">
        <v>931</v>
      </c>
      <c r="G279" s="2">
        <v>-1.7899999999999999E-2</v>
      </c>
      <c r="H279" s="2">
        <f t="shared" si="60"/>
        <v>-1.8086585630493555E-2</v>
      </c>
    </row>
    <row r="280" spans="1:8" x14ac:dyDescent="0.35">
      <c r="A280" s="1">
        <v>44146</v>
      </c>
      <c r="B280">
        <v>289.61</v>
      </c>
      <c r="C280">
        <v>285.77</v>
      </c>
      <c r="D280">
        <v>290.10000000000002</v>
      </c>
      <c r="E280">
        <v>283.23</v>
      </c>
      <c r="F280" t="s">
        <v>930</v>
      </c>
      <c r="G280" s="2">
        <v>2.24E-2</v>
      </c>
      <c r="H280" s="2">
        <f t="shared" si="60"/>
        <v>2.2134683884076346E-2</v>
      </c>
    </row>
    <row r="281" spans="1:8" x14ac:dyDescent="0.35">
      <c r="A281" s="1">
        <v>44147</v>
      </c>
      <c r="B281">
        <v>288.25</v>
      </c>
      <c r="C281">
        <v>290.57</v>
      </c>
      <c r="D281">
        <v>291.92</v>
      </c>
      <c r="E281">
        <v>287.10000000000002</v>
      </c>
      <c r="F281" t="s">
        <v>929</v>
      </c>
      <c r="G281" s="2">
        <v>-4.7000000000000002E-3</v>
      </c>
      <c r="H281" s="2">
        <f t="shared" si="60"/>
        <v>-4.7070311529732031E-3</v>
      </c>
    </row>
    <row r="282" spans="1:8" x14ac:dyDescent="0.35">
      <c r="A282" s="1">
        <v>44148</v>
      </c>
      <c r="B282">
        <v>290.77999999999997</v>
      </c>
      <c r="C282">
        <v>289.86</v>
      </c>
      <c r="D282">
        <v>291.42</v>
      </c>
      <c r="E282">
        <v>287.72000000000003</v>
      </c>
      <c r="F282" t="s">
        <v>928</v>
      </c>
      <c r="G282" s="2">
        <v>8.8000000000000005E-3</v>
      </c>
      <c r="H282" s="2">
        <f t="shared" si="60"/>
        <v>8.7388083541110086E-3</v>
      </c>
    </row>
    <row r="283" spans="1:8" x14ac:dyDescent="0.35">
      <c r="A283" s="1">
        <v>44151</v>
      </c>
      <c r="B283">
        <v>293.05</v>
      </c>
      <c r="C283">
        <v>290.52999999999997</v>
      </c>
      <c r="D283">
        <v>293.36</v>
      </c>
      <c r="E283">
        <v>289.83999999999997</v>
      </c>
      <c r="F283" t="s">
        <v>927</v>
      </c>
      <c r="G283" s="2">
        <v>7.7999999999999996E-3</v>
      </c>
      <c r="H283" s="2">
        <f t="shared" si="60"/>
        <v>7.776275419158798E-3</v>
      </c>
    </row>
    <row r="284" spans="1:8" x14ac:dyDescent="0.35">
      <c r="A284" s="1">
        <v>44152</v>
      </c>
      <c r="B284">
        <v>292.12</v>
      </c>
      <c r="C284">
        <v>293.25</v>
      </c>
      <c r="D284">
        <v>293.58999999999997</v>
      </c>
      <c r="E284">
        <v>291.45999999999998</v>
      </c>
      <c r="F284" t="s">
        <v>926</v>
      </c>
      <c r="G284" s="2">
        <v>-3.2000000000000002E-3</v>
      </c>
      <c r="H284" s="2">
        <f t="shared" si="60"/>
        <v>-3.1785661705292395E-3</v>
      </c>
    </row>
    <row r="285" spans="1:8" x14ac:dyDescent="0.35">
      <c r="A285" s="1">
        <v>44153</v>
      </c>
      <c r="B285">
        <v>289.95999999999998</v>
      </c>
      <c r="C285">
        <v>291.55</v>
      </c>
      <c r="D285">
        <v>293.22000000000003</v>
      </c>
      <c r="E285">
        <v>289.87</v>
      </c>
      <c r="F285" t="s">
        <v>875</v>
      </c>
      <c r="G285" s="2">
        <v>-7.4000000000000003E-3</v>
      </c>
      <c r="H285" s="2">
        <f t="shared" si="60"/>
        <v>-7.421694319232044E-3</v>
      </c>
    </row>
    <row r="286" spans="1:8" x14ac:dyDescent="0.35">
      <c r="A286" s="1">
        <v>44154</v>
      </c>
      <c r="B286">
        <v>292.23</v>
      </c>
      <c r="C286">
        <v>289.33</v>
      </c>
      <c r="D286">
        <v>292.55</v>
      </c>
      <c r="E286">
        <v>288.7</v>
      </c>
      <c r="F286" t="s">
        <v>216</v>
      </c>
      <c r="G286" s="2">
        <v>7.7999999999999996E-3</v>
      </c>
      <c r="H286" s="2">
        <f t="shared" si="60"/>
        <v>7.7981810182971307E-3</v>
      </c>
    </row>
    <row r="287" spans="1:8" x14ac:dyDescent="0.35">
      <c r="A287" s="1">
        <v>44155</v>
      </c>
      <c r="B287">
        <v>290.23</v>
      </c>
      <c r="C287">
        <v>292.14999999999998</v>
      </c>
      <c r="D287">
        <v>292.91000000000003</v>
      </c>
      <c r="E287">
        <v>290.14</v>
      </c>
      <c r="F287" t="s">
        <v>925</v>
      </c>
      <c r="G287" s="2">
        <v>-6.7999999999999996E-3</v>
      </c>
      <c r="H287" s="2">
        <f t="shared" si="60"/>
        <v>-6.8674513625262721E-3</v>
      </c>
    </row>
    <row r="288" spans="1:8" x14ac:dyDescent="0.35">
      <c r="A288" s="1">
        <v>44158</v>
      </c>
      <c r="B288">
        <v>290.24</v>
      </c>
      <c r="C288">
        <v>291.26</v>
      </c>
      <c r="D288">
        <v>292.60000000000002</v>
      </c>
      <c r="E288">
        <v>287.92</v>
      </c>
      <c r="F288" t="s">
        <v>924</v>
      </c>
      <c r="G288" s="2">
        <v>0</v>
      </c>
      <c r="H288" s="2">
        <f t="shared" si="60"/>
        <v>3.4454838323968674E-5</v>
      </c>
    </row>
    <row r="289" spans="1:8" x14ac:dyDescent="0.35">
      <c r="A289" s="1">
        <v>44159</v>
      </c>
      <c r="B289">
        <v>294.32</v>
      </c>
      <c r="C289">
        <v>291.33999999999997</v>
      </c>
      <c r="D289">
        <v>294.83</v>
      </c>
      <c r="E289">
        <v>289.48</v>
      </c>
      <c r="F289" t="s">
        <v>923</v>
      </c>
      <c r="G289" s="2">
        <v>1.41E-2</v>
      </c>
      <c r="H289" s="2">
        <f t="shared" si="60"/>
        <v>1.3959443869747087E-2</v>
      </c>
    </row>
    <row r="290" spans="1:8" x14ac:dyDescent="0.35">
      <c r="A290" s="1">
        <v>44160</v>
      </c>
      <c r="B290">
        <v>296.12</v>
      </c>
      <c r="C290">
        <v>295.27999999999997</v>
      </c>
      <c r="D290">
        <v>296.77999999999997</v>
      </c>
      <c r="E290">
        <v>294.44</v>
      </c>
      <c r="F290" t="s">
        <v>922</v>
      </c>
      <c r="G290" s="2">
        <v>6.1000000000000004E-3</v>
      </c>
      <c r="H290" s="2">
        <f t="shared" si="60"/>
        <v>6.0971667783786534E-3</v>
      </c>
    </row>
    <row r="291" spans="1:8" x14ac:dyDescent="0.35">
      <c r="A291" s="1">
        <v>44162</v>
      </c>
      <c r="B291">
        <v>298.85000000000002</v>
      </c>
      <c r="C291">
        <v>298.13</v>
      </c>
      <c r="D291">
        <v>300.01</v>
      </c>
      <c r="E291">
        <v>297.74</v>
      </c>
      <c r="F291" t="s">
        <v>921</v>
      </c>
      <c r="G291" s="2">
        <v>9.1999999999999998E-3</v>
      </c>
      <c r="H291" s="2">
        <f t="shared" si="60"/>
        <v>9.1769976953657156E-3</v>
      </c>
    </row>
    <row r="292" spans="1:8" x14ac:dyDescent="0.35">
      <c r="A292" s="1">
        <v>44165</v>
      </c>
      <c r="B292">
        <v>299.45999999999998</v>
      </c>
      <c r="C292">
        <v>299.14</v>
      </c>
      <c r="D292">
        <v>299.81</v>
      </c>
      <c r="E292">
        <v>294.63</v>
      </c>
      <c r="F292" t="s">
        <v>920</v>
      </c>
      <c r="G292" s="2">
        <v>2E-3</v>
      </c>
      <c r="H292" s="2">
        <f t="shared" si="60"/>
        <v>2.0390774393096263E-3</v>
      </c>
    </row>
    <row r="293" spans="1:8" x14ac:dyDescent="0.35">
      <c r="A293" s="1">
        <v>44166</v>
      </c>
      <c r="B293">
        <v>303.3</v>
      </c>
      <c r="C293">
        <v>301.70999999999998</v>
      </c>
      <c r="D293">
        <v>304.98</v>
      </c>
      <c r="E293">
        <v>300.67</v>
      </c>
      <c r="F293" t="s">
        <v>919</v>
      </c>
      <c r="G293" s="2">
        <v>1.2800000000000001E-2</v>
      </c>
      <c r="H293" s="2">
        <f t="shared" si="60"/>
        <v>1.274156198496258E-2</v>
      </c>
    </row>
    <row r="294" spans="1:8" x14ac:dyDescent="0.35">
      <c r="A294" s="1">
        <v>44167</v>
      </c>
      <c r="B294">
        <v>303.69</v>
      </c>
      <c r="C294">
        <v>302.06</v>
      </c>
      <c r="D294">
        <v>304.04000000000002</v>
      </c>
      <c r="E294">
        <v>300.19</v>
      </c>
      <c r="F294" t="s">
        <v>918</v>
      </c>
      <c r="G294" s="2">
        <v>1.2999999999999999E-3</v>
      </c>
      <c r="H294" s="2">
        <f t="shared" si="60"/>
        <v>1.2850295842346256E-3</v>
      </c>
    </row>
    <row r="295" spans="1:8" x14ac:dyDescent="0.35">
      <c r="A295" s="1">
        <v>44168</v>
      </c>
      <c r="B295">
        <v>304.12</v>
      </c>
      <c r="C295">
        <v>303.91000000000003</v>
      </c>
      <c r="D295">
        <v>305.72000000000003</v>
      </c>
      <c r="E295">
        <v>303.37</v>
      </c>
      <c r="F295" t="s">
        <v>917</v>
      </c>
      <c r="G295" s="2">
        <v>1.4E-3</v>
      </c>
      <c r="H295" s="2">
        <f t="shared" si="60"/>
        <v>1.4149160814658052E-3</v>
      </c>
    </row>
    <row r="296" spans="1:8" x14ac:dyDescent="0.35">
      <c r="A296" s="1">
        <v>44169</v>
      </c>
      <c r="B296">
        <v>305.36</v>
      </c>
      <c r="C296">
        <v>304.17</v>
      </c>
      <c r="D296">
        <v>305.51</v>
      </c>
      <c r="E296">
        <v>303.47000000000003</v>
      </c>
      <c r="F296" t="s">
        <v>916</v>
      </c>
      <c r="G296" s="2">
        <v>4.1000000000000003E-3</v>
      </c>
      <c r="H296" s="2">
        <f t="shared" si="60"/>
        <v>4.0690480767384745E-3</v>
      </c>
    </row>
    <row r="297" spans="1:8" x14ac:dyDescent="0.35">
      <c r="A297" s="1">
        <v>44172</v>
      </c>
      <c r="B297">
        <v>307.08999999999997</v>
      </c>
      <c r="C297">
        <v>305.55</v>
      </c>
      <c r="D297">
        <v>307.47000000000003</v>
      </c>
      <c r="E297">
        <v>305.36</v>
      </c>
      <c r="F297" t="s">
        <v>915</v>
      </c>
      <c r="G297" s="2">
        <v>5.7000000000000002E-3</v>
      </c>
      <c r="H297" s="2">
        <f t="shared" si="60"/>
        <v>5.6494557964613928E-3</v>
      </c>
    </row>
    <row r="298" spans="1:8" x14ac:dyDescent="0.35">
      <c r="A298" s="1">
        <v>44173</v>
      </c>
      <c r="B298">
        <v>308.13</v>
      </c>
      <c r="C298">
        <v>306.60000000000002</v>
      </c>
      <c r="D298">
        <v>308.44</v>
      </c>
      <c r="E298">
        <v>304.79000000000002</v>
      </c>
      <c r="F298" t="s">
        <v>914</v>
      </c>
      <c r="G298" s="2">
        <v>3.3999999999999998E-3</v>
      </c>
      <c r="H298" s="2">
        <f t="shared" si="60"/>
        <v>3.3809076123869179E-3</v>
      </c>
    </row>
    <row r="299" spans="1:8" x14ac:dyDescent="0.35">
      <c r="A299" s="1">
        <v>44174</v>
      </c>
      <c r="B299">
        <v>301.14999999999998</v>
      </c>
      <c r="C299">
        <v>307.91000000000003</v>
      </c>
      <c r="D299">
        <v>308.2</v>
      </c>
      <c r="E299">
        <v>300.05</v>
      </c>
      <c r="F299" t="s">
        <v>913</v>
      </c>
      <c r="G299" s="2">
        <v>-2.2700000000000001E-2</v>
      </c>
      <c r="H299" s="2">
        <f t="shared" si="60"/>
        <v>-2.2913292356092671E-2</v>
      </c>
    </row>
    <row r="300" spans="1:8" x14ac:dyDescent="0.35">
      <c r="A300" s="1">
        <v>44175</v>
      </c>
      <c r="B300">
        <v>302.36</v>
      </c>
      <c r="C300">
        <v>299.05</v>
      </c>
      <c r="D300">
        <v>303.52</v>
      </c>
      <c r="E300">
        <v>297.93</v>
      </c>
      <c r="F300" t="s">
        <v>912</v>
      </c>
      <c r="G300" s="2">
        <v>4.0000000000000001E-3</v>
      </c>
      <c r="H300" s="2">
        <f t="shared" si="60"/>
        <v>4.0098809342459562E-3</v>
      </c>
    </row>
    <row r="301" spans="1:8" x14ac:dyDescent="0.35">
      <c r="A301" s="1">
        <v>44176</v>
      </c>
      <c r="B301">
        <v>301.69</v>
      </c>
      <c r="C301">
        <v>300.64999999999998</v>
      </c>
      <c r="D301">
        <v>301.82</v>
      </c>
      <c r="E301">
        <v>298.31</v>
      </c>
      <c r="F301" t="s">
        <v>911</v>
      </c>
      <c r="G301" s="2">
        <v>-2.2000000000000001E-3</v>
      </c>
      <c r="H301" s="2">
        <f t="shared" si="60"/>
        <v>-2.218360317068728E-3</v>
      </c>
    </row>
    <row r="302" spans="1:8" x14ac:dyDescent="0.35">
      <c r="A302" s="1">
        <v>44179</v>
      </c>
      <c r="B302">
        <v>303.88</v>
      </c>
      <c r="C302">
        <v>302.92</v>
      </c>
      <c r="D302">
        <v>305.89</v>
      </c>
      <c r="E302">
        <v>302.85000000000002</v>
      </c>
      <c r="F302" t="s">
        <v>910</v>
      </c>
      <c r="G302" s="2">
        <v>7.3000000000000001E-3</v>
      </c>
      <c r="H302" s="2">
        <f t="shared" si="60"/>
        <v>7.2328865281134124E-3</v>
      </c>
    </row>
    <row r="303" spans="1:8" x14ac:dyDescent="0.35">
      <c r="A303" s="1">
        <v>44180</v>
      </c>
      <c r="B303">
        <v>307.13</v>
      </c>
      <c r="C303">
        <v>306.20999999999998</v>
      </c>
      <c r="D303">
        <v>307.13</v>
      </c>
      <c r="E303">
        <v>303.95</v>
      </c>
      <c r="F303" t="s">
        <v>909</v>
      </c>
      <c r="G303" s="2">
        <v>1.0699999999999999E-2</v>
      </c>
      <c r="H303" s="2">
        <f t="shared" si="60"/>
        <v>1.0638224090084277E-2</v>
      </c>
    </row>
    <row r="304" spans="1:8" x14ac:dyDescent="0.35">
      <c r="A304" s="1">
        <v>44181</v>
      </c>
      <c r="B304">
        <v>308.82</v>
      </c>
      <c r="C304">
        <v>307.54000000000002</v>
      </c>
      <c r="D304">
        <v>309.62</v>
      </c>
      <c r="E304">
        <v>306.45999999999998</v>
      </c>
      <c r="F304" t="s">
        <v>908</v>
      </c>
      <c r="G304" s="2">
        <v>5.4999999999999997E-3</v>
      </c>
      <c r="H304" s="2">
        <f t="shared" si="60"/>
        <v>5.4874721676130703E-3</v>
      </c>
    </row>
    <row r="305" spans="1:8" x14ac:dyDescent="0.35">
      <c r="A305" s="1">
        <v>44182</v>
      </c>
      <c r="B305">
        <v>310.83999999999997</v>
      </c>
      <c r="C305">
        <v>310.47000000000003</v>
      </c>
      <c r="D305">
        <v>311.08</v>
      </c>
      <c r="E305">
        <v>309.23</v>
      </c>
      <c r="F305" t="s">
        <v>907</v>
      </c>
      <c r="G305" s="2">
        <v>6.4999999999999997E-3</v>
      </c>
      <c r="H305" s="2">
        <f t="shared" si="60"/>
        <v>6.5197274483232443E-3</v>
      </c>
    </row>
    <row r="306" spans="1:8" x14ac:dyDescent="0.35">
      <c r="A306" s="1">
        <v>44183</v>
      </c>
      <c r="B306">
        <v>309.89999999999998</v>
      </c>
      <c r="C306">
        <v>311.5</v>
      </c>
      <c r="D306">
        <v>311.82</v>
      </c>
      <c r="E306">
        <v>307.45</v>
      </c>
      <c r="F306" t="s">
        <v>906</v>
      </c>
      <c r="G306" s="2">
        <v>-3.0000000000000001E-3</v>
      </c>
      <c r="H306" s="2">
        <f t="shared" si="60"/>
        <v>-3.0286455473388448E-3</v>
      </c>
    </row>
    <row r="307" spans="1:8" x14ac:dyDescent="0.35">
      <c r="A307" s="1">
        <v>44186</v>
      </c>
      <c r="B307">
        <v>308.76</v>
      </c>
      <c r="C307">
        <v>306.3</v>
      </c>
      <c r="D307">
        <v>309.31</v>
      </c>
      <c r="E307">
        <v>303.44</v>
      </c>
      <c r="F307" t="s">
        <v>905</v>
      </c>
      <c r="G307" s="2">
        <v>-3.7000000000000002E-3</v>
      </c>
      <c r="H307" s="2">
        <f t="shared" si="60"/>
        <v>-3.6853887120493695E-3</v>
      </c>
    </row>
    <row r="308" spans="1:8" x14ac:dyDescent="0.35">
      <c r="A308" s="1">
        <v>44187</v>
      </c>
      <c r="B308">
        <v>309.60000000000002</v>
      </c>
      <c r="C308">
        <v>309.69</v>
      </c>
      <c r="D308">
        <v>310.55</v>
      </c>
      <c r="E308">
        <v>306.68</v>
      </c>
      <c r="F308" t="s">
        <v>904</v>
      </c>
      <c r="G308" s="2">
        <v>2.7000000000000001E-3</v>
      </c>
      <c r="H308" s="2">
        <f t="shared" si="60"/>
        <v>2.7168656339190511E-3</v>
      </c>
    </row>
    <row r="309" spans="1:8" x14ac:dyDescent="0.35">
      <c r="A309" s="1">
        <v>44188</v>
      </c>
      <c r="B309">
        <v>308.04000000000002</v>
      </c>
      <c r="C309">
        <v>309.64999999999998</v>
      </c>
      <c r="D309">
        <v>310.02</v>
      </c>
      <c r="E309">
        <v>307.87</v>
      </c>
      <c r="F309" t="s">
        <v>903</v>
      </c>
      <c r="G309" s="2">
        <v>-5.0000000000000001E-3</v>
      </c>
      <c r="H309" s="2">
        <f t="shared" si="60"/>
        <v>-5.0514970445227304E-3</v>
      </c>
    </row>
    <row r="310" spans="1:8" x14ac:dyDescent="0.35">
      <c r="A310" s="1">
        <v>44189</v>
      </c>
      <c r="B310">
        <v>309.39999999999998</v>
      </c>
      <c r="C310">
        <v>308.31</v>
      </c>
      <c r="D310">
        <v>309.86</v>
      </c>
      <c r="E310">
        <v>308.23</v>
      </c>
      <c r="F310" t="s">
        <v>902</v>
      </c>
      <c r="G310" s="2">
        <v>4.4000000000000003E-3</v>
      </c>
      <c r="H310" s="2">
        <f t="shared" si="60"/>
        <v>4.4052934679161973E-3</v>
      </c>
    </row>
    <row r="311" spans="1:8" x14ac:dyDescent="0.35">
      <c r="A311" s="1">
        <v>44193</v>
      </c>
      <c r="B311">
        <v>312.52</v>
      </c>
      <c r="C311">
        <v>312.08999999999997</v>
      </c>
      <c r="D311">
        <v>313.01</v>
      </c>
      <c r="E311">
        <v>310.2</v>
      </c>
      <c r="F311" t="s">
        <v>901</v>
      </c>
      <c r="G311" s="2">
        <v>1.01E-2</v>
      </c>
      <c r="H311" s="2">
        <f t="shared" si="60"/>
        <v>1.0033528989577784E-2</v>
      </c>
    </row>
    <row r="312" spans="1:8" x14ac:dyDescent="0.35">
      <c r="A312" s="1">
        <v>44194</v>
      </c>
      <c r="B312">
        <v>312.8</v>
      </c>
      <c r="C312">
        <v>313.89</v>
      </c>
      <c r="D312">
        <v>314.52</v>
      </c>
      <c r="E312">
        <v>311.87</v>
      </c>
      <c r="F312" t="s">
        <v>900</v>
      </c>
      <c r="G312" s="2">
        <v>8.9999999999999998E-4</v>
      </c>
      <c r="H312" s="2">
        <f t="shared" si="60"/>
        <v>8.9554154261263605E-4</v>
      </c>
    </row>
    <row r="313" spans="1:8" x14ac:dyDescent="0.35">
      <c r="A313" s="1">
        <v>44195</v>
      </c>
      <c r="B313">
        <v>312.81</v>
      </c>
      <c r="C313">
        <v>314</v>
      </c>
      <c r="D313">
        <v>314.32</v>
      </c>
      <c r="E313">
        <v>312.17</v>
      </c>
      <c r="F313" t="s">
        <v>899</v>
      </c>
      <c r="G313" s="2">
        <v>0</v>
      </c>
      <c r="H313" s="2">
        <f t="shared" si="60"/>
        <v>3.1968798455326538E-5</v>
      </c>
    </row>
    <row r="314" spans="1:8" x14ac:dyDescent="0.35">
      <c r="A314" s="1">
        <v>44196</v>
      </c>
      <c r="B314">
        <v>313.58</v>
      </c>
      <c r="C314">
        <v>312.70999999999998</v>
      </c>
      <c r="D314">
        <v>314.08</v>
      </c>
      <c r="E314">
        <v>311.60000000000002</v>
      </c>
      <c r="F314" t="s">
        <v>886</v>
      </c>
      <c r="G314" s="2">
        <v>2.5000000000000001E-3</v>
      </c>
      <c r="H314" s="2">
        <f t="shared" si="60"/>
        <v>2.4585334626927662E-3</v>
      </c>
    </row>
    <row r="315" spans="1:8" x14ac:dyDescent="0.35">
      <c r="A315" s="1">
        <v>44200</v>
      </c>
      <c r="B315">
        <v>309.14999999999998</v>
      </c>
      <c r="C315">
        <v>314.94</v>
      </c>
      <c r="D315">
        <v>315.12</v>
      </c>
      <c r="E315">
        <v>305.02</v>
      </c>
      <c r="F315" t="s">
        <v>898</v>
      </c>
      <c r="G315" s="2">
        <v>-1.41E-2</v>
      </c>
      <c r="H315" s="2">
        <f t="shared" si="60"/>
        <v>-1.4227914927726633E-2</v>
      </c>
    </row>
    <row r="316" spans="1:8" x14ac:dyDescent="0.35">
      <c r="A316" s="1">
        <v>44201</v>
      </c>
      <c r="B316">
        <v>311.7</v>
      </c>
      <c r="C316">
        <v>308.13</v>
      </c>
      <c r="D316">
        <v>311.98</v>
      </c>
      <c r="E316">
        <v>308.13</v>
      </c>
      <c r="F316" t="s">
        <v>897</v>
      </c>
      <c r="G316" s="2">
        <v>8.2000000000000007E-3</v>
      </c>
      <c r="H316" s="2">
        <f t="shared" si="60"/>
        <v>8.214590768713604E-3</v>
      </c>
    </row>
    <row r="317" spans="1:8" x14ac:dyDescent="0.35">
      <c r="A317" s="1">
        <v>44202</v>
      </c>
      <c r="B317">
        <v>307.38</v>
      </c>
      <c r="C317">
        <v>306.83999999999997</v>
      </c>
      <c r="D317">
        <v>311.72000000000003</v>
      </c>
      <c r="E317">
        <v>305.82</v>
      </c>
      <c r="F317" t="s">
        <v>896</v>
      </c>
      <c r="G317" s="2">
        <v>-1.3899999999999999E-2</v>
      </c>
      <c r="H317" s="2">
        <f t="shared" si="60"/>
        <v>-1.3956419594125496E-2</v>
      </c>
    </row>
    <row r="318" spans="1:8" x14ac:dyDescent="0.35">
      <c r="A318" s="1">
        <v>44203</v>
      </c>
      <c r="B318">
        <v>314.81</v>
      </c>
      <c r="C318">
        <v>310.12</v>
      </c>
      <c r="D318">
        <v>315.67</v>
      </c>
      <c r="E318">
        <v>310.08999999999997</v>
      </c>
      <c r="F318" t="s">
        <v>895</v>
      </c>
      <c r="G318" s="2">
        <v>2.4199999999999999E-2</v>
      </c>
      <c r="H318" s="2">
        <f t="shared" si="60"/>
        <v>2.3884515060309596E-2</v>
      </c>
    </row>
    <row r="319" spans="1:8" x14ac:dyDescent="0.35">
      <c r="A319" s="1">
        <v>44204</v>
      </c>
      <c r="B319">
        <v>318.86</v>
      </c>
      <c r="C319">
        <v>317.17</v>
      </c>
      <c r="D319">
        <v>319.22000000000003</v>
      </c>
      <c r="E319">
        <v>314.92</v>
      </c>
      <c r="F319" t="s">
        <v>207</v>
      </c>
      <c r="G319" s="2">
        <v>1.29E-2</v>
      </c>
      <c r="H319" s="2">
        <f t="shared" si="60"/>
        <v>1.2782852739743771E-2</v>
      </c>
    </row>
    <row r="320" spans="1:8" x14ac:dyDescent="0.35">
      <c r="A320" s="1">
        <v>44207</v>
      </c>
      <c r="B320">
        <v>314.25</v>
      </c>
      <c r="C320">
        <v>315.81</v>
      </c>
      <c r="D320">
        <v>317.02</v>
      </c>
      <c r="E320">
        <v>313.58999999999997</v>
      </c>
      <c r="F320" t="s">
        <v>894</v>
      </c>
      <c r="G320" s="2">
        <v>-1.4500000000000001E-2</v>
      </c>
      <c r="H320" s="2">
        <f t="shared" si="60"/>
        <v>-1.4563287508862549E-2</v>
      </c>
    </row>
    <row r="321" spans="1:8" x14ac:dyDescent="0.35">
      <c r="A321" s="1">
        <v>44208</v>
      </c>
      <c r="B321">
        <v>313.76</v>
      </c>
      <c r="C321">
        <v>314.29000000000002</v>
      </c>
      <c r="D321">
        <v>315.41000000000003</v>
      </c>
      <c r="E321">
        <v>311.04000000000002</v>
      </c>
      <c r="F321" t="s">
        <v>893</v>
      </c>
      <c r="G321" s="2">
        <v>-1.6000000000000001E-3</v>
      </c>
      <c r="H321" s="2">
        <f t="shared" si="60"/>
        <v>-1.5604850223206745E-3</v>
      </c>
    </row>
    <row r="322" spans="1:8" x14ac:dyDescent="0.35">
      <c r="A322" s="1">
        <v>44209</v>
      </c>
      <c r="B322">
        <v>315.87</v>
      </c>
      <c r="C322">
        <v>314.02999999999997</v>
      </c>
      <c r="D322">
        <v>316.69</v>
      </c>
      <c r="E322">
        <v>313.41000000000003</v>
      </c>
      <c r="F322" t="s">
        <v>892</v>
      </c>
      <c r="G322" s="2">
        <v>6.7000000000000002E-3</v>
      </c>
      <c r="H322" s="2">
        <f t="shared" si="60"/>
        <v>6.7023740887415615E-3</v>
      </c>
    </row>
    <row r="323" spans="1:8" x14ac:dyDescent="0.35">
      <c r="A323" s="1">
        <v>44210</v>
      </c>
      <c r="B323">
        <v>314.18</v>
      </c>
      <c r="C323">
        <v>316.33</v>
      </c>
      <c r="D323">
        <v>317.36</v>
      </c>
      <c r="E323">
        <v>313.7</v>
      </c>
      <c r="F323" t="s">
        <v>891</v>
      </c>
      <c r="G323" s="2">
        <v>-5.4000000000000003E-3</v>
      </c>
      <c r="H323" s="2">
        <f t="shared" si="60"/>
        <v>-5.3646664649840128E-3</v>
      </c>
    </row>
    <row r="324" spans="1:8" x14ac:dyDescent="0.35">
      <c r="A324" s="1">
        <v>44211</v>
      </c>
      <c r="B324">
        <v>311.7</v>
      </c>
      <c r="C324">
        <v>313.97000000000003</v>
      </c>
      <c r="D324">
        <v>314.95</v>
      </c>
      <c r="E324">
        <v>310.42</v>
      </c>
      <c r="F324" t="s">
        <v>890</v>
      </c>
      <c r="G324" s="2">
        <v>-7.9000000000000008E-3</v>
      </c>
      <c r="H324" s="2">
        <f t="shared" ref="H324:H387" si="61">LN(B324/B323)</f>
        <v>-7.9248832985024022E-3</v>
      </c>
    </row>
    <row r="325" spans="1:8" x14ac:dyDescent="0.35">
      <c r="A325" s="1">
        <v>44215</v>
      </c>
      <c r="B325">
        <v>316.24</v>
      </c>
      <c r="C325">
        <v>314.08999999999997</v>
      </c>
      <c r="D325">
        <v>316.76</v>
      </c>
      <c r="E325">
        <v>312.95999999999998</v>
      </c>
      <c r="F325" t="s">
        <v>889</v>
      </c>
      <c r="G325" s="2">
        <v>1.46E-2</v>
      </c>
      <c r="H325" s="2">
        <f t="shared" si="61"/>
        <v>1.4460232215138785E-2</v>
      </c>
    </row>
    <row r="326" spans="1:8" x14ac:dyDescent="0.35">
      <c r="A326" s="1">
        <v>44216</v>
      </c>
      <c r="B326">
        <v>323.60000000000002</v>
      </c>
      <c r="C326">
        <v>319.97000000000003</v>
      </c>
      <c r="D326">
        <v>324.57</v>
      </c>
      <c r="E326">
        <v>316.33999999999997</v>
      </c>
      <c r="F326" t="s">
        <v>888</v>
      </c>
      <c r="G326" s="2">
        <v>2.3300000000000001E-2</v>
      </c>
      <c r="H326" s="2">
        <f t="shared" si="61"/>
        <v>2.3006766195906539E-2</v>
      </c>
    </row>
    <row r="327" spans="1:8" x14ac:dyDescent="0.35">
      <c r="A327" s="1">
        <v>44217</v>
      </c>
      <c r="B327">
        <v>326.19</v>
      </c>
      <c r="C327">
        <v>324.98</v>
      </c>
      <c r="D327">
        <v>326.95999999999998</v>
      </c>
      <c r="E327">
        <v>323.56</v>
      </c>
      <c r="F327" t="s">
        <v>887</v>
      </c>
      <c r="G327" s="2">
        <v>8.0000000000000002E-3</v>
      </c>
      <c r="H327" s="2">
        <f t="shared" si="61"/>
        <v>7.9718484934311398E-3</v>
      </c>
    </row>
    <row r="328" spans="1:8" x14ac:dyDescent="0.35">
      <c r="A328" s="1">
        <v>44218</v>
      </c>
      <c r="B328">
        <v>325.25</v>
      </c>
      <c r="C328">
        <v>325.12</v>
      </c>
      <c r="D328">
        <v>326.29000000000002</v>
      </c>
      <c r="E328">
        <v>324.54000000000002</v>
      </c>
      <c r="F328" t="s">
        <v>886</v>
      </c>
      <c r="G328" s="2">
        <v>-2.8999999999999998E-3</v>
      </c>
      <c r="H328" s="2">
        <f t="shared" si="61"/>
        <v>-2.8859162851531677E-3</v>
      </c>
    </row>
    <row r="329" spans="1:8" x14ac:dyDescent="0.35">
      <c r="A329" s="1">
        <v>44221</v>
      </c>
      <c r="B329">
        <v>327.94</v>
      </c>
      <c r="C329">
        <v>328.74</v>
      </c>
      <c r="D329">
        <v>330.15</v>
      </c>
      <c r="E329">
        <v>321.24</v>
      </c>
      <c r="F329" t="s">
        <v>885</v>
      </c>
      <c r="G329" s="2">
        <v>8.3000000000000001E-3</v>
      </c>
      <c r="H329" s="2">
        <f t="shared" si="61"/>
        <v>8.2365474291077878E-3</v>
      </c>
    </row>
    <row r="330" spans="1:8" x14ac:dyDescent="0.35">
      <c r="A330" s="1">
        <v>44222</v>
      </c>
      <c r="B330">
        <v>328.42</v>
      </c>
      <c r="C330">
        <v>328.68</v>
      </c>
      <c r="D330">
        <v>329.59</v>
      </c>
      <c r="E330">
        <v>327.05</v>
      </c>
      <c r="F330" t="s">
        <v>751</v>
      </c>
      <c r="G330" s="2">
        <v>1.5E-3</v>
      </c>
      <c r="H330" s="2">
        <f t="shared" si="61"/>
        <v>1.4626122419689547E-3</v>
      </c>
    </row>
    <row r="331" spans="1:8" x14ac:dyDescent="0.35">
      <c r="A331" s="1">
        <v>44223</v>
      </c>
      <c r="B331">
        <v>319.26</v>
      </c>
      <c r="C331">
        <v>326.08999999999997</v>
      </c>
      <c r="D331">
        <v>326.10000000000002</v>
      </c>
      <c r="E331">
        <v>317.19</v>
      </c>
      <c r="F331" t="s">
        <v>883</v>
      </c>
      <c r="G331" s="2">
        <v>-2.7900000000000001E-2</v>
      </c>
      <c r="H331" s="2">
        <f t="shared" si="61"/>
        <v>-2.8287459227358418E-2</v>
      </c>
    </row>
    <row r="332" spans="1:8" x14ac:dyDescent="0.35">
      <c r="A332" s="1">
        <v>44224</v>
      </c>
      <c r="B332">
        <v>321.14999999999998</v>
      </c>
      <c r="C332">
        <v>320.5</v>
      </c>
      <c r="D332">
        <v>326.25</v>
      </c>
      <c r="E332">
        <v>319.86</v>
      </c>
      <c r="F332" t="s">
        <v>884</v>
      </c>
      <c r="G332" s="2">
        <v>5.8999999999999999E-3</v>
      </c>
      <c r="H332" s="2">
        <f t="shared" si="61"/>
        <v>5.9024858674685925E-3</v>
      </c>
    </row>
    <row r="333" spans="1:8" x14ac:dyDescent="0.35">
      <c r="A333" s="1">
        <v>44225</v>
      </c>
      <c r="B333">
        <v>314.39</v>
      </c>
      <c r="C333">
        <v>319.41000000000003</v>
      </c>
      <c r="D333">
        <v>320.55</v>
      </c>
      <c r="E333">
        <v>312.60000000000002</v>
      </c>
      <c r="F333" t="s">
        <v>883</v>
      </c>
      <c r="G333" s="2">
        <v>-2.1000000000000001E-2</v>
      </c>
      <c r="H333" s="2">
        <f t="shared" si="61"/>
        <v>-2.1274050270367162E-2</v>
      </c>
    </row>
    <row r="334" spans="1:8" x14ac:dyDescent="0.35">
      <c r="A334" s="1">
        <v>44228</v>
      </c>
      <c r="B334">
        <v>322.25</v>
      </c>
      <c r="C334">
        <v>317.94</v>
      </c>
      <c r="D334">
        <v>323.37</v>
      </c>
      <c r="E334">
        <v>315.85000000000002</v>
      </c>
      <c r="F334" t="s">
        <v>882</v>
      </c>
      <c r="G334" s="2">
        <v>2.5000000000000001E-2</v>
      </c>
      <c r="H334" s="2">
        <f t="shared" si="61"/>
        <v>2.4693388385862537E-2</v>
      </c>
    </row>
    <row r="335" spans="1:8" x14ac:dyDescent="0.35">
      <c r="A335" s="1">
        <v>44229</v>
      </c>
      <c r="B335">
        <v>327.51</v>
      </c>
      <c r="C335">
        <v>325.31</v>
      </c>
      <c r="D335">
        <v>328.7</v>
      </c>
      <c r="E335">
        <v>325.14</v>
      </c>
      <c r="F335" t="s">
        <v>881</v>
      </c>
      <c r="G335" s="2">
        <v>1.6299999999999999E-2</v>
      </c>
      <c r="H335" s="2">
        <f t="shared" si="61"/>
        <v>1.6190947140991008E-2</v>
      </c>
    </row>
    <row r="336" spans="1:8" x14ac:dyDescent="0.35">
      <c r="A336" s="1">
        <v>44230</v>
      </c>
      <c r="B336">
        <v>326.20999999999998</v>
      </c>
      <c r="C336">
        <v>329.65</v>
      </c>
      <c r="D336">
        <v>330.02</v>
      </c>
      <c r="E336">
        <v>326.14999999999998</v>
      </c>
      <c r="F336" t="s">
        <v>880</v>
      </c>
      <c r="G336" s="2">
        <v>-4.0000000000000001E-3</v>
      </c>
      <c r="H336" s="2">
        <f t="shared" si="61"/>
        <v>-3.97724320402145E-3</v>
      </c>
    </row>
    <row r="337" spans="1:8" x14ac:dyDescent="0.35">
      <c r="A337" s="1">
        <v>44231</v>
      </c>
      <c r="B337">
        <v>330.07</v>
      </c>
      <c r="C337">
        <v>327.64999999999998</v>
      </c>
      <c r="D337">
        <v>330.16</v>
      </c>
      <c r="E337">
        <v>326.29000000000002</v>
      </c>
      <c r="F337" t="s">
        <v>879</v>
      </c>
      <c r="G337" s="2">
        <v>1.18E-2</v>
      </c>
      <c r="H337" s="2">
        <f t="shared" si="61"/>
        <v>1.1763407421857462E-2</v>
      </c>
    </row>
    <row r="338" spans="1:8" x14ac:dyDescent="0.35">
      <c r="A338" s="1">
        <v>44232</v>
      </c>
      <c r="B338">
        <v>331.19</v>
      </c>
      <c r="C338">
        <v>331.05</v>
      </c>
      <c r="D338">
        <v>332.23</v>
      </c>
      <c r="E338">
        <v>329.36</v>
      </c>
      <c r="F338" t="s">
        <v>878</v>
      </c>
      <c r="G338" s="2">
        <v>3.3999999999999998E-3</v>
      </c>
      <c r="H338" s="2">
        <f t="shared" si="61"/>
        <v>3.3874756404408579E-3</v>
      </c>
    </row>
    <row r="339" spans="1:8" x14ac:dyDescent="0.35">
      <c r="A339" s="1">
        <v>44235</v>
      </c>
      <c r="B339">
        <v>333.4</v>
      </c>
      <c r="C339">
        <v>332.93</v>
      </c>
      <c r="D339">
        <v>333.56</v>
      </c>
      <c r="E339">
        <v>331.24</v>
      </c>
      <c r="F339" t="s">
        <v>877</v>
      </c>
      <c r="G339" s="2">
        <v>6.7000000000000002E-3</v>
      </c>
      <c r="H339" s="2">
        <f t="shared" si="61"/>
        <v>6.6507414981288558E-3</v>
      </c>
    </row>
    <row r="340" spans="1:8" x14ac:dyDescent="0.35">
      <c r="A340" s="1">
        <v>44236</v>
      </c>
      <c r="B340">
        <v>333.33</v>
      </c>
      <c r="C340">
        <v>332.45</v>
      </c>
      <c r="D340">
        <v>334.63</v>
      </c>
      <c r="E340">
        <v>332.44</v>
      </c>
      <c r="F340" t="s">
        <v>876</v>
      </c>
      <c r="G340" s="2">
        <v>-2.0000000000000001E-4</v>
      </c>
      <c r="H340" s="2">
        <f t="shared" si="61"/>
        <v>-2.0998005266657189E-4</v>
      </c>
    </row>
    <row r="341" spans="1:8" x14ac:dyDescent="0.35">
      <c r="A341" s="1">
        <v>44237</v>
      </c>
      <c r="B341">
        <v>332.58</v>
      </c>
      <c r="C341">
        <v>334.81</v>
      </c>
      <c r="D341">
        <v>335.28</v>
      </c>
      <c r="E341">
        <v>329.33</v>
      </c>
      <c r="F341" t="s">
        <v>875</v>
      </c>
      <c r="G341" s="2">
        <v>-2.3E-3</v>
      </c>
      <c r="H341" s="2">
        <f t="shared" si="61"/>
        <v>-2.2525576042586965E-3</v>
      </c>
    </row>
    <row r="342" spans="1:8" x14ac:dyDescent="0.35">
      <c r="A342" s="1">
        <v>44238</v>
      </c>
      <c r="B342">
        <v>334.4</v>
      </c>
      <c r="C342">
        <v>334.15</v>
      </c>
      <c r="D342">
        <v>334.82</v>
      </c>
      <c r="E342">
        <v>331.95</v>
      </c>
      <c r="F342" t="s">
        <v>107</v>
      </c>
      <c r="G342" s="2">
        <v>5.4999999999999997E-3</v>
      </c>
      <c r="H342" s="2">
        <f t="shared" si="61"/>
        <v>5.4574485507782287E-3</v>
      </c>
    </row>
    <row r="343" spans="1:8" x14ac:dyDescent="0.35">
      <c r="A343" s="1">
        <v>44239</v>
      </c>
      <c r="B343">
        <v>336.27</v>
      </c>
      <c r="C343">
        <v>333.53</v>
      </c>
      <c r="D343">
        <v>336.44</v>
      </c>
      <c r="E343">
        <v>332.46</v>
      </c>
      <c r="F343" t="s">
        <v>874</v>
      </c>
      <c r="G343" s="2">
        <v>5.5999999999999999E-3</v>
      </c>
      <c r="H343" s="2">
        <f t="shared" si="61"/>
        <v>5.5765274905672374E-3</v>
      </c>
    </row>
    <row r="344" spans="1:8" x14ac:dyDescent="0.35">
      <c r="A344" s="1">
        <v>44243</v>
      </c>
      <c r="B344">
        <v>335.36</v>
      </c>
      <c r="C344">
        <v>337.09</v>
      </c>
      <c r="D344">
        <v>338.01</v>
      </c>
      <c r="E344">
        <v>334.16</v>
      </c>
      <c r="F344" t="s">
        <v>873</v>
      </c>
      <c r="G344" s="2">
        <v>-2.7000000000000001E-3</v>
      </c>
      <c r="H344" s="2">
        <f t="shared" si="61"/>
        <v>-2.7098270084909195E-3</v>
      </c>
    </row>
    <row r="345" spans="1:8" x14ac:dyDescent="0.35">
      <c r="A345" s="1">
        <v>44244</v>
      </c>
      <c r="B345">
        <v>333.75</v>
      </c>
      <c r="C345">
        <v>332.3</v>
      </c>
      <c r="D345">
        <v>335.48</v>
      </c>
      <c r="E345">
        <v>330</v>
      </c>
      <c r="F345" t="s">
        <v>872</v>
      </c>
      <c r="G345" s="2">
        <v>-4.7999999999999996E-3</v>
      </c>
      <c r="H345" s="2">
        <f t="shared" si="61"/>
        <v>-4.8123719781634133E-3</v>
      </c>
    </row>
    <row r="346" spans="1:8" x14ac:dyDescent="0.35">
      <c r="A346" s="1">
        <v>44245</v>
      </c>
      <c r="B346">
        <v>332.3</v>
      </c>
      <c r="C346">
        <v>330.06</v>
      </c>
      <c r="D346">
        <v>333.69</v>
      </c>
      <c r="E346">
        <v>328.19</v>
      </c>
      <c r="F346" t="s">
        <v>709</v>
      </c>
      <c r="G346" s="2">
        <v>-4.3E-3</v>
      </c>
      <c r="H346" s="2">
        <f t="shared" si="61"/>
        <v>-4.3540343539106201E-3</v>
      </c>
    </row>
    <row r="347" spans="1:8" x14ac:dyDescent="0.35">
      <c r="A347" s="1">
        <v>44246</v>
      </c>
      <c r="B347">
        <v>330.85</v>
      </c>
      <c r="C347">
        <v>333.68</v>
      </c>
      <c r="D347">
        <v>333.81</v>
      </c>
      <c r="E347">
        <v>329.8</v>
      </c>
      <c r="F347" t="s">
        <v>871</v>
      </c>
      <c r="G347" s="2">
        <v>-4.4000000000000003E-3</v>
      </c>
      <c r="H347" s="2">
        <f t="shared" si="61"/>
        <v>-4.3730749024801239E-3</v>
      </c>
    </row>
    <row r="348" spans="1:8" x14ac:dyDescent="0.35">
      <c r="A348" s="1">
        <v>44249</v>
      </c>
      <c r="B348">
        <v>322.27</v>
      </c>
      <c r="C348">
        <v>326.33</v>
      </c>
      <c r="D348">
        <v>327.63</v>
      </c>
      <c r="E348">
        <v>322.06</v>
      </c>
      <c r="F348" t="s">
        <v>782</v>
      </c>
      <c r="G348" s="2">
        <v>-2.5899999999999999E-2</v>
      </c>
      <c r="H348" s="2">
        <f t="shared" si="61"/>
        <v>-2.6275396949432789E-2</v>
      </c>
    </row>
    <row r="349" spans="1:8" x14ac:dyDescent="0.35">
      <c r="A349" s="1">
        <v>44250</v>
      </c>
      <c r="B349">
        <v>321.31</v>
      </c>
      <c r="C349">
        <v>316.83</v>
      </c>
      <c r="D349">
        <v>323.02999999999997</v>
      </c>
      <c r="E349">
        <v>310.83999999999997</v>
      </c>
      <c r="F349" t="s">
        <v>870</v>
      </c>
      <c r="G349" s="2">
        <v>-3.0000000000000001E-3</v>
      </c>
      <c r="H349" s="2">
        <f t="shared" si="61"/>
        <v>-2.983314310615626E-3</v>
      </c>
    </row>
    <row r="350" spans="1:8" x14ac:dyDescent="0.35">
      <c r="A350" s="1">
        <v>44251</v>
      </c>
      <c r="B350">
        <v>323.95999999999998</v>
      </c>
      <c r="C350">
        <v>318.57</v>
      </c>
      <c r="D350">
        <v>324.27999999999997</v>
      </c>
      <c r="E350">
        <v>315.79000000000002</v>
      </c>
      <c r="F350" t="s">
        <v>869</v>
      </c>
      <c r="G350" s="2">
        <v>8.2000000000000007E-3</v>
      </c>
      <c r="H350" s="2">
        <f t="shared" si="61"/>
        <v>8.2136621827688192E-3</v>
      </c>
    </row>
    <row r="351" spans="1:8" x14ac:dyDescent="0.35">
      <c r="A351" s="1">
        <v>44252</v>
      </c>
      <c r="B351">
        <v>312.67</v>
      </c>
      <c r="C351">
        <v>321.22000000000003</v>
      </c>
      <c r="D351">
        <v>323.86</v>
      </c>
      <c r="E351">
        <v>311.08</v>
      </c>
      <c r="F351" t="s">
        <v>868</v>
      </c>
      <c r="G351" s="2">
        <v>-3.4799999999999998E-2</v>
      </c>
      <c r="H351" s="2">
        <f t="shared" si="61"/>
        <v>-3.5471730118691626E-2</v>
      </c>
    </row>
    <row r="352" spans="1:8" x14ac:dyDescent="0.35">
      <c r="A352" s="1">
        <v>44253</v>
      </c>
      <c r="B352">
        <v>313.98</v>
      </c>
      <c r="C352">
        <v>315.68</v>
      </c>
      <c r="D352">
        <v>318.94</v>
      </c>
      <c r="E352">
        <v>310.72000000000003</v>
      </c>
      <c r="F352" t="s">
        <v>867</v>
      </c>
      <c r="G352" s="2">
        <v>4.1999999999999997E-3</v>
      </c>
      <c r="H352" s="2">
        <f t="shared" si="61"/>
        <v>4.180968350074153E-3</v>
      </c>
    </row>
    <row r="353" spans="1:8" x14ac:dyDescent="0.35">
      <c r="A353" s="1">
        <v>44256</v>
      </c>
      <c r="B353">
        <v>323.42</v>
      </c>
      <c r="C353">
        <v>319.10000000000002</v>
      </c>
      <c r="D353">
        <v>323.77</v>
      </c>
      <c r="E353">
        <v>317.77</v>
      </c>
      <c r="F353" t="s">
        <v>866</v>
      </c>
      <c r="G353" s="2">
        <v>3.0099999999999998E-2</v>
      </c>
      <c r="H353" s="2">
        <f t="shared" si="61"/>
        <v>2.9622498537626236E-2</v>
      </c>
    </row>
    <row r="354" spans="1:8" x14ac:dyDescent="0.35">
      <c r="A354" s="1">
        <v>44257</v>
      </c>
      <c r="B354">
        <v>318.23</v>
      </c>
      <c r="C354">
        <v>324.08</v>
      </c>
      <c r="D354">
        <v>324.16000000000003</v>
      </c>
      <c r="E354">
        <v>317.97000000000003</v>
      </c>
      <c r="F354" t="s">
        <v>865</v>
      </c>
      <c r="G354" s="2">
        <v>-1.6E-2</v>
      </c>
      <c r="H354" s="2">
        <f t="shared" si="61"/>
        <v>-1.6177396363383514E-2</v>
      </c>
    </row>
    <row r="355" spans="1:8" x14ac:dyDescent="0.35">
      <c r="A355" s="1">
        <v>44258</v>
      </c>
      <c r="B355">
        <v>309</v>
      </c>
      <c r="C355">
        <v>317.10000000000002</v>
      </c>
      <c r="D355">
        <v>318.07</v>
      </c>
      <c r="E355">
        <v>308.94</v>
      </c>
      <c r="F355" t="s">
        <v>864</v>
      </c>
      <c r="G355" s="2">
        <v>-2.9000000000000001E-2</v>
      </c>
      <c r="H355" s="2">
        <f t="shared" si="61"/>
        <v>-2.9433114888668923E-2</v>
      </c>
    </row>
    <row r="356" spans="1:8" x14ac:dyDescent="0.35">
      <c r="A356" s="1">
        <v>44259</v>
      </c>
      <c r="B356">
        <v>303.94</v>
      </c>
      <c r="C356">
        <v>308.62</v>
      </c>
      <c r="D356">
        <v>311.88</v>
      </c>
      <c r="E356">
        <v>299.95</v>
      </c>
      <c r="F356" t="s">
        <v>863</v>
      </c>
      <c r="G356" s="2">
        <v>-1.6400000000000001E-2</v>
      </c>
      <c r="H356" s="2">
        <f t="shared" si="61"/>
        <v>-1.6510963392286412E-2</v>
      </c>
    </row>
    <row r="357" spans="1:8" x14ac:dyDescent="0.35">
      <c r="A357" s="1">
        <v>44260</v>
      </c>
      <c r="B357">
        <v>308.52</v>
      </c>
      <c r="C357">
        <v>306.63</v>
      </c>
      <c r="D357">
        <v>309.45</v>
      </c>
      <c r="E357">
        <v>297.29000000000002</v>
      </c>
      <c r="F357" t="s">
        <v>862</v>
      </c>
      <c r="G357" s="2">
        <v>1.5100000000000001E-2</v>
      </c>
      <c r="H357" s="2">
        <f t="shared" si="61"/>
        <v>1.4956357560339211E-2</v>
      </c>
    </row>
    <row r="358" spans="1:8" x14ac:dyDescent="0.35">
      <c r="A358" s="1">
        <v>44263</v>
      </c>
      <c r="B358">
        <v>299.77999999999997</v>
      </c>
      <c r="C358">
        <v>307.95999999999998</v>
      </c>
      <c r="D358">
        <v>309.89999999999998</v>
      </c>
      <c r="E358">
        <v>299.35000000000002</v>
      </c>
      <c r="F358" t="s">
        <v>861</v>
      </c>
      <c r="G358" s="2">
        <v>-2.8299999999999999E-2</v>
      </c>
      <c r="H358" s="2">
        <f t="shared" si="61"/>
        <v>-2.8737798763348768E-2</v>
      </c>
    </row>
    <row r="359" spans="1:8" x14ac:dyDescent="0.35">
      <c r="A359" s="1">
        <v>44264</v>
      </c>
      <c r="B359">
        <v>311.61</v>
      </c>
      <c r="C359">
        <v>307.31</v>
      </c>
      <c r="D359">
        <v>313.57</v>
      </c>
      <c r="E359">
        <v>306.76</v>
      </c>
      <c r="F359" t="s">
        <v>860</v>
      </c>
      <c r="G359" s="2">
        <v>3.95E-2</v>
      </c>
      <c r="H359" s="2">
        <f t="shared" si="61"/>
        <v>3.870353360538023E-2</v>
      </c>
    </row>
    <row r="360" spans="1:8" x14ac:dyDescent="0.35">
      <c r="A360" s="1">
        <v>44265</v>
      </c>
      <c r="B360">
        <v>310.72000000000003</v>
      </c>
      <c r="C360">
        <v>315.99</v>
      </c>
      <c r="D360">
        <v>316.3</v>
      </c>
      <c r="E360">
        <v>310.01</v>
      </c>
      <c r="F360" t="s">
        <v>859</v>
      </c>
      <c r="G360" s="2">
        <v>-2.8999999999999998E-3</v>
      </c>
      <c r="H360" s="2">
        <f t="shared" si="61"/>
        <v>-2.8602208048696307E-3</v>
      </c>
    </row>
    <row r="361" spans="1:8" x14ac:dyDescent="0.35">
      <c r="A361" s="1">
        <v>44266</v>
      </c>
      <c r="B361">
        <v>317.87</v>
      </c>
      <c r="C361">
        <v>315.60000000000002</v>
      </c>
      <c r="D361">
        <v>319.69</v>
      </c>
      <c r="E361">
        <v>314.68</v>
      </c>
      <c r="F361" t="s">
        <v>858</v>
      </c>
      <c r="G361" s="2">
        <v>2.3E-2</v>
      </c>
      <c r="H361" s="2">
        <f t="shared" si="61"/>
        <v>2.2750309062212929E-2</v>
      </c>
    </row>
    <row r="362" spans="1:8" x14ac:dyDescent="0.35">
      <c r="A362" s="1">
        <v>44267</v>
      </c>
      <c r="B362">
        <v>315.29000000000002</v>
      </c>
      <c r="C362">
        <v>313.7</v>
      </c>
      <c r="D362">
        <v>318.06</v>
      </c>
      <c r="E362">
        <v>311.23</v>
      </c>
      <c r="F362" t="s">
        <v>857</v>
      </c>
      <c r="G362" s="2">
        <v>-8.0999999999999996E-3</v>
      </c>
      <c r="H362" s="2">
        <f t="shared" si="61"/>
        <v>-8.1496439433126067E-3</v>
      </c>
    </row>
    <row r="363" spans="1:8" x14ac:dyDescent="0.35">
      <c r="A363" s="1">
        <v>44270</v>
      </c>
      <c r="B363">
        <v>318.66000000000003</v>
      </c>
      <c r="C363">
        <v>315.62</v>
      </c>
      <c r="D363">
        <v>318.83</v>
      </c>
      <c r="E363">
        <v>313.93</v>
      </c>
      <c r="F363" t="s">
        <v>856</v>
      </c>
      <c r="G363" s="2">
        <v>1.0699999999999999E-2</v>
      </c>
      <c r="H363" s="2">
        <f t="shared" si="61"/>
        <v>1.0631853440502458E-2</v>
      </c>
    </row>
    <row r="364" spans="1:8" x14ac:dyDescent="0.35">
      <c r="A364" s="1">
        <v>44271</v>
      </c>
      <c r="B364">
        <v>320.41000000000003</v>
      </c>
      <c r="C364">
        <v>320.92</v>
      </c>
      <c r="D364">
        <v>324.02999999999997</v>
      </c>
      <c r="E364">
        <v>318.93</v>
      </c>
      <c r="F364" t="s">
        <v>69</v>
      </c>
      <c r="G364" s="2">
        <v>5.4999999999999997E-3</v>
      </c>
      <c r="H364" s="2">
        <f t="shared" si="61"/>
        <v>5.4767220310557784E-3</v>
      </c>
    </row>
    <row r="365" spans="1:8" x14ac:dyDescent="0.35">
      <c r="A365" s="1">
        <v>44272</v>
      </c>
      <c r="B365">
        <v>321.73</v>
      </c>
      <c r="C365">
        <v>317.27999999999997</v>
      </c>
      <c r="D365">
        <v>323.68</v>
      </c>
      <c r="E365">
        <v>315.51</v>
      </c>
      <c r="F365" t="s">
        <v>855</v>
      </c>
      <c r="G365" s="2">
        <v>4.1000000000000003E-3</v>
      </c>
      <c r="H365" s="2">
        <f t="shared" si="61"/>
        <v>4.1112587886406992E-3</v>
      </c>
    </row>
    <row r="366" spans="1:8" x14ac:dyDescent="0.35">
      <c r="A366" s="1">
        <v>44273</v>
      </c>
      <c r="B366">
        <v>311.88</v>
      </c>
      <c r="C366">
        <v>316.7</v>
      </c>
      <c r="D366">
        <v>317.70999999999998</v>
      </c>
      <c r="E366">
        <v>311.41000000000003</v>
      </c>
      <c r="F366" t="s">
        <v>854</v>
      </c>
      <c r="G366" s="2">
        <v>-3.0599999999999999E-2</v>
      </c>
      <c r="H366" s="2">
        <f t="shared" si="61"/>
        <v>-3.109418604066012E-2</v>
      </c>
    </row>
    <row r="367" spans="1:8" x14ac:dyDescent="0.35">
      <c r="A367" s="1">
        <v>44274</v>
      </c>
      <c r="B367">
        <v>312.98</v>
      </c>
      <c r="C367">
        <v>311.70999999999998</v>
      </c>
      <c r="D367">
        <v>314.56</v>
      </c>
      <c r="E367">
        <v>309.5</v>
      </c>
      <c r="F367" t="s">
        <v>853</v>
      </c>
      <c r="G367" s="2">
        <v>3.5000000000000001E-3</v>
      </c>
      <c r="H367" s="2">
        <f t="shared" si="61"/>
        <v>3.5207922936266816E-3</v>
      </c>
    </row>
    <row r="368" spans="1:8" x14ac:dyDescent="0.35">
      <c r="A368" s="1">
        <v>44277</v>
      </c>
      <c r="B368">
        <v>318.44</v>
      </c>
      <c r="C368">
        <v>315.04000000000002</v>
      </c>
      <c r="D368">
        <v>320.57</v>
      </c>
      <c r="E368">
        <v>315.04000000000002</v>
      </c>
      <c r="F368" t="s">
        <v>852</v>
      </c>
      <c r="G368" s="2">
        <v>1.7399999999999999E-2</v>
      </c>
      <c r="H368" s="2">
        <f t="shared" si="61"/>
        <v>1.7294783485351538E-2</v>
      </c>
    </row>
    <row r="369" spans="1:8" x14ac:dyDescent="0.35">
      <c r="A369" s="1">
        <v>44278</v>
      </c>
      <c r="B369">
        <v>317.05</v>
      </c>
      <c r="C369">
        <v>319.56</v>
      </c>
      <c r="D369">
        <v>320.92</v>
      </c>
      <c r="E369">
        <v>316.20999999999998</v>
      </c>
      <c r="F369" t="s">
        <v>851</v>
      </c>
      <c r="G369" s="2">
        <v>-4.4000000000000003E-3</v>
      </c>
      <c r="H369" s="2">
        <f t="shared" si="61"/>
        <v>-4.3745840743367598E-3</v>
      </c>
    </row>
    <row r="370" spans="1:8" x14ac:dyDescent="0.35">
      <c r="A370" s="1">
        <v>44279</v>
      </c>
      <c r="B370">
        <v>311.70999999999998</v>
      </c>
      <c r="C370">
        <v>318.45999999999998</v>
      </c>
      <c r="D370">
        <v>318.5</v>
      </c>
      <c r="E370">
        <v>311.56</v>
      </c>
      <c r="F370" t="s">
        <v>850</v>
      </c>
      <c r="G370" s="2">
        <v>-1.6799999999999999E-2</v>
      </c>
      <c r="H370" s="2">
        <f t="shared" si="61"/>
        <v>-1.6986221757116452E-2</v>
      </c>
    </row>
    <row r="371" spans="1:8" x14ac:dyDescent="0.35">
      <c r="A371" s="1">
        <v>44280</v>
      </c>
      <c r="B371">
        <v>311.17</v>
      </c>
      <c r="C371">
        <v>309.81</v>
      </c>
      <c r="D371">
        <v>312.72000000000003</v>
      </c>
      <c r="E371">
        <v>307.23</v>
      </c>
      <c r="F371" t="s">
        <v>849</v>
      </c>
      <c r="G371" s="2">
        <v>-1.6999999999999999E-3</v>
      </c>
      <c r="H371" s="2">
        <f t="shared" si="61"/>
        <v>-1.733881759843113E-3</v>
      </c>
    </row>
    <row r="372" spans="1:8" x14ac:dyDescent="0.35">
      <c r="A372" s="1">
        <v>44281</v>
      </c>
      <c r="B372">
        <v>315.83</v>
      </c>
      <c r="C372">
        <v>310.95</v>
      </c>
      <c r="D372">
        <v>316.16000000000003</v>
      </c>
      <c r="E372">
        <v>309.51</v>
      </c>
      <c r="F372" t="s">
        <v>848</v>
      </c>
      <c r="G372" s="2">
        <v>1.4999999999999999E-2</v>
      </c>
      <c r="H372" s="2">
        <f t="shared" si="61"/>
        <v>1.4864707513985857E-2</v>
      </c>
    </row>
    <row r="373" spans="1:8" x14ac:dyDescent="0.35">
      <c r="A373" s="1">
        <v>44284</v>
      </c>
      <c r="B373">
        <v>315.74</v>
      </c>
      <c r="C373">
        <v>315.27999999999997</v>
      </c>
      <c r="D373">
        <v>316.82</v>
      </c>
      <c r="E373">
        <v>312.31</v>
      </c>
      <c r="F373" t="s">
        <v>384</v>
      </c>
      <c r="G373" s="2">
        <v>-2.9999999999999997E-4</v>
      </c>
      <c r="H373" s="2">
        <f t="shared" si="61"/>
        <v>-2.8500403948627097E-4</v>
      </c>
    </row>
    <row r="374" spans="1:8" x14ac:dyDescent="0.35">
      <c r="A374" s="1">
        <v>44285</v>
      </c>
      <c r="B374">
        <v>314.14999999999998</v>
      </c>
      <c r="C374">
        <v>313.73</v>
      </c>
      <c r="D374">
        <v>314.74</v>
      </c>
      <c r="E374">
        <v>311.38</v>
      </c>
      <c r="F374" t="s">
        <v>847</v>
      </c>
      <c r="G374" s="2">
        <v>-5.0000000000000001E-3</v>
      </c>
      <c r="H374" s="2">
        <f t="shared" si="61"/>
        <v>-5.0485112546249144E-3</v>
      </c>
    </row>
    <row r="375" spans="1:8" x14ac:dyDescent="0.35">
      <c r="A375" s="1">
        <v>44286</v>
      </c>
      <c r="B375">
        <v>318.95999999999998</v>
      </c>
      <c r="C375">
        <v>315.99</v>
      </c>
      <c r="D375">
        <v>320.57</v>
      </c>
      <c r="E375">
        <v>315.64</v>
      </c>
      <c r="F375" t="s">
        <v>846</v>
      </c>
      <c r="G375" s="2">
        <v>1.5299999999999999E-2</v>
      </c>
      <c r="H375" s="2">
        <f t="shared" si="61"/>
        <v>1.5195124224143467E-2</v>
      </c>
    </row>
    <row r="376" spans="1:8" x14ac:dyDescent="0.35">
      <c r="A376" s="1">
        <v>44287</v>
      </c>
      <c r="B376">
        <v>324.39999999999998</v>
      </c>
      <c r="C376">
        <v>322.89999999999998</v>
      </c>
      <c r="D376">
        <v>324.54000000000002</v>
      </c>
      <c r="E376">
        <v>322.64</v>
      </c>
      <c r="F376" t="s">
        <v>845</v>
      </c>
      <c r="G376" s="2">
        <v>1.7100000000000001E-2</v>
      </c>
      <c r="H376" s="2">
        <f t="shared" si="61"/>
        <v>1.6911619168158171E-2</v>
      </c>
    </row>
    <row r="377" spans="1:8" x14ac:dyDescent="0.35">
      <c r="A377" s="1">
        <v>44291</v>
      </c>
      <c r="B377">
        <v>330.88</v>
      </c>
      <c r="C377">
        <v>326.95999999999998</v>
      </c>
      <c r="D377">
        <v>331.67</v>
      </c>
      <c r="E377">
        <v>324.47000000000003</v>
      </c>
      <c r="F377" t="s">
        <v>844</v>
      </c>
      <c r="G377" s="2">
        <v>0.02</v>
      </c>
      <c r="H377" s="2">
        <f t="shared" si="61"/>
        <v>1.977844963875186E-2</v>
      </c>
    </row>
    <row r="378" spans="1:8" x14ac:dyDescent="0.35">
      <c r="A378" s="1">
        <v>44292</v>
      </c>
      <c r="B378">
        <v>330.65</v>
      </c>
      <c r="C378">
        <v>330.56</v>
      </c>
      <c r="D378">
        <v>332.66</v>
      </c>
      <c r="E378">
        <v>329.85</v>
      </c>
      <c r="F378" t="s">
        <v>843</v>
      </c>
      <c r="G378" s="2">
        <v>-6.9999999999999999E-4</v>
      </c>
      <c r="H378" s="2">
        <f t="shared" si="61"/>
        <v>-6.9535775933825001E-4</v>
      </c>
    </row>
    <row r="379" spans="1:8" x14ac:dyDescent="0.35">
      <c r="A379" s="1">
        <v>44293</v>
      </c>
      <c r="B379">
        <v>331.45</v>
      </c>
      <c r="C379">
        <v>330.16</v>
      </c>
      <c r="D379">
        <v>332.31</v>
      </c>
      <c r="E379">
        <v>329.2</v>
      </c>
      <c r="F379" t="s">
        <v>842</v>
      </c>
      <c r="G379" s="2">
        <v>2.3999999999999998E-3</v>
      </c>
      <c r="H379" s="2">
        <f t="shared" si="61"/>
        <v>2.4165545667293041E-3</v>
      </c>
    </row>
    <row r="380" spans="1:8" x14ac:dyDescent="0.35">
      <c r="A380" s="1">
        <v>44294</v>
      </c>
      <c r="B380">
        <v>334.9</v>
      </c>
      <c r="C380">
        <v>334.38</v>
      </c>
      <c r="D380">
        <v>335.09</v>
      </c>
      <c r="E380">
        <v>333.56</v>
      </c>
      <c r="F380" t="s">
        <v>841</v>
      </c>
      <c r="G380" s="2">
        <v>1.04E-2</v>
      </c>
      <c r="H380" s="2">
        <f t="shared" si="61"/>
        <v>1.0355011112758253E-2</v>
      </c>
    </row>
    <row r="381" spans="1:8" x14ac:dyDescent="0.35">
      <c r="A381" s="1">
        <v>44295</v>
      </c>
      <c r="B381">
        <v>336.93</v>
      </c>
      <c r="C381">
        <v>333.5</v>
      </c>
      <c r="D381">
        <v>337.14</v>
      </c>
      <c r="E381">
        <v>332.75</v>
      </c>
      <c r="F381" t="s">
        <v>840</v>
      </c>
      <c r="G381" s="2">
        <v>6.1000000000000004E-3</v>
      </c>
      <c r="H381" s="2">
        <f t="shared" si="61"/>
        <v>6.0432138428955897E-3</v>
      </c>
    </row>
    <row r="382" spans="1:8" x14ac:dyDescent="0.35">
      <c r="A382" s="1">
        <v>44298</v>
      </c>
      <c r="B382">
        <v>336.49</v>
      </c>
      <c r="C382">
        <v>335.86</v>
      </c>
      <c r="D382">
        <v>336.92</v>
      </c>
      <c r="E382">
        <v>334.55</v>
      </c>
      <c r="F382" t="s">
        <v>109</v>
      </c>
      <c r="G382" s="2">
        <v>-1.2999999999999999E-3</v>
      </c>
      <c r="H382" s="2">
        <f t="shared" si="61"/>
        <v>-1.3067626818717684E-3</v>
      </c>
    </row>
    <row r="383" spans="1:8" x14ac:dyDescent="0.35">
      <c r="A383" s="1">
        <v>44299</v>
      </c>
      <c r="B383">
        <v>340.42</v>
      </c>
      <c r="C383">
        <v>338.06</v>
      </c>
      <c r="D383">
        <v>340.9</v>
      </c>
      <c r="E383">
        <v>337.84</v>
      </c>
      <c r="F383" t="s">
        <v>839</v>
      </c>
      <c r="G383" s="2">
        <v>1.17E-2</v>
      </c>
      <c r="H383" s="2">
        <f t="shared" si="61"/>
        <v>1.1611718418644352E-2</v>
      </c>
    </row>
    <row r="384" spans="1:8" x14ac:dyDescent="0.35">
      <c r="A384" s="1">
        <v>44300</v>
      </c>
      <c r="B384">
        <v>336.33</v>
      </c>
      <c r="C384">
        <v>340.67</v>
      </c>
      <c r="D384">
        <v>340.8</v>
      </c>
      <c r="E384">
        <v>335.49</v>
      </c>
      <c r="F384" t="s">
        <v>838</v>
      </c>
      <c r="G384" s="2">
        <v>-1.2E-2</v>
      </c>
      <c r="H384" s="2">
        <f t="shared" si="61"/>
        <v>-1.2087328546215208E-2</v>
      </c>
    </row>
    <row r="385" spans="1:8" x14ac:dyDescent="0.35">
      <c r="A385" s="1">
        <v>44301</v>
      </c>
      <c r="B385">
        <v>341.43</v>
      </c>
      <c r="C385">
        <v>339.29</v>
      </c>
      <c r="D385">
        <v>341.83</v>
      </c>
      <c r="E385">
        <v>336.04</v>
      </c>
      <c r="F385" t="s">
        <v>837</v>
      </c>
      <c r="G385" s="2">
        <v>1.52E-2</v>
      </c>
      <c r="H385" s="2">
        <f t="shared" si="61"/>
        <v>1.5049859128296379E-2</v>
      </c>
    </row>
    <row r="386" spans="1:8" x14ac:dyDescent="0.35">
      <c r="A386" s="1">
        <v>44302</v>
      </c>
      <c r="B386">
        <v>341.83</v>
      </c>
      <c r="C386">
        <v>341.97</v>
      </c>
      <c r="D386">
        <v>342.05</v>
      </c>
      <c r="E386">
        <v>339.9</v>
      </c>
      <c r="F386" t="s">
        <v>836</v>
      </c>
      <c r="G386" s="2">
        <v>1.1999999999999999E-3</v>
      </c>
      <c r="H386" s="2">
        <f t="shared" si="61"/>
        <v>1.1708574940634598E-3</v>
      </c>
    </row>
    <row r="387" spans="1:8" x14ac:dyDescent="0.35">
      <c r="A387" s="1">
        <v>44305</v>
      </c>
      <c r="B387">
        <v>338.7</v>
      </c>
      <c r="C387">
        <v>340.21</v>
      </c>
      <c r="D387">
        <v>341.4</v>
      </c>
      <c r="E387">
        <v>336.72</v>
      </c>
      <c r="F387" t="s">
        <v>106</v>
      </c>
      <c r="G387" s="2">
        <v>-9.1999999999999998E-3</v>
      </c>
      <c r="H387" s="2">
        <f t="shared" si="61"/>
        <v>-9.198777632245558E-3</v>
      </c>
    </row>
    <row r="388" spans="1:8" x14ac:dyDescent="0.35">
      <c r="A388" s="1">
        <v>44306</v>
      </c>
      <c r="B388">
        <v>336.23</v>
      </c>
      <c r="C388">
        <v>338.02</v>
      </c>
      <c r="D388">
        <v>339.34</v>
      </c>
      <c r="E388">
        <v>334.21</v>
      </c>
      <c r="F388" t="s">
        <v>835</v>
      </c>
      <c r="G388" s="2">
        <v>-7.3000000000000001E-3</v>
      </c>
      <c r="H388" s="2">
        <f t="shared" ref="H388:H451" si="62">LN(B388/B387)</f>
        <v>-7.3193102305592851E-3</v>
      </c>
    </row>
    <row r="389" spans="1:8" x14ac:dyDescent="0.35">
      <c r="A389" s="1">
        <v>44307</v>
      </c>
      <c r="B389">
        <v>339.11</v>
      </c>
      <c r="C389">
        <v>334.91</v>
      </c>
      <c r="D389">
        <v>339.3</v>
      </c>
      <c r="E389">
        <v>333.79</v>
      </c>
      <c r="F389" t="s">
        <v>834</v>
      </c>
      <c r="G389" s="2">
        <v>8.6E-3</v>
      </c>
      <c r="H389" s="2">
        <f t="shared" si="62"/>
        <v>8.5290889296199685E-3</v>
      </c>
    </row>
    <row r="390" spans="1:8" x14ac:dyDescent="0.35">
      <c r="A390" s="1">
        <v>44308</v>
      </c>
      <c r="B390">
        <v>335.02</v>
      </c>
      <c r="C390">
        <v>338.71</v>
      </c>
      <c r="D390">
        <v>339.72</v>
      </c>
      <c r="E390">
        <v>333.83</v>
      </c>
      <c r="F390" t="s">
        <v>833</v>
      </c>
      <c r="G390" s="2">
        <v>-1.21E-2</v>
      </c>
      <c r="H390" s="2">
        <f t="shared" si="62"/>
        <v>-1.2134306987246152E-2</v>
      </c>
    </row>
    <row r="391" spans="1:8" x14ac:dyDescent="0.35">
      <c r="A391" s="1">
        <v>44309</v>
      </c>
      <c r="B391">
        <v>339.24</v>
      </c>
      <c r="C391">
        <v>335.67</v>
      </c>
      <c r="D391">
        <v>340.59</v>
      </c>
      <c r="E391">
        <v>335.67</v>
      </c>
      <c r="F391" t="s">
        <v>832</v>
      </c>
      <c r="G391" s="2">
        <v>1.26E-2</v>
      </c>
      <c r="H391" s="2">
        <f t="shared" si="62"/>
        <v>1.2517589957958871E-2</v>
      </c>
    </row>
    <row r="392" spans="1:8" x14ac:dyDescent="0.35">
      <c r="A392" s="1">
        <v>44312</v>
      </c>
      <c r="B392">
        <v>341.45</v>
      </c>
      <c r="C392">
        <v>339.49</v>
      </c>
      <c r="D392">
        <v>341.74</v>
      </c>
      <c r="E392">
        <v>338.72</v>
      </c>
      <c r="F392" t="s">
        <v>831</v>
      </c>
      <c r="G392" s="2">
        <v>6.4999999999999997E-3</v>
      </c>
      <c r="H392" s="2">
        <f t="shared" si="62"/>
        <v>6.4934339135990157E-3</v>
      </c>
    </row>
    <row r="393" spans="1:8" x14ac:dyDescent="0.35">
      <c r="A393" s="1">
        <v>44313</v>
      </c>
      <c r="B393">
        <v>339.97</v>
      </c>
      <c r="C393">
        <v>341.75</v>
      </c>
      <c r="D393">
        <v>341.97</v>
      </c>
      <c r="E393">
        <v>338.99</v>
      </c>
      <c r="F393" t="s">
        <v>830</v>
      </c>
      <c r="G393" s="2">
        <v>-4.3E-3</v>
      </c>
      <c r="H393" s="2">
        <f t="shared" si="62"/>
        <v>-4.3438769839712326E-3</v>
      </c>
    </row>
    <row r="394" spans="1:8" x14ac:dyDescent="0.35">
      <c r="A394" s="1">
        <v>44314</v>
      </c>
      <c r="B394">
        <v>338.82</v>
      </c>
      <c r="C394">
        <v>339.63</v>
      </c>
      <c r="D394">
        <v>340.67</v>
      </c>
      <c r="E394">
        <v>338.15</v>
      </c>
      <c r="F394" t="s">
        <v>829</v>
      </c>
      <c r="G394" s="2">
        <v>-3.3999999999999998E-3</v>
      </c>
      <c r="H394" s="2">
        <f t="shared" si="62"/>
        <v>-3.3883855103266831E-3</v>
      </c>
    </row>
    <row r="395" spans="1:8" x14ac:dyDescent="0.35">
      <c r="A395" s="1">
        <v>44315</v>
      </c>
      <c r="B395">
        <v>340.04</v>
      </c>
      <c r="C395">
        <v>342.19</v>
      </c>
      <c r="D395">
        <v>342.62</v>
      </c>
      <c r="E395">
        <v>336.72</v>
      </c>
      <c r="F395" t="s">
        <v>189</v>
      </c>
      <c r="G395" s="2">
        <v>3.5999999999999999E-3</v>
      </c>
      <c r="H395" s="2">
        <f t="shared" si="62"/>
        <v>3.5942648363578382E-3</v>
      </c>
    </row>
    <row r="396" spans="1:8" x14ac:dyDescent="0.35">
      <c r="A396" s="1">
        <v>44316</v>
      </c>
      <c r="B396">
        <v>337.81</v>
      </c>
      <c r="C396">
        <v>337.52</v>
      </c>
      <c r="D396">
        <v>340.08</v>
      </c>
      <c r="E396">
        <v>336.87</v>
      </c>
      <c r="F396" t="s">
        <v>828</v>
      </c>
      <c r="G396" s="2">
        <v>-6.6E-3</v>
      </c>
      <c r="H396" s="2">
        <f t="shared" si="62"/>
        <v>-6.5796504980566439E-3</v>
      </c>
    </row>
    <row r="397" spans="1:8" x14ac:dyDescent="0.35">
      <c r="A397" s="1">
        <v>44319</v>
      </c>
      <c r="B397">
        <v>336.01</v>
      </c>
      <c r="C397">
        <v>339.05</v>
      </c>
      <c r="D397">
        <v>339.82</v>
      </c>
      <c r="E397">
        <v>335.55</v>
      </c>
      <c r="F397" t="s">
        <v>827</v>
      </c>
      <c r="G397" s="2">
        <v>-5.3E-3</v>
      </c>
      <c r="H397" s="2">
        <f t="shared" si="62"/>
        <v>-5.3426858260121586E-3</v>
      </c>
    </row>
    <row r="398" spans="1:8" x14ac:dyDescent="0.35">
      <c r="A398" s="1">
        <v>44320</v>
      </c>
      <c r="B398">
        <v>329.97</v>
      </c>
      <c r="C398">
        <v>333.38</v>
      </c>
      <c r="D398">
        <v>333.71</v>
      </c>
      <c r="E398">
        <v>326.04000000000002</v>
      </c>
      <c r="F398" t="s">
        <v>826</v>
      </c>
      <c r="G398" s="2">
        <v>-1.7999999999999999E-2</v>
      </c>
      <c r="H398" s="2">
        <f t="shared" si="62"/>
        <v>-1.8139180187954365E-2</v>
      </c>
    </row>
    <row r="399" spans="1:8" x14ac:dyDescent="0.35">
      <c r="A399" s="1">
        <v>44321</v>
      </c>
      <c r="B399">
        <v>328.86</v>
      </c>
      <c r="C399">
        <v>332.08</v>
      </c>
      <c r="D399">
        <v>332.97</v>
      </c>
      <c r="E399">
        <v>328.06</v>
      </c>
      <c r="F399" t="s">
        <v>825</v>
      </c>
      <c r="G399" s="2">
        <v>-3.3999999999999998E-3</v>
      </c>
      <c r="H399" s="2">
        <f t="shared" si="62"/>
        <v>-3.3696129510549754E-3</v>
      </c>
    </row>
    <row r="400" spans="1:8" x14ac:dyDescent="0.35">
      <c r="A400" s="1">
        <v>44322</v>
      </c>
      <c r="B400">
        <v>331.34</v>
      </c>
      <c r="C400">
        <v>328.59</v>
      </c>
      <c r="D400">
        <v>331.5</v>
      </c>
      <c r="E400">
        <v>326.27999999999997</v>
      </c>
      <c r="F400" t="s">
        <v>824</v>
      </c>
      <c r="G400" s="2">
        <v>7.4999999999999997E-3</v>
      </c>
      <c r="H400" s="2">
        <f t="shared" si="62"/>
        <v>7.5129102243111099E-3</v>
      </c>
    </row>
    <row r="401" spans="1:8" x14ac:dyDescent="0.35">
      <c r="A401" s="1">
        <v>44323</v>
      </c>
      <c r="B401">
        <v>334.02</v>
      </c>
      <c r="C401">
        <v>334.19</v>
      </c>
      <c r="D401">
        <v>336.47</v>
      </c>
      <c r="E401">
        <v>331.52</v>
      </c>
      <c r="F401" t="s">
        <v>823</v>
      </c>
      <c r="G401" s="2">
        <v>8.0999999999999996E-3</v>
      </c>
      <c r="H401" s="2">
        <f t="shared" si="62"/>
        <v>8.0558329130800185E-3</v>
      </c>
    </row>
    <row r="402" spans="1:8" x14ac:dyDescent="0.35">
      <c r="A402" s="1">
        <v>44326</v>
      </c>
      <c r="B402">
        <v>325.58999999999997</v>
      </c>
      <c r="C402">
        <v>332.61</v>
      </c>
      <c r="D402">
        <v>332.79</v>
      </c>
      <c r="E402">
        <v>325.38</v>
      </c>
      <c r="F402" t="s">
        <v>822</v>
      </c>
      <c r="G402" s="2">
        <v>-2.52E-2</v>
      </c>
      <c r="H402" s="2">
        <f t="shared" si="62"/>
        <v>-2.5561950297438157E-2</v>
      </c>
    </row>
    <row r="403" spans="1:8" x14ac:dyDescent="0.35">
      <c r="A403" s="1">
        <v>44327</v>
      </c>
      <c r="B403">
        <v>325.14</v>
      </c>
      <c r="C403">
        <v>319.52999999999997</v>
      </c>
      <c r="D403">
        <v>325.95999999999998</v>
      </c>
      <c r="E403">
        <v>318.85000000000002</v>
      </c>
      <c r="F403" t="s">
        <v>821</v>
      </c>
      <c r="G403" s="2">
        <v>-1.4E-3</v>
      </c>
      <c r="H403" s="2">
        <f t="shared" si="62"/>
        <v>-1.3830623199554252E-3</v>
      </c>
    </row>
    <row r="404" spans="1:8" x14ac:dyDescent="0.35">
      <c r="A404" s="1">
        <v>44328</v>
      </c>
      <c r="B404">
        <v>316.72000000000003</v>
      </c>
      <c r="C404">
        <v>320.06</v>
      </c>
      <c r="D404">
        <v>322.45</v>
      </c>
      <c r="E404">
        <v>315.83</v>
      </c>
      <c r="F404" t="s">
        <v>820</v>
      </c>
      <c r="G404" s="2">
        <v>-2.5899999999999999E-2</v>
      </c>
      <c r="H404" s="2">
        <f t="shared" si="62"/>
        <v>-2.6237756008202544E-2</v>
      </c>
    </row>
    <row r="405" spans="1:8" x14ac:dyDescent="0.35">
      <c r="A405" s="1">
        <v>44329</v>
      </c>
      <c r="B405">
        <v>319.17</v>
      </c>
      <c r="C405">
        <v>319.75</v>
      </c>
      <c r="D405">
        <v>322.23</v>
      </c>
      <c r="E405">
        <v>316.73</v>
      </c>
      <c r="F405" t="s">
        <v>819</v>
      </c>
      <c r="G405" s="2">
        <v>7.7000000000000002E-3</v>
      </c>
      <c r="H405" s="2">
        <f t="shared" si="62"/>
        <v>7.7057733985091224E-3</v>
      </c>
    </row>
    <row r="406" spans="1:8" x14ac:dyDescent="0.35">
      <c r="A406" s="1">
        <v>44330</v>
      </c>
      <c r="B406">
        <v>326.22000000000003</v>
      </c>
      <c r="C406">
        <v>322.43</v>
      </c>
      <c r="D406">
        <v>327.16000000000003</v>
      </c>
      <c r="E406">
        <v>321.91000000000003</v>
      </c>
      <c r="F406" t="s">
        <v>198</v>
      </c>
      <c r="G406" s="2">
        <v>2.2100000000000002E-2</v>
      </c>
      <c r="H406" s="2">
        <f t="shared" si="62"/>
        <v>2.1848124189500051E-2</v>
      </c>
    </row>
    <row r="407" spans="1:8" x14ac:dyDescent="0.35">
      <c r="A407" s="1">
        <v>44333</v>
      </c>
      <c r="B407">
        <v>324.24</v>
      </c>
      <c r="C407">
        <v>324.45999999999998</v>
      </c>
      <c r="D407">
        <v>326.2</v>
      </c>
      <c r="E407">
        <v>321.27999999999997</v>
      </c>
      <c r="F407" t="s">
        <v>818</v>
      </c>
      <c r="G407" s="2">
        <v>-6.1000000000000004E-3</v>
      </c>
      <c r="H407" s="2">
        <f t="shared" si="62"/>
        <v>-6.0880180658312048E-3</v>
      </c>
    </row>
    <row r="408" spans="1:8" x14ac:dyDescent="0.35">
      <c r="A408" s="1">
        <v>44334</v>
      </c>
      <c r="B408">
        <v>322.05</v>
      </c>
      <c r="C408">
        <v>325.22000000000003</v>
      </c>
      <c r="D408">
        <v>326.48</v>
      </c>
      <c r="E408">
        <v>321.77</v>
      </c>
      <c r="F408" t="s">
        <v>817</v>
      </c>
      <c r="G408" s="2">
        <v>-6.7999999999999996E-3</v>
      </c>
      <c r="H408" s="2">
        <f t="shared" si="62"/>
        <v>-6.777169327153422E-3</v>
      </c>
    </row>
    <row r="409" spans="1:8" x14ac:dyDescent="0.35">
      <c r="A409" s="1">
        <v>44335</v>
      </c>
      <c r="B409">
        <v>322.42</v>
      </c>
      <c r="C409">
        <v>316.49</v>
      </c>
      <c r="D409">
        <v>322.73</v>
      </c>
      <c r="E409">
        <v>316.13</v>
      </c>
      <c r="F409" t="s">
        <v>72</v>
      </c>
      <c r="G409" s="2">
        <v>1.1000000000000001E-3</v>
      </c>
      <c r="H409" s="2">
        <f t="shared" si="62"/>
        <v>1.1482304549527834E-3</v>
      </c>
    </row>
    <row r="410" spans="1:8" x14ac:dyDescent="0.35">
      <c r="A410" s="1">
        <v>44336</v>
      </c>
      <c r="B410">
        <v>328.66</v>
      </c>
      <c r="C410">
        <v>323.95</v>
      </c>
      <c r="D410">
        <v>329.54</v>
      </c>
      <c r="E410">
        <v>323.72000000000003</v>
      </c>
      <c r="F410" t="s">
        <v>816</v>
      </c>
      <c r="G410" s="2">
        <v>1.9400000000000001E-2</v>
      </c>
      <c r="H410" s="2">
        <f t="shared" si="62"/>
        <v>1.9168738305291363E-2</v>
      </c>
    </row>
    <row r="411" spans="1:8" x14ac:dyDescent="0.35">
      <c r="A411" s="1">
        <v>44337</v>
      </c>
      <c r="B411">
        <v>326.83999999999997</v>
      </c>
      <c r="C411">
        <v>330.26</v>
      </c>
      <c r="D411">
        <v>330.69</v>
      </c>
      <c r="E411">
        <v>326.47000000000003</v>
      </c>
      <c r="F411" t="s">
        <v>815</v>
      </c>
      <c r="G411" s="2">
        <v>-5.4999999999999997E-3</v>
      </c>
      <c r="H411" s="2">
        <f t="shared" si="62"/>
        <v>-5.5530272366372969E-3</v>
      </c>
    </row>
    <row r="412" spans="1:8" x14ac:dyDescent="0.35">
      <c r="A412" s="1">
        <v>44340</v>
      </c>
      <c r="B412">
        <v>332.34</v>
      </c>
      <c r="C412">
        <v>329.2</v>
      </c>
      <c r="D412">
        <v>333.49</v>
      </c>
      <c r="E412">
        <v>326.73</v>
      </c>
      <c r="F412" t="s">
        <v>814</v>
      </c>
      <c r="G412" s="2">
        <v>1.6799999999999999E-2</v>
      </c>
      <c r="H412" s="2">
        <f t="shared" si="62"/>
        <v>1.6687786756560803E-2</v>
      </c>
    </row>
    <row r="413" spans="1:8" x14ac:dyDescent="0.35">
      <c r="A413" s="1">
        <v>44341</v>
      </c>
      <c r="B413">
        <v>332.8</v>
      </c>
      <c r="C413">
        <v>333.89</v>
      </c>
      <c r="D413">
        <v>334.63</v>
      </c>
      <c r="E413">
        <v>331.58</v>
      </c>
      <c r="F413" t="s">
        <v>813</v>
      </c>
      <c r="G413" s="2">
        <v>1.4E-3</v>
      </c>
      <c r="H413" s="2">
        <f t="shared" si="62"/>
        <v>1.3831676739861954E-3</v>
      </c>
    </row>
    <row r="414" spans="1:8" x14ac:dyDescent="0.35">
      <c r="A414" s="1">
        <v>44342</v>
      </c>
      <c r="B414">
        <v>333.95</v>
      </c>
      <c r="C414">
        <v>333.48</v>
      </c>
      <c r="D414">
        <v>334.43</v>
      </c>
      <c r="E414">
        <v>332.78</v>
      </c>
      <c r="F414" t="s">
        <v>812</v>
      </c>
      <c r="G414" s="2">
        <v>3.5000000000000001E-3</v>
      </c>
      <c r="H414" s="2">
        <f t="shared" si="62"/>
        <v>3.4495722245913487E-3</v>
      </c>
    </row>
    <row r="415" spans="1:8" x14ac:dyDescent="0.35">
      <c r="A415" s="1">
        <v>44343</v>
      </c>
      <c r="B415">
        <v>332.71</v>
      </c>
      <c r="C415">
        <v>333.49</v>
      </c>
      <c r="D415">
        <v>334.36</v>
      </c>
      <c r="E415">
        <v>332.5</v>
      </c>
      <c r="F415" t="s">
        <v>811</v>
      </c>
      <c r="G415" s="2">
        <v>-3.7000000000000002E-3</v>
      </c>
      <c r="H415" s="2">
        <f t="shared" si="62"/>
        <v>-3.7200414904136649E-3</v>
      </c>
    </row>
    <row r="416" spans="1:8" x14ac:dyDescent="0.35">
      <c r="A416" s="1">
        <v>44344</v>
      </c>
      <c r="B416">
        <v>333.75</v>
      </c>
      <c r="C416">
        <v>333.94</v>
      </c>
      <c r="D416">
        <v>335.39</v>
      </c>
      <c r="E416">
        <v>333.42</v>
      </c>
      <c r="F416" t="s">
        <v>810</v>
      </c>
      <c r="G416" s="2">
        <v>3.0999999999999999E-3</v>
      </c>
      <c r="H416" s="2">
        <f t="shared" si="62"/>
        <v>3.1209700332279185E-3</v>
      </c>
    </row>
    <row r="417" spans="1:8" x14ac:dyDescent="0.35">
      <c r="A417" s="1">
        <v>44348</v>
      </c>
      <c r="B417">
        <v>332.65</v>
      </c>
      <c r="C417">
        <v>335.12</v>
      </c>
      <c r="D417">
        <v>335.61</v>
      </c>
      <c r="E417">
        <v>331.26</v>
      </c>
      <c r="F417" t="s">
        <v>85</v>
      </c>
      <c r="G417" s="2">
        <v>-3.3E-3</v>
      </c>
      <c r="H417" s="2">
        <f t="shared" si="62"/>
        <v>-3.3013235265628871E-3</v>
      </c>
    </row>
    <row r="418" spans="1:8" x14ac:dyDescent="0.35">
      <c r="A418" s="1">
        <v>44349</v>
      </c>
      <c r="B418">
        <v>333.29</v>
      </c>
      <c r="C418">
        <v>333.08</v>
      </c>
      <c r="D418">
        <v>334.16</v>
      </c>
      <c r="E418">
        <v>331.52</v>
      </c>
      <c r="F418" t="s">
        <v>107</v>
      </c>
      <c r="G418" s="2">
        <v>1.9E-3</v>
      </c>
      <c r="H418" s="2">
        <f t="shared" si="62"/>
        <v>1.9220956753985211E-3</v>
      </c>
    </row>
    <row r="419" spans="1:8" x14ac:dyDescent="0.35">
      <c r="A419" s="1">
        <v>44350</v>
      </c>
      <c r="B419">
        <v>329.83</v>
      </c>
      <c r="C419">
        <v>330.38</v>
      </c>
      <c r="D419">
        <v>331.69</v>
      </c>
      <c r="E419">
        <v>328.11</v>
      </c>
      <c r="F419" t="s">
        <v>809</v>
      </c>
      <c r="G419" s="2">
        <v>-1.04E-2</v>
      </c>
      <c r="H419" s="2">
        <f t="shared" si="62"/>
        <v>-1.0435611654050528E-2</v>
      </c>
    </row>
    <row r="420" spans="1:8" x14ac:dyDescent="0.35">
      <c r="A420" s="1">
        <v>44351</v>
      </c>
      <c r="B420">
        <v>335.42</v>
      </c>
      <c r="C420">
        <v>331.68</v>
      </c>
      <c r="D420">
        <v>335.88</v>
      </c>
      <c r="E420">
        <v>331.61</v>
      </c>
      <c r="F420" t="s">
        <v>808</v>
      </c>
      <c r="G420" s="2">
        <v>1.6899999999999998E-2</v>
      </c>
      <c r="H420" s="2">
        <f t="shared" si="62"/>
        <v>1.680610769423739E-2</v>
      </c>
    </row>
    <row r="421" spans="1:8" x14ac:dyDescent="0.35">
      <c r="A421" s="1">
        <v>44354</v>
      </c>
      <c r="B421">
        <v>336.42</v>
      </c>
      <c r="C421">
        <v>334.87</v>
      </c>
      <c r="D421">
        <v>336.48</v>
      </c>
      <c r="E421">
        <v>334.16</v>
      </c>
      <c r="F421" t="s">
        <v>807</v>
      </c>
      <c r="G421" s="2">
        <v>3.0000000000000001E-3</v>
      </c>
      <c r="H421" s="2">
        <f t="shared" si="62"/>
        <v>2.9769014601545448E-3</v>
      </c>
    </row>
    <row r="422" spans="1:8" x14ac:dyDescent="0.35">
      <c r="A422" s="1">
        <v>44355</v>
      </c>
      <c r="B422">
        <v>336.58</v>
      </c>
      <c r="C422">
        <v>338.22</v>
      </c>
      <c r="D422">
        <v>339.11</v>
      </c>
      <c r="E422">
        <v>334.85</v>
      </c>
      <c r="F422" t="s">
        <v>806</v>
      </c>
      <c r="G422" s="2">
        <v>5.0000000000000001E-4</v>
      </c>
      <c r="H422" s="2">
        <f t="shared" si="62"/>
        <v>4.7548292129107495E-4</v>
      </c>
    </row>
    <row r="423" spans="1:8" x14ac:dyDescent="0.35">
      <c r="A423" s="1">
        <v>44356</v>
      </c>
      <c r="B423">
        <v>336.66</v>
      </c>
      <c r="C423">
        <v>337.99</v>
      </c>
      <c r="D423">
        <v>338.79</v>
      </c>
      <c r="E423">
        <v>336.47</v>
      </c>
      <c r="F423" t="s">
        <v>805</v>
      </c>
      <c r="G423" s="2">
        <v>2.0000000000000001E-4</v>
      </c>
      <c r="H423" s="2">
        <f t="shared" si="62"/>
        <v>2.3765670600851103E-4</v>
      </c>
    </row>
    <row r="424" spans="1:8" x14ac:dyDescent="0.35">
      <c r="A424" s="1">
        <v>44357</v>
      </c>
      <c r="B424">
        <v>340.17</v>
      </c>
      <c r="C424">
        <v>337.01</v>
      </c>
      <c r="D424">
        <v>340.28</v>
      </c>
      <c r="E424">
        <v>336.55</v>
      </c>
      <c r="F424" t="s">
        <v>804</v>
      </c>
      <c r="G424" s="2">
        <v>1.04E-2</v>
      </c>
      <c r="H424" s="2">
        <f t="shared" si="62"/>
        <v>1.0371973660922396E-2</v>
      </c>
    </row>
    <row r="425" spans="1:8" x14ac:dyDescent="0.35">
      <c r="A425" s="1">
        <v>44358</v>
      </c>
      <c r="B425">
        <v>341.06</v>
      </c>
      <c r="C425">
        <v>340.18</v>
      </c>
      <c r="D425">
        <v>341.07</v>
      </c>
      <c r="E425">
        <v>339.51</v>
      </c>
      <c r="F425" t="s">
        <v>803</v>
      </c>
      <c r="G425" s="2">
        <v>2.5999999999999999E-3</v>
      </c>
      <c r="H425" s="2">
        <f t="shared" si="62"/>
        <v>2.6129222329099771E-3</v>
      </c>
    </row>
    <row r="426" spans="1:8" x14ac:dyDescent="0.35">
      <c r="A426" s="1">
        <v>44361</v>
      </c>
      <c r="B426">
        <v>344.33</v>
      </c>
      <c r="C426">
        <v>341.5</v>
      </c>
      <c r="D426">
        <v>344.34</v>
      </c>
      <c r="E426">
        <v>340.28</v>
      </c>
      <c r="F426" t="s">
        <v>802</v>
      </c>
      <c r="G426" s="2">
        <v>9.5999999999999992E-3</v>
      </c>
      <c r="H426" s="2">
        <f t="shared" si="62"/>
        <v>9.5420849777935399E-3</v>
      </c>
    </row>
    <row r="427" spans="1:8" x14ac:dyDescent="0.35">
      <c r="A427" s="1">
        <v>44362</v>
      </c>
      <c r="B427">
        <v>342.08</v>
      </c>
      <c r="C427">
        <v>343.97</v>
      </c>
      <c r="D427">
        <v>344.29</v>
      </c>
      <c r="E427">
        <v>341.34</v>
      </c>
      <c r="F427" t="s">
        <v>801</v>
      </c>
      <c r="G427" s="2">
        <v>-6.4999999999999997E-3</v>
      </c>
      <c r="H427" s="2">
        <f t="shared" si="62"/>
        <v>-6.5558720258813569E-3</v>
      </c>
    </row>
    <row r="428" spans="1:8" x14ac:dyDescent="0.35">
      <c r="A428" s="1">
        <v>44363</v>
      </c>
      <c r="B428">
        <v>340.83</v>
      </c>
      <c r="C428">
        <v>342.56</v>
      </c>
      <c r="D428">
        <v>343.66</v>
      </c>
      <c r="E428">
        <v>337.27</v>
      </c>
      <c r="F428" t="s">
        <v>375</v>
      </c>
      <c r="G428" s="2">
        <v>-3.7000000000000002E-3</v>
      </c>
      <c r="H428" s="2">
        <f t="shared" si="62"/>
        <v>-3.6608085867575785E-3</v>
      </c>
    </row>
    <row r="429" spans="1:8" x14ac:dyDescent="0.35">
      <c r="A429" s="1">
        <v>44364</v>
      </c>
      <c r="B429">
        <v>345.16</v>
      </c>
      <c r="C429">
        <v>339.79</v>
      </c>
      <c r="D429">
        <v>346.2</v>
      </c>
      <c r="E429">
        <v>339.74</v>
      </c>
      <c r="F429" t="s">
        <v>800</v>
      </c>
      <c r="G429" s="2">
        <v>1.2699999999999999E-2</v>
      </c>
      <c r="H429" s="2">
        <f t="shared" si="62"/>
        <v>1.2624258390183947E-2</v>
      </c>
    </row>
    <row r="430" spans="1:8" x14ac:dyDescent="0.35">
      <c r="A430" s="1">
        <v>44365</v>
      </c>
      <c r="B430">
        <v>342.45</v>
      </c>
      <c r="C430">
        <v>343.45</v>
      </c>
      <c r="D430">
        <v>344.63</v>
      </c>
      <c r="E430">
        <v>341.68</v>
      </c>
      <c r="F430" t="s">
        <v>224</v>
      </c>
      <c r="G430" s="2">
        <v>-7.9000000000000008E-3</v>
      </c>
      <c r="H430" s="2">
        <f t="shared" si="62"/>
        <v>-7.882415996192646E-3</v>
      </c>
    </row>
    <row r="431" spans="1:8" x14ac:dyDescent="0.35">
      <c r="A431" s="1">
        <v>44368</v>
      </c>
      <c r="B431">
        <v>344.18</v>
      </c>
      <c r="C431">
        <v>342.25</v>
      </c>
      <c r="D431">
        <v>344.51</v>
      </c>
      <c r="E431">
        <v>339.97</v>
      </c>
      <c r="F431" t="s">
        <v>799</v>
      </c>
      <c r="G431" s="2">
        <v>5.1000000000000004E-3</v>
      </c>
      <c r="H431" s="2">
        <f t="shared" si="62"/>
        <v>5.0391146928506492E-3</v>
      </c>
    </row>
    <row r="432" spans="1:8" x14ac:dyDescent="0.35">
      <c r="A432" s="1">
        <v>44369</v>
      </c>
      <c r="B432">
        <v>347.39</v>
      </c>
      <c r="C432">
        <v>343.97</v>
      </c>
      <c r="D432">
        <v>347.85</v>
      </c>
      <c r="E432">
        <v>343.66</v>
      </c>
      <c r="F432" t="s">
        <v>798</v>
      </c>
      <c r="G432" s="2">
        <v>9.2999999999999992E-3</v>
      </c>
      <c r="H432" s="2">
        <f t="shared" si="62"/>
        <v>9.2832917939900048E-3</v>
      </c>
    </row>
    <row r="433" spans="1:8" x14ac:dyDescent="0.35">
      <c r="A433" s="1">
        <v>44370</v>
      </c>
      <c r="B433">
        <v>347.56</v>
      </c>
      <c r="C433">
        <v>347.33</v>
      </c>
      <c r="D433">
        <v>348.74</v>
      </c>
      <c r="E433">
        <v>346.7</v>
      </c>
      <c r="F433" t="s">
        <v>797</v>
      </c>
      <c r="G433" s="2">
        <v>5.0000000000000001E-4</v>
      </c>
      <c r="H433" s="2">
        <f t="shared" si="62"/>
        <v>4.8924384025023971E-4</v>
      </c>
    </row>
    <row r="434" spans="1:8" x14ac:dyDescent="0.35">
      <c r="A434" s="1">
        <v>44371</v>
      </c>
      <c r="B434">
        <v>349.71</v>
      </c>
      <c r="C434">
        <v>349.55</v>
      </c>
      <c r="D434">
        <v>351.28</v>
      </c>
      <c r="E434">
        <v>348.99</v>
      </c>
      <c r="F434" t="s">
        <v>796</v>
      </c>
      <c r="G434" s="2">
        <v>6.1999999999999998E-3</v>
      </c>
      <c r="H434" s="2">
        <f t="shared" si="62"/>
        <v>6.1669276288453733E-3</v>
      </c>
    </row>
    <row r="435" spans="1:8" x14ac:dyDescent="0.35">
      <c r="A435" s="1">
        <v>44372</v>
      </c>
      <c r="B435">
        <v>349.28</v>
      </c>
      <c r="C435">
        <v>350.29</v>
      </c>
      <c r="D435">
        <v>350.54</v>
      </c>
      <c r="E435">
        <v>348.66</v>
      </c>
      <c r="F435" t="s">
        <v>795</v>
      </c>
      <c r="G435" s="2">
        <v>-1.1999999999999999E-3</v>
      </c>
      <c r="H435" s="2">
        <f t="shared" si="62"/>
        <v>-1.2303467982169821E-3</v>
      </c>
    </row>
    <row r="436" spans="1:8" x14ac:dyDescent="0.35">
      <c r="A436" s="1">
        <v>44375</v>
      </c>
      <c r="B436">
        <v>353.52</v>
      </c>
      <c r="C436">
        <v>350.6</v>
      </c>
      <c r="D436">
        <v>353.66</v>
      </c>
      <c r="E436">
        <v>350.54</v>
      </c>
      <c r="F436" t="s">
        <v>208</v>
      </c>
      <c r="G436" s="2">
        <v>1.21E-2</v>
      </c>
      <c r="H436" s="2">
        <f t="shared" si="62"/>
        <v>1.2066168020850891E-2</v>
      </c>
    </row>
    <row r="437" spans="1:8" x14ac:dyDescent="0.35">
      <c r="A437" s="1">
        <v>44376</v>
      </c>
      <c r="B437">
        <v>354.8</v>
      </c>
      <c r="C437">
        <v>353.34</v>
      </c>
      <c r="D437">
        <v>354.83</v>
      </c>
      <c r="E437">
        <v>352.48</v>
      </c>
      <c r="F437" t="s">
        <v>794</v>
      </c>
      <c r="G437" s="2">
        <v>3.5999999999999999E-3</v>
      </c>
      <c r="H437" s="2">
        <f t="shared" si="62"/>
        <v>3.6141896129399361E-3</v>
      </c>
    </row>
    <row r="438" spans="1:8" x14ac:dyDescent="0.35">
      <c r="A438" s="1">
        <v>44377</v>
      </c>
      <c r="B438">
        <v>354.24</v>
      </c>
      <c r="C438">
        <v>354.64</v>
      </c>
      <c r="D438">
        <v>355.04</v>
      </c>
      <c r="E438">
        <v>353.64</v>
      </c>
      <c r="F438" t="s">
        <v>793</v>
      </c>
      <c r="G438" s="2">
        <v>-1.6000000000000001E-3</v>
      </c>
      <c r="H438" s="2">
        <f t="shared" si="62"/>
        <v>-1.5796009151523881E-3</v>
      </c>
    </row>
    <row r="439" spans="1:8" x14ac:dyDescent="0.35">
      <c r="A439" s="1">
        <v>44378</v>
      </c>
      <c r="B439">
        <v>354.38</v>
      </c>
      <c r="C439">
        <v>353.88</v>
      </c>
      <c r="D439">
        <v>354.9</v>
      </c>
      <c r="E439">
        <v>352.49</v>
      </c>
      <c r="F439" t="s">
        <v>792</v>
      </c>
      <c r="G439" s="2">
        <v>4.0000000000000002E-4</v>
      </c>
      <c r="H439" s="2">
        <f t="shared" si="62"/>
        <v>3.9513420965129427E-4</v>
      </c>
    </row>
    <row r="440" spans="1:8" x14ac:dyDescent="0.35">
      <c r="A440" s="1">
        <v>44379</v>
      </c>
      <c r="B440">
        <v>358.45</v>
      </c>
      <c r="C440">
        <v>356.33</v>
      </c>
      <c r="D440">
        <v>358.78</v>
      </c>
      <c r="E440">
        <v>356.09</v>
      </c>
      <c r="F440" t="s">
        <v>791</v>
      </c>
      <c r="G440" s="2">
        <v>1.15E-2</v>
      </c>
      <c r="H440" s="2">
        <f t="shared" si="62"/>
        <v>1.1419396568957938E-2</v>
      </c>
    </row>
    <row r="441" spans="1:8" x14ac:dyDescent="0.35">
      <c r="A441" s="1">
        <v>44383</v>
      </c>
      <c r="B441">
        <v>360</v>
      </c>
      <c r="C441">
        <v>359.07</v>
      </c>
      <c r="D441">
        <v>360.29</v>
      </c>
      <c r="E441">
        <v>356.3</v>
      </c>
      <c r="F441" t="s">
        <v>790</v>
      </c>
      <c r="G441" s="2">
        <v>4.3E-3</v>
      </c>
      <c r="H441" s="2">
        <f t="shared" si="62"/>
        <v>4.3148511512744649E-3</v>
      </c>
    </row>
    <row r="442" spans="1:8" x14ac:dyDescent="0.35">
      <c r="A442" s="1">
        <v>44384</v>
      </c>
      <c r="B442">
        <v>360.76</v>
      </c>
      <c r="C442">
        <v>362.26</v>
      </c>
      <c r="D442">
        <v>362.57</v>
      </c>
      <c r="E442">
        <v>358.75</v>
      </c>
      <c r="F442" t="s">
        <v>789</v>
      </c>
      <c r="G442" s="2">
        <v>2.0999999999999999E-3</v>
      </c>
      <c r="H442" s="2">
        <f t="shared" si="62"/>
        <v>2.1088858473517899E-3</v>
      </c>
    </row>
    <row r="443" spans="1:8" x14ac:dyDescent="0.35">
      <c r="A443" s="1">
        <v>44385</v>
      </c>
      <c r="B443">
        <v>358.58</v>
      </c>
      <c r="C443">
        <v>355.55</v>
      </c>
      <c r="D443">
        <v>359.46</v>
      </c>
      <c r="E443">
        <v>354.23</v>
      </c>
      <c r="F443" t="s">
        <v>788</v>
      </c>
      <c r="G443" s="2">
        <v>-6.0000000000000001E-3</v>
      </c>
      <c r="H443" s="2">
        <f t="shared" si="62"/>
        <v>-6.0611301302262071E-3</v>
      </c>
    </row>
    <row r="444" spans="1:8" x14ac:dyDescent="0.35">
      <c r="A444" s="1">
        <v>44386</v>
      </c>
      <c r="B444">
        <v>360.82</v>
      </c>
      <c r="C444">
        <v>357.98</v>
      </c>
      <c r="D444">
        <v>361.31</v>
      </c>
      <c r="E444">
        <v>357.38</v>
      </c>
      <c r="F444" t="s">
        <v>787</v>
      </c>
      <c r="G444" s="2">
        <v>6.1999999999999998E-3</v>
      </c>
      <c r="H444" s="2">
        <f t="shared" si="62"/>
        <v>6.2274318573757367E-3</v>
      </c>
    </row>
    <row r="445" spans="1:8" x14ac:dyDescent="0.35">
      <c r="A445" s="1">
        <v>44389</v>
      </c>
      <c r="B445">
        <v>362.23</v>
      </c>
      <c r="C445">
        <v>362.26</v>
      </c>
      <c r="D445">
        <v>362.7</v>
      </c>
      <c r="E445">
        <v>360.64</v>
      </c>
      <c r="F445" t="s">
        <v>786</v>
      </c>
      <c r="G445" s="2">
        <v>3.8999999999999998E-3</v>
      </c>
      <c r="H445" s="2">
        <f t="shared" si="62"/>
        <v>3.9001501619866188E-3</v>
      </c>
    </row>
    <row r="446" spans="1:8" x14ac:dyDescent="0.35">
      <c r="A446" s="1">
        <v>44390</v>
      </c>
      <c r="B446">
        <v>362.23</v>
      </c>
      <c r="C446">
        <v>361.84</v>
      </c>
      <c r="D446">
        <v>365.27</v>
      </c>
      <c r="E446">
        <v>361.35</v>
      </c>
      <c r="F446" t="s">
        <v>785</v>
      </c>
      <c r="G446" s="2">
        <v>0</v>
      </c>
      <c r="H446" s="2">
        <f t="shared" si="62"/>
        <v>0</v>
      </c>
    </row>
    <row r="447" spans="1:8" x14ac:dyDescent="0.35">
      <c r="A447" s="1">
        <v>44391</v>
      </c>
      <c r="B447">
        <v>362.88</v>
      </c>
      <c r="C447">
        <v>364.64</v>
      </c>
      <c r="D447">
        <v>365.3</v>
      </c>
      <c r="E447">
        <v>362.03</v>
      </c>
      <c r="F447" t="s">
        <v>784</v>
      </c>
      <c r="G447" s="2">
        <v>1.8E-3</v>
      </c>
      <c r="H447" s="2">
        <f t="shared" si="62"/>
        <v>1.792831912689071E-3</v>
      </c>
    </row>
    <row r="448" spans="1:8" x14ac:dyDescent="0.35">
      <c r="A448" s="1">
        <v>44392</v>
      </c>
      <c r="B448">
        <v>360.33</v>
      </c>
      <c r="C448">
        <v>362.79</v>
      </c>
      <c r="D448">
        <v>363</v>
      </c>
      <c r="E448">
        <v>358.27</v>
      </c>
      <c r="F448" t="s">
        <v>783</v>
      </c>
      <c r="G448" s="2">
        <v>-7.0000000000000001E-3</v>
      </c>
      <c r="H448" s="2">
        <f t="shared" si="62"/>
        <v>-7.0519228648239334E-3</v>
      </c>
    </row>
    <row r="449" spans="1:8" x14ac:dyDescent="0.35">
      <c r="A449" s="1">
        <v>44393</v>
      </c>
      <c r="B449">
        <v>357.41</v>
      </c>
      <c r="C449">
        <v>361.21</v>
      </c>
      <c r="D449">
        <v>362.22</v>
      </c>
      <c r="E449">
        <v>357.05</v>
      </c>
      <c r="F449" t="s">
        <v>782</v>
      </c>
      <c r="G449" s="2">
        <v>-8.0999999999999996E-3</v>
      </c>
      <c r="H449" s="2">
        <f t="shared" si="62"/>
        <v>-8.136696046104867E-3</v>
      </c>
    </row>
    <row r="450" spans="1:8" x14ac:dyDescent="0.35">
      <c r="A450" s="1">
        <v>44396</v>
      </c>
      <c r="B450">
        <v>354.48</v>
      </c>
      <c r="C450">
        <v>353.86</v>
      </c>
      <c r="D450">
        <v>354.99</v>
      </c>
      <c r="E450">
        <v>351.86</v>
      </c>
      <c r="F450" t="s">
        <v>781</v>
      </c>
      <c r="G450" s="2">
        <v>-8.2000000000000007E-3</v>
      </c>
      <c r="H450" s="2">
        <f t="shared" si="62"/>
        <v>-8.2316552971695902E-3</v>
      </c>
    </row>
    <row r="451" spans="1:8" x14ac:dyDescent="0.35">
      <c r="A451" s="1">
        <v>44397</v>
      </c>
      <c r="B451">
        <v>358.6</v>
      </c>
      <c r="C451">
        <v>355.44</v>
      </c>
      <c r="D451">
        <v>360.09</v>
      </c>
      <c r="E451">
        <v>353.61</v>
      </c>
      <c r="F451" t="s">
        <v>780</v>
      </c>
      <c r="G451" s="2">
        <v>1.1599999999999999E-2</v>
      </c>
      <c r="H451" s="2">
        <f t="shared" si="62"/>
        <v>1.15556342797984E-2</v>
      </c>
    </row>
    <row r="452" spans="1:8" x14ac:dyDescent="0.35">
      <c r="A452" s="1">
        <v>44398</v>
      </c>
      <c r="B452">
        <v>361.37</v>
      </c>
      <c r="C452">
        <v>358.16</v>
      </c>
      <c r="D452">
        <v>361.37</v>
      </c>
      <c r="E452">
        <v>357.93</v>
      </c>
      <c r="F452" t="s">
        <v>779</v>
      </c>
      <c r="G452" s="2">
        <v>7.7000000000000002E-3</v>
      </c>
      <c r="H452" s="2">
        <f t="shared" ref="H452:H515" si="63">LN(B452/B451)</f>
        <v>7.694803026866817E-3</v>
      </c>
    </row>
    <row r="453" spans="1:8" x14ac:dyDescent="0.35">
      <c r="A453" s="1">
        <v>44399</v>
      </c>
      <c r="B453">
        <v>363.76</v>
      </c>
      <c r="C453">
        <v>361.58</v>
      </c>
      <c r="D453">
        <v>363.77</v>
      </c>
      <c r="E453">
        <v>361.58</v>
      </c>
      <c r="F453" t="s">
        <v>778</v>
      </c>
      <c r="G453" s="2">
        <v>6.6E-3</v>
      </c>
      <c r="H453" s="2">
        <f t="shared" si="63"/>
        <v>6.591945318855633E-3</v>
      </c>
    </row>
    <row r="454" spans="1:8" x14ac:dyDescent="0.35">
      <c r="A454" s="1">
        <v>44400</v>
      </c>
      <c r="B454">
        <v>368.01</v>
      </c>
      <c r="C454">
        <v>365.12</v>
      </c>
      <c r="D454">
        <v>368.29</v>
      </c>
      <c r="E454">
        <v>363.72</v>
      </c>
      <c r="F454" t="s">
        <v>777</v>
      </c>
      <c r="G454" s="2">
        <v>1.17E-2</v>
      </c>
      <c r="H454" s="2">
        <f t="shared" si="63"/>
        <v>1.161580219601516E-2</v>
      </c>
    </row>
    <row r="455" spans="1:8" x14ac:dyDescent="0.35">
      <c r="A455" s="1">
        <v>44403</v>
      </c>
      <c r="B455">
        <v>368.3</v>
      </c>
      <c r="C455">
        <v>367.3</v>
      </c>
      <c r="D455">
        <v>368.7</v>
      </c>
      <c r="E455">
        <v>366.41</v>
      </c>
      <c r="F455" t="s">
        <v>776</v>
      </c>
      <c r="G455" s="2">
        <v>8.0000000000000004E-4</v>
      </c>
      <c r="H455" s="2">
        <f t="shared" si="63"/>
        <v>7.8771173824940808E-4</v>
      </c>
    </row>
    <row r="456" spans="1:8" x14ac:dyDescent="0.35">
      <c r="A456" s="1">
        <v>44404</v>
      </c>
      <c r="B456">
        <v>364.24</v>
      </c>
      <c r="C456">
        <v>368.03</v>
      </c>
      <c r="D456">
        <v>368.03</v>
      </c>
      <c r="E456">
        <v>359.97</v>
      </c>
      <c r="F456" t="s">
        <v>775</v>
      </c>
      <c r="G456" s="2">
        <v>-1.0999999999999999E-2</v>
      </c>
      <c r="H456" s="2">
        <f t="shared" si="63"/>
        <v>-1.108483242449293E-2</v>
      </c>
    </row>
    <row r="457" spans="1:8" x14ac:dyDescent="0.35">
      <c r="A457" s="1">
        <v>44405</v>
      </c>
      <c r="B457">
        <v>365.64</v>
      </c>
      <c r="C457">
        <v>365.41</v>
      </c>
      <c r="D457">
        <v>367.26</v>
      </c>
      <c r="E457">
        <v>363.05</v>
      </c>
      <c r="F457" t="s">
        <v>774</v>
      </c>
      <c r="G457" s="2">
        <v>3.8E-3</v>
      </c>
      <c r="H457" s="2">
        <f t="shared" si="63"/>
        <v>3.8362517590913594E-3</v>
      </c>
    </row>
    <row r="458" spans="1:8" x14ac:dyDescent="0.35">
      <c r="A458" s="1">
        <v>44406</v>
      </c>
      <c r="B458">
        <v>366.29</v>
      </c>
      <c r="C458">
        <v>365.06</v>
      </c>
      <c r="D458">
        <v>367.49</v>
      </c>
      <c r="E458">
        <v>365.06</v>
      </c>
      <c r="F458" t="s">
        <v>773</v>
      </c>
      <c r="G458" s="2">
        <v>1.8E-3</v>
      </c>
      <c r="H458" s="2">
        <f t="shared" si="63"/>
        <v>1.7761265991982655E-3</v>
      </c>
    </row>
    <row r="459" spans="1:8" x14ac:dyDescent="0.35">
      <c r="A459" s="1">
        <v>44407</v>
      </c>
      <c r="B459">
        <v>364.38</v>
      </c>
      <c r="C459">
        <v>362.25</v>
      </c>
      <c r="D459">
        <v>364.98</v>
      </c>
      <c r="E459">
        <v>362.22</v>
      </c>
      <c r="F459" t="s">
        <v>772</v>
      </c>
      <c r="G459" s="2">
        <v>-5.1999999999999998E-3</v>
      </c>
      <c r="H459" s="2">
        <f t="shared" si="63"/>
        <v>-5.2280902472771999E-3</v>
      </c>
    </row>
    <row r="460" spans="1:8" x14ac:dyDescent="0.35">
      <c r="A460" s="1">
        <v>44410</v>
      </c>
      <c r="B460">
        <v>364.41</v>
      </c>
      <c r="C460">
        <v>366.09</v>
      </c>
      <c r="D460">
        <v>366.69</v>
      </c>
      <c r="E460">
        <v>363.68</v>
      </c>
      <c r="F460" t="s">
        <v>771</v>
      </c>
      <c r="G460" s="2">
        <v>1E-4</v>
      </c>
      <c r="H460" s="2">
        <f t="shared" si="63"/>
        <v>8.2328242750255649E-5</v>
      </c>
    </row>
    <row r="461" spans="1:8" x14ac:dyDescent="0.35">
      <c r="A461" s="1">
        <v>44411</v>
      </c>
      <c r="B461">
        <v>366.62</v>
      </c>
      <c r="C461">
        <v>365.09</v>
      </c>
      <c r="D461">
        <v>366.74</v>
      </c>
      <c r="E461">
        <v>361.81</v>
      </c>
      <c r="F461" t="s">
        <v>770</v>
      </c>
      <c r="G461" s="2">
        <v>6.1000000000000004E-3</v>
      </c>
      <c r="H461" s="2">
        <f t="shared" si="63"/>
        <v>6.0462819109294999E-3</v>
      </c>
    </row>
    <row r="462" spans="1:8" x14ac:dyDescent="0.35">
      <c r="A462" s="1">
        <v>44412</v>
      </c>
      <c r="B462">
        <v>367.15</v>
      </c>
      <c r="C462">
        <v>366.58</v>
      </c>
      <c r="D462">
        <v>368.13</v>
      </c>
      <c r="E462">
        <v>365.44</v>
      </c>
      <c r="F462" t="s">
        <v>684</v>
      </c>
      <c r="G462" s="2">
        <v>1.4E-3</v>
      </c>
      <c r="H462" s="2">
        <f t="shared" si="63"/>
        <v>1.4445946064006426E-3</v>
      </c>
    </row>
    <row r="463" spans="1:8" x14ac:dyDescent="0.35">
      <c r="A463" s="1">
        <v>44413</v>
      </c>
      <c r="B463">
        <v>369.48</v>
      </c>
      <c r="C463">
        <v>367.99</v>
      </c>
      <c r="D463">
        <v>369.72</v>
      </c>
      <c r="E463">
        <v>367.26</v>
      </c>
      <c r="F463" t="s">
        <v>769</v>
      </c>
      <c r="G463" s="2">
        <v>6.3E-3</v>
      </c>
      <c r="H463" s="2">
        <f t="shared" si="63"/>
        <v>6.3261278267898353E-3</v>
      </c>
    </row>
    <row r="464" spans="1:8" x14ac:dyDescent="0.35">
      <c r="A464" s="1">
        <v>44414</v>
      </c>
      <c r="B464">
        <v>367.86</v>
      </c>
      <c r="C464">
        <v>368.18</v>
      </c>
      <c r="D464">
        <v>369.18</v>
      </c>
      <c r="E464">
        <v>366.71</v>
      </c>
      <c r="F464" t="s">
        <v>768</v>
      </c>
      <c r="G464" s="2">
        <v>-4.4000000000000003E-3</v>
      </c>
      <c r="H464" s="2">
        <f t="shared" si="63"/>
        <v>-4.3941807217577119E-3</v>
      </c>
    </row>
    <row r="465" spans="1:8" x14ac:dyDescent="0.35">
      <c r="A465" s="1">
        <v>44417</v>
      </c>
      <c r="B465">
        <v>368.54</v>
      </c>
      <c r="C465">
        <v>368.33</v>
      </c>
      <c r="D465">
        <v>369.08</v>
      </c>
      <c r="E465">
        <v>367.2</v>
      </c>
      <c r="F465" t="s">
        <v>767</v>
      </c>
      <c r="G465" s="2">
        <v>1.8E-3</v>
      </c>
      <c r="H465" s="2">
        <f t="shared" si="63"/>
        <v>1.8468229040633779E-3</v>
      </c>
    </row>
    <row r="466" spans="1:8" x14ac:dyDescent="0.35">
      <c r="A466" s="1">
        <v>44418</v>
      </c>
      <c r="B466">
        <v>366.65</v>
      </c>
      <c r="C466">
        <v>369.07</v>
      </c>
      <c r="D466">
        <v>369.37</v>
      </c>
      <c r="E466">
        <v>365.43</v>
      </c>
      <c r="F466" t="s">
        <v>766</v>
      </c>
      <c r="G466" s="2">
        <v>-5.1000000000000004E-3</v>
      </c>
      <c r="H466" s="2">
        <f t="shared" si="63"/>
        <v>-5.1415393669064632E-3</v>
      </c>
    </row>
    <row r="467" spans="1:8" x14ac:dyDescent="0.35">
      <c r="A467" s="1">
        <v>44419</v>
      </c>
      <c r="B467">
        <v>366.02</v>
      </c>
      <c r="C467">
        <v>367.95</v>
      </c>
      <c r="D467">
        <v>368.46</v>
      </c>
      <c r="E467">
        <v>364.65</v>
      </c>
      <c r="F467" t="s">
        <v>765</v>
      </c>
      <c r="G467" s="2">
        <v>-1.6999999999999999E-3</v>
      </c>
      <c r="H467" s="2">
        <f t="shared" si="63"/>
        <v>-1.719737822672239E-3</v>
      </c>
    </row>
    <row r="468" spans="1:8" x14ac:dyDescent="0.35">
      <c r="A468" s="1">
        <v>44420</v>
      </c>
      <c r="B468">
        <v>367.34</v>
      </c>
      <c r="C468">
        <v>365.5</v>
      </c>
      <c r="D468">
        <v>367.71</v>
      </c>
      <c r="E468">
        <v>364.1</v>
      </c>
      <c r="F468" t="s">
        <v>764</v>
      </c>
      <c r="G468" s="2">
        <v>3.5999999999999999E-3</v>
      </c>
      <c r="H468" s="2">
        <f t="shared" si="63"/>
        <v>3.5998729832527662E-3</v>
      </c>
    </row>
    <row r="469" spans="1:8" x14ac:dyDescent="0.35">
      <c r="A469" s="1">
        <v>44421</v>
      </c>
      <c r="B469">
        <v>368.63</v>
      </c>
      <c r="C469">
        <v>367.7</v>
      </c>
      <c r="D469">
        <v>368.97</v>
      </c>
      <c r="E469">
        <v>367.19</v>
      </c>
      <c r="F469" t="s">
        <v>763</v>
      </c>
      <c r="G469" s="2">
        <v>3.5000000000000001E-3</v>
      </c>
      <c r="H469" s="2">
        <f t="shared" si="63"/>
        <v>3.5055812630352375E-3</v>
      </c>
    </row>
    <row r="470" spans="1:8" x14ac:dyDescent="0.35">
      <c r="A470" s="1">
        <v>44424</v>
      </c>
      <c r="B470">
        <v>368.79</v>
      </c>
      <c r="C470">
        <v>367.48</v>
      </c>
      <c r="D470">
        <v>368.83</v>
      </c>
      <c r="E470">
        <v>363.51</v>
      </c>
      <c r="F470" t="s">
        <v>762</v>
      </c>
      <c r="G470" s="2">
        <v>4.0000000000000002E-4</v>
      </c>
      <c r="H470" s="2">
        <f t="shared" si="63"/>
        <v>4.3394538393541024E-4</v>
      </c>
    </row>
    <row r="471" spans="1:8" x14ac:dyDescent="0.35">
      <c r="A471" s="1">
        <v>44425</v>
      </c>
      <c r="B471">
        <v>365.54</v>
      </c>
      <c r="C471">
        <v>365.96</v>
      </c>
      <c r="D471">
        <v>366.96</v>
      </c>
      <c r="E471">
        <v>363.04</v>
      </c>
      <c r="F471" t="s">
        <v>761</v>
      </c>
      <c r="G471" s="2">
        <v>-8.8000000000000005E-3</v>
      </c>
      <c r="H471" s="2">
        <f t="shared" si="63"/>
        <v>-8.8516640210632557E-3</v>
      </c>
    </row>
    <row r="472" spans="1:8" x14ac:dyDescent="0.35">
      <c r="A472" s="1">
        <v>44426</v>
      </c>
      <c r="B472">
        <v>362.02</v>
      </c>
      <c r="C472">
        <v>364.99</v>
      </c>
      <c r="D472">
        <v>366.43</v>
      </c>
      <c r="E472">
        <v>361.68</v>
      </c>
      <c r="F472" t="s">
        <v>760</v>
      </c>
      <c r="G472" s="2">
        <v>-9.5999999999999992E-3</v>
      </c>
      <c r="H472" s="2">
        <f t="shared" si="63"/>
        <v>-9.6762534078893084E-3</v>
      </c>
    </row>
    <row r="473" spans="1:8" x14ac:dyDescent="0.35">
      <c r="A473" s="1">
        <v>44427</v>
      </c>
      <c r="B473">
        <v>363.77</v>
      </c>
      <c r="C473">
        <v>360.03</v>
      </c>
      <c r="D473">
        <v>365.49</v>
      </c>
      <c r="E473">
        <v>359.77</v>
      </c>
      <c r="F473" t="s">
        <v>326</v>
      </c>
      <c r="G473" s="2">
        <v>4.7999999999999996E-3</v>
      </c>
      <c r="H473" s="2">
        <f t="shared" si="63"/>
        <v>4.8223408736650202E-3</v>
      </c>
    </row>
    <row r="474" spans="1:8" x14ac:dyDescent="0.35">
      <c r="A474" s="1">
        <v>44428</v>
      </c>
      <c r="B474">
        <v>367.54</v>
      </c>
      <c r="C474">
        <v>364.87</v>
      </c>
      <c r="D474">
        <v>367.95</v>
      </c>
      <c r="E474">
        <v>364.55</v>
      </c>
      <c r="F474" t="s">
        <v>759</v>
      </c>
      <c r="G474" s="2">
        <v>1.04E-2</v>
      </c>
      <c r="H474" s="2">
        <f t="shared" si="63"/>
        <v>1.0310356475206343E-2</v>
      </c>
    </row>
    <row r="475" spans="1:8" x14ac:dyDescent="0.35">
      <c r="A475" s="1">
        <v>44431</v>
      </c>
      <c r="B475">
        <v>373.03</v>
      </c>
      <c r="C475">
        <v>368.61</v>
      </c>
      <c r="D475">
        <v>373.74</v>
      </c>
      <c r="E475">
        <v>368.6</v>
      </c>
      <c r="F475" t="s">
        <v>758</v>
      </c>
      <c r="G475" s="2">
        <v>1.49E-2</v>
      </c>
      <c r="H475" s="2">
        <f t="shared" si="63"/>
        <v>1.4826689096725822E-2</v>
      </c>
    </row>
    <row r="476" spans="1:8" x14ac:dyDescent="0.35">
      <c r="A476" s="1">
        <v>44432</v>
      </c>
      <c r="B476">
        <v>374.17</v>
      </c>
      <c r="C476">
        <v>373.64</v>
      </c>
      <c r="D476">
        <v>374.79</v>
      </c>
      <c r="E476">
        <v>373.16</v>
      </c>
      <c r="F476" t="s">
        <v>757</v>
      </c>
      <c r="G476" s="2">
        <v>3.0999999999999999E-3</v>
      </c>
      <c r="H476" s="2">
        <f t="shared" si="63"/>
        <v>3.0513942305822189E-3</v>
      </c>
    </row>
    <row r="477" spans="1:8" x14ac:dyDescent="0.35">
      <c r="A477" s="1">
        <v>44433</v>
      </c>
      <c r="B477">
        <v>374.6</v>
      </c>
      <c r="C477">
        <v>374.43</v>
      </c>
      <c r="D477">
        <v>375.19</v>
      </c>
      <c r="E477">
        <v>373.66</v>
      </c>
      <c r="F477" t="s">
        <v>756</v>
      </c>
      <c r="G477" s="2">
        <v>1.1000000000000001E-3</v>
      </c>
      <c r="H477" s="2">
        <f t="shared" si="63"/>
        <v>1.1485504154018025E-3</v>
      </c>
    </row>
    <row r="478" spans="1:8" x14ac:dyDescent="0.35">
      <c r="A478" s="1">
        <v>44434</v>
      </c>
      <c r="B478">
        <v>372.22</v>
      </c>
      <c r="C478">
        <v>373.72</v>
      </c>
      <c r="D478">
        <v>374.42</v>
      </c>
      <c r="E478">
        <v>371.77</v>
      </c>
      <c r="F478" t="s">
        <v>755</v>
      </c>
      <c r="G478" s="2">
        <v>-6.4000000000000003E-3</v>
      </c>
      <c r="H478" s="2">
        <f t="shared" si="63"/>
        <v>-6.3737126941704912E-3</v>
      </c>
    </row>
    <row r="479" spans="1:8" x14ac:dyDescent="0.35">
      <c r="A479" s="1">
        <v>44435</v>
      </c>
      <c r="B479">
        <v>375.84</v>
      </c>
      <c r="C479">
        <v>372.87</v>
      </c>
      <c r="D479">
        <v>376.36</v>
      </c>
      <c r="E479">
        <v>372.37</v>
      </c>
      <c r="F479" t="s">
        <v>754</v>
      </c>
      <c r="G479" s="2">
        <v>9.7000000000000003E-3</v>
      </c>
      <c r="H479" s="2">
        <f t="shared" si="63"/>
        <v>9.678443594784876E-3</v>
      </c>
    </row>
    <row r="480" spans="1:8" x14ac:dyDescent="0.35">
      <c r="A480" s="1">
        <v>44438</v>
      </c>
      <c r="B480">
        <v>380.06</v>
      </c>
      <c r="C480">
        <v>376.65</v>
      </c>
      <c r="D480">
        <v>380.56</v>
      </c>
      <c r="E480">
        <v>376.63</v>
      </c>
      <c r="F480" t="s">
        <v>753</v>
      </c>
      <c r="G480" s="2">
        <v>1.12E-2</v>
      </c>
      <c r="H480" s="2">
        <f t="shared" si="63"/>
        <v>1.1165614082609061E-2</v>
      </c>
    </row>
    <row r="481" spans="1:8" x14ac:dyDescent="0.35">
      <c r="A481" s="1">
        <v>44439</v>
      </c>
      <c r="B481">
        <v>379.75</v>
      </c>
      <c r="C481">
        <v>380.31</v>
      </c>
      <c r="D481">
        <v>380.38</v>
      </c>
      <c r="E481">
        <v>378.16</v>
      </c>
      <c r="F481" t="s">
        <v>752</v>
      </c>
      <c r="G481" s="2">
        <v>-8.0000000000000004E-4</v>
      </c>
      <c r="H481" s="2">
        <f t="shared" si="63"/>
        <v>-8.1599351732930254E-4</v>
      </c>
    </row>
    <row r="482" spans="1:8" x14ac:dyDescent="0.35">
      <c r="A482" s="1">
        <v>44440</v>
      </c>
      <c r="B482">
        <v>380.38</v>
      </c>
      <c r="C482">
        <v>380.84</v>
      </c>
      <c r="D482">
        <v>382.51</v>
      </c>
      <c r="E482">
        <v>380.17</v>
      </c>
      <c r="F482" t="s">
        <v>149</v>
      </c>
      <c r="G482" s="2">
        <v>1.6999999999999999E-3</v>
      </c>
      <c r="H482" s="2">
        <f t="shared" si="63"/>
        <v>1.6576115776328264E-3</v>
      </c>
    </row>
    <row r="483" spans="1:8" x14ac:dyDescent="0.35">
      <c r="A483" s="1">
        <v>44441</v>
      </c>
      <c r="B483">
        <v>380.2</v>
      </c>
      <c r="C483">
        <v>381.77</v>
      </c>
      <c r="D483">
        <v>382.11</v>
      </c>
      <c r="E483">
        <v>378.95</v>
      </c>
      <c r="F483" t="s">
        <v>751</v>
      </c>
      <c r="G483" s="2">
        <v>-5.0000000000000001E-4</v>
      </c>
      <c r="H483" s="2">
        <f t="shared" si="63"/>
        <v>-4.7332299918620711E-4</v>
      </c>
    </row>
    <row r="484" spans="1:8" x14ac:dyDescent="0.35">
      <c r="A484" s="1">
        <v>44442</v>
      </c>
      <c r="B484">
        <v>381.37</v>
      </c>
      <c r="C484">
        <v>379.02</v>
      </c>
      <c r="D484">
        <v>381.78</v>
      </c>
      <c r="E484">
        <v>379</v>
      </c>
      <c r="F484" t="s">
        <v>750</v>
      </c>
      <c r="G484" s="2">
        <v>3.0999999999999999E-3</v>
      </c>
      <c r="H484" s="2">
        <f t="shared" si="63"/>
        <v>3.0726024409739299E-3</v>
      </c>
    </row>
    <row r="485" spans="1:8" x14ac:dyDescent="0.35">
      <c r="A485" s="1">
        <v>44446</v>
      </c>
      <c r="B485">
        <v>381.91</v>
      </c>
      <c r="C485">
        <v>381.48</v>
      </c>
      <c r="D485">
        <v>382.58</v>
      </c>
      <c r="E485">
        <v>380.29</v>
      </c>
      <c r="F485" t="s">
        <v>749</v>
      </c>
      <c r="G485" s="2">
        <v>1.4E-3</v>
      </c>
      <c r="H485" s="2">
        <f t="shared" si="63"/>
        <v>1.4149462584982975E-3</v>
      </c>
    </row>
    <row r="486" spans="1:8" x14ac:dyDescent="0.35">
      <c r="A486" s="1">
        <v>44447</v>
      </c>
      <c r="B486">
        <v>380.58</v>
      </c>
      <c r="C486">
        <v>381.73</v>
      </c>
      <c r="D486">
        <v>381.73</v>
      </c>
      <c r="E486">
        <v>378.25</v>
      </c>
      <c r="F486" t="s">
        <v>748</v>
      </c>
      <c r="G486" s="2">
        <v>-3.5000000000000001E-3</v>
      </c>
      <c r="H486" s="2">
        <f t="shared" si="63"/>
        <v>-3.4885738799401876E-3</v>
      </c>
    </row>
    <row r="487" spans="1:8" x14ac:dyDescent="0.35">
      <c r="A487" s="1">
        <v>44448</v>
      </c>
      <c r="B487">
        <v>379.27</v>
      </c>
      <c r="C487">
        <v>380.81</v>
      </c>
      <c r="D487">
        <v>381.95</v>
      </c>
      <c r="E487">
        <v>379.02</v>
      </c>
      <c r="F487" t="s">
        <v>747</v>
      </c>
      <c r="G487" s="2">
        <v>-3.3999999999999998E-3</v>
      </c>
      <c r="H487" s="2">
        <f t="shared" si="63"/>
        <v>-3.4480523732035718E-3</v>
      </c>
    </row>
    <row r="488" spans="1:8" x14ac:dyDescent="0.35">
      <c r="A488" s="1">
        <v>44449</v>
      </c>
      <c r="B488">
        <v>376.39</v>
      </c>
      <c r="C488">
        <v>381.03</v>
      </c>
      <c r="D488">
        <v>381.77</v>
      </c>
      <c r="E488">
        <v>376.05</v>
      </c>
      <c r="F488" t="s">
        <v>746</v>
      </c>
      <c r="G488" s="2">
        <v>-7.6E-3</v>
      </c>
      <c r="H488" s="2">
        <f t="shared" si="63"/>
        <v>-7.6225126237572148E-3</v>
      </c>
    </row>
    <row r="489" spans="1:8" x14ac:dyDescent="0.35">
      <c r="A489" s="1">
        <v>44452</v>
      </c>
      <c r="B489">
        <v>376.13</v>
      </c>
      <c r="C489">
        <v>378.79</v>
      </c>
      <c r="D489">
        <v>379.23</v>
      </c>
      <c r="E489">
        <v>374.02</v>
      </c>
      <c r="F489" t="s">
        <v>745</v>
      </c>
      <c r="G489" s="2">
        <v>-6.9999999999999999E-4</v>
      </c>
      <c r="H489" s="2">
        <f t="shared" si="63"/>
        <v>-6.9101156207341619E-4</v>
      </c>
    </row>
    <row r="490" spans="1:8" x14ac:dyDescent="0.35">
      <c r="A490" s="1">
        <v>44453</v>
      </c>
      <c r="B490">
        <v>375.06</v>
      </c>
      <c r="C490">
        <v>377.66</v>
      </c>
      <c r="D490">
        <v>378.41</v>
      </c>
      <c r="E490">
        <v>374.08</v>
      </c>
      <c r="F490" t="s">
        <v>744</v>
      </c>
      <c r="G490" s="2">
        <v>-2.8E-3</v>
      </c>
      <c r="H490" s="2">
        <f t="shared" si="63"/>
        <v>-2.8488151430505317E-3</v>
      </c>
    </row>
    <row r="491" spans="1:8" x14ac:dyDescent="0.35">
      <c r="A491" s="1">
        <v>44454</v>
      </c>
      <c r="B491">
        <v>377.85</v>
      </c>
      <c r="C491">
        <v>375.53</v>
      </c>
      <c r="D491">
        <v>378.21</v>
      </c>
      <c r="E491">
        <v>373.17</v>
      </c>
      <c r="F491" t="s">
        <v>743</v>
      </c>
      <c r="G491" s="2">
        <v>7.4000000000000003E-3</v>
      </c>
      <c r="H491" s="2">
        <f t="shared" si="63"/>
        <v>7.4112782949530276E-3</v>
      </c>
    </row>
    <row r="492" spans="1:8" x14ac:dyDescent="0.35">
      <c r="A492" s="1">
        <v>44455</v>
      </c>
      <c r="B492">
        <v>378.11</v>
      </c>
      <c r="C492">
        <v>376.48</v>
      </c>
      <c r="D492">
        <v>378.7</v>
      </c>
      <c r="E492">
        <v>374.5</v>
      </c>
      <c r="F492" t="s">
        <v>742</v>
      </c>
      <c r="G492" s="2">
        <v>6.9999999999999999E-4</v>
      </c>
      <c r="H492" s="2">
        <f t="shared" si="63"/>
        <v>6.87867110037072E-4</v>
      </c>
    </row>
    <row r="493" spans="1:8" x14ac:dyDescent="0.35">
      <c r="A493" s="1">
        <v>44456</v>
      </c>
      <c r="B493">
        <v>373.63</v>
      </c>
      <c r="C493">
        <v>377.62</v>
      </c>
      <c r="D493">
        <v>377.67</v>
      </c>
      <c r="E493">
        <v>372.56</v>
      </c>
      <c r="F493" t="s">
        <v>582</v>
      </c>
      <c r="G493" s="2">
        <v>-1.18E-2</v>
      </c>
      <c r="H493" s="2">
        <f t="shared" si="63"/>
        <v>-1.1919155660066455E-2</v>
      </c>
    </row>
    <row r="494" spans="1:8" x14ac:dyDescent="0.35">
      <c r="A494" s="1">
        <v>44459</v>
      </c>
      <c r="B494">
        <v>365.51</v>
      </c>
      <c r="C494">
        <v>367.27</v>
      </c>
      <c r="D494">
        <v>369.06</v>
      </c>
      <c r="E494">
        <v>360.74</v>
      </c>
      <c r="F494" t="s">
        <v>741</v>
      </c>
      <c r="G494" s="2">
        <v>-2.1700000000000001E-2</v>
      </c>
      <c r="H494" s="2">
        <f t="shared" si="63"/>
        <v>-2.1972364320016584E-2</v>
      </c>
    </row>
    <row r="495" spans="1:8" x14ac:dyDescent="0.35">
      <c r="A495" s="1">
        <v>44460</v>
      </c>
      <c r="B495">
        <v>365.96</v>
      </c>
      <c r="C495">
        <v>367.39</v>
      </c>
      <c r="D495">
        <v>368.62</v>
      </c>
      <c r="E495">
        <v>364.8</v>
      </c>
      <c r="F495" t="s">
        <v>740</v>
      </c>
      <c r="G495" s="2">
        <v>1.1999999999999999E-3</v>
      </c>
      <c r="H495" s="2">
        <f t="shared" si="63"/>
        <v>1.2303992146514178E-3</v>
      </c>
    </row>
    <row r="496" spans="1:8" x14ac:dyDescent="0.35">
      <c r="A496" s="1">
        <v>44461</v>
      </c>
      <c r="B496">
        <v>369.38</v>
      </c>
      <c r="C496">
        <v>366.9</v>
      </c>
      <c r="D496">
        <v>370.88</v>
      </c>
      <c r="E496">
        <v>365.77</v>
      </c>
      <c r="F496" t="s">
        <v>266</v>
      </c>
      <c r="G496" s="2">
        <v>9.2999999999999992E-3</v>
      </c>
      <c r="H496" s="2">
        <f t="shared" si="63"/>
        <v>9.3018866364308304E-3</v>
      </c>
    </row>
    <row r="497" spans="1:8" x14ac:dyDescent="0.35">
      <c r="A497" s="1">
        <v>44462</v>
      </c>
      <c r="B497">
        <v>372.78</v>
      </c>
      <c r="C497">
        <v>370.57</v>
      </c>
      <c r="D497">
        <v>373.84</v>
      </c>
      <c r="E497">
        <v>369.9</v>
      </c>
      <c r="F497" t="s">
        <v>739</v>
      </c>
      <c r="G497" s="2">
        <v>9.1999999999999998E-3</v>
      </c>
      <c r="H497" s="2">
        <f t="shared" si="63"/>
        <v>9.1625088558921295E-3</v>
      </c>
    </row>
    <row r="498" spans="1:8" x14ac:dyDescent="0.35">
      <c r="A498" s="1">
        <v>44463</v>
      </c>
      <c r="B498">
        <v>373.13</v>
      </c>
      <c r="C498">
        <v>370.46</v>
      </c>
      <c r="D498">
        <v>373.56</v>
      </c>
      <c r="E498">
        <v>370.08</v>
      </c>
      <c r="F498" t="s">
        <v>58</v>
      </c>
      <c r="G498" s="2">
        <v>8.9999999999999998E-4</v>
      </c>
      <c r="H498" s="2">
        <f t="shared" si="63"/>
        <v>9.3845108843384074E-4</v>
      </c>
    </row>
    <row r="499" spans="1:8" x14ac:dyDescent="0.35">
      <c r="A499" s="1">
        <v>44466</v>
      </c>
      <c r="B499">
        <v>370.16</v>
      </c>
      <c r="C499">
        <v>370.01</v>
      </c>
      <c r="D499">
        <v>371.06</v>
      </c>
      <c r="E499">
        <v>367.54</v>
      </c>
      <c r="F499" t="s">
        <v>238</v>
      </c>
      <c r="G499" s="2">
        <v>-8.0000000000000002E-3</v>
      </c>
      <c r="H499" s="2">
        <f t="shared" si="63"/>
        <v>-7.9915397933470033E-3</v>
      </c>
    </row>
    <row r="500" spans="1:8" x14ac:dyDescent="0.35">
      <c r="A500" s="1">
        <v>44467</v>
      </c>
      <c r="B500">
        <v>359.68</v>
      </c>
      <c r="C500">
        <v>365.48</v>
      </c>
      <c r="D500">
        <v>370.11</v>
      </c>
      <c r="E500">
        <v>359.16</v>
      </c>
      <c r="F500" t="s">
        <v>738</v>
      </c>
      <c r="G500" s="2">
        <v>-2.8299999999999999E-2</v>
      </c>
      <c r="H500" s="2">
        <f t="shared" si="63"/>
        <v>-2.8720597333472694E-2</v>
      </c>
    </row>
    <row r="501" spans="1:8" x14ac:dyDescent="0.35">
      <c r="A501" s="1">
        <v>44468</v>
      </c>
      <c r="B501">
        <v>359.09</v>
      </c>
      <c r="C501">
        <v>360.98</v>
      </c>
      <c r="D501">
        <v>363.18</v>
      </c>
      <c r="E501">
        <v>358.45</v>
      </c>
      <c r="F501" t="s">
        <v>737</v>
      </c>
      <c r="G501" s="2">
        <v>-1.6000000000000001E-3</v>
      </c>
      <c r="H501" s="2">
        <f t="shared" si="63"/>
        <v>-1.6416938172489066E-3</v>
      </c>
    </row>
    <row r="502" spans="1:8" x14ac:dyDescent="0.35">
      <c r="A502" s="1">
        <v>44469</v>
      </c>
      <c r="B502">
        <v>357.77</v>
      </c>
      <c r="C502">
        <v>360.78</v>
      </c>
      <c r="D502">
        <v>362.49</v>
      </c>
      <c r="E502">
        <v>356.91</v>
      </c>
      <c r="F502" t="s">
        <v>736</v>
      </c>
      <c r="G502" s="2">
        <v>-3.7000000000000002E-3</v>
      </c>
      <c r="H502" s="2">
        <f t="shared" si="63"/>
        <v>-3.6827316125212189E-3</v>
      </c>
    </row>
    <row r="503" spans="1:8" x14ac:dyDescent="0.35">
      <c r="A503" s="1">
        <v>44470</v>
      </c>
      <c r="B503">
        <v>359.99</v>
      </c>
      <c r="C503">
        <v>358.41</v>
      </c>
      <c r="D503">
        <v>361.06</v>
      </c>
      <c r="E503">
        <v>354.19</v>
      </c>
      <c r="F503" t="s">
        <v>735</v>
      </c>
      <c r="G503" s="2">
        <v>6.1999999999999998E-3</v>
      </c>
      <c r="H503" s="2">
        <f t="shared" si="63"/>
        <v>6.1859314510668752E-3</v>
      </c>
    </row>
    <row r="504" spans="1:8" x14ac:dyDescent="0.35">
      <c r="A504" s="1">
        <v>44473</v>
      </c>
      <c r="B504">
        <v>352.43</v>
      </c>
      <c r="C504">
        <v>358.33</v>
      </c>
      <c r="D504">
        <v>358.67</v>
      </c>
      <c r="E504">
        <v>350.14</v>
      </c>
      <c r="F504" t="s">
        <v>734</v>
      </c>
      <c r="G504" s="2">
        <v>-2.1000000000000001E-2</v>
      </c>
      <c r="H504" s="2">
        <f t="shared" si="63"/>
        <v>-2.1224232314457383E-2</v>
      </c>
    </row>
    <row r="505" spans="1:8" x14ac:dyDescent="0.35">
      <c r="A505" s="1">
        <v>44474</v>
      </c>
      <c r="B505">
        <v>357.19</v>
      </c>
      <c r="C505">
        <v>353.52</v>
      </c>
      <c r="D505">
        <v>359.5</v>
      </c>
      <c r="E505">
        <v>353.29</v>
      </c>
      <c r="F505" t="s">
        <v>733</v>
      </c>
      <c r="G505" s="2">
        <v>1.35E-2</v>
      </c>
      <c r="H505" s="2">
        <f t="shared" si="63"/>
        <v>1.3415832117634398E-2</v>
      </c>
    </row>
    <row r="506" spans="1:8" x14ac:dyDescent="0.35">
      <c r="A506" s="1">
        <v>44475</v>
      </c>
      <c r="B506">
        <v>359.48</v>
      </c>
      <c r="C506">
        <v>353.89</v>
      </c>
      <c r="D506">
        <v>359.76</v>
      </c>
      <c r="E506">
        <v>352.96</v>
      </c>
      <c r="F506" t="s">
        <v>732</v>
      </c>
      <c r="G506" s="2">
        <v>6.4000000000000003E-3</v>
      </c>
      <c r="H506" s="2">
        <f t="shared" si="63"/>
        <v>6.3906897004274059E-3</v>
      </c>
    </row>
    <row r="507" spans="1:8" x14ac:dyDescent="0.35">
      <c r="A507" s="1">
        <v>44476</v>
      </c>
      <c r="B507">
        <v>362.78</v>
      </c>
      <c r="C507">
        <v>362.61</v>
      </c>
      <c r="D507">
        <v>365.5</v>
      </c>
      <c r="E507">
        <v>362.06</v>
      </c>
      <c r="F507" t="s">
        <v>731</v>
      </c>
      <c r="G507" s="2">
        <v>9.1999999999999998E-3</v>
      </c>
      <c r="H507" s="2">
        <f t="shared" si="63"/>
        <v>9.1380471396506104E-3</v>
      </c>
    </row>
    <row r="508" spans="1:8" x14ac:dyDescent="0.35">
      <c r="A508" s="1">
        <v>44477</v>
      </c>
      <c r="B508">
        <v>360.97</v>
      </c>
      <c r="C508">
        <v>363.89</v>
      </c>
      <c r="D508">
        <v>364.13</v>
      </c>
      <c r="E508">
        <v>360.42</v>
      </c>
      <c r="F508" t="s">
        <v>730</v>
      </c>
      <c r="G508" s="2">
        <v>-5.0000000000000001E-3</v>
      </c>
      <c r="H508" s="2">
        <f t="shared" si="63"/>
        <v>-5.0017375432205718E-3</v>
      </c>
    </row>
    <row r="509" spans="1:8" x14ac:dyDescent="0.35">
      <c r="A509" s="1">
        <v>44480</v>
      </c>
      <c r="B509">
        <v>358.2</v>
      </c>
      <c r="C509">
        <v>359.39</v>
      </c>
      <c r="D509">
        <v>363.01</v>
      </c>
      <c r="E509">
        <v>358.11</v>
      </c>
      <c r="F509" t="s">
        <v>729</v>
      </c>
      <c r="G509" s="2">
        <v>-7.7000000000000002E-3</v>
      </c>
      <c r="H509" s="2">
        <f t="shared" si="63"/>
        <v>-7.7033627599913841E-3</v>
      </c>
    </row>
    <row r="510" spans="1:8" x14ac:dyDescent="0.35">
      <c r="A510" s="1">
        <v>44481</v>
      </c>
      <c r="B510">
        <v>356.95</v>
      </c>
      <c r="C510">
        <v>359.69</v>
      </c>
      <c r="D510">
        <v>360.14</v>
      </c>
      <c r="E510">
        <v>356.29</v>
      </c>
      <c r="F510" t="s">
        <v>728</v>
      </c>
      <c r="G510" s="2">
        <v>-3.5000000000000001E-3</v>
      </c>
      <c r="H510" s="2">
        <f t="shared" si="63"/>
        <v>-3.4957736781418953E-3</v>
      </c>
    </row>
    <row r="511" spans="1:8" x14ac:dyDescent="0.35">
      <c r="A511" s="1">
        <v>44482</v>
      </c>
      <c r="B511">
        <v>359.81</v>
      </c>
      <c r="C511">
        <v>359.32</v>
      </c>
      <c r="D511">
        <v>360.5</v>
      </c>
      <c r="E511">
        <v>357.24</v>
      </c>
      <c r="F511" t="s">
        <v>727</v>
      </c>
      <c r="G511" s="2">
        <v>8.0000000000000002E-3</v>
      </c>
      <c r="H511" s="2">
        <f t="shared" si="63"/>
        <v>7.9803984001935949E-3</v>
      </c>
    </row>
    <row r="512" spans="1:8" x14ac:dyDescent="0.35">
      <c r="A512" s="1">
        <v>44483</v>
      </c>
      <c r="B512">
        <v>366.44</v>
      </c>
      <c r="C512">
        <v>363.5</v>
      </c>
      <c r="D512">
        <v>366.66</v>
      </c>
      <c r="E512">
        <v>362.82</v>
      </c>
      <c r="F512" t="s">
        <v>422</v>
      </c>
      <c r="G512" s="2">
        <v>1.84E-2</v>
      </c>
      <c r="H512" s="2">
        <f t="shared" si="63"/>
        <v>1.8258682798344701E-2</v>
      </c>
    </row>
    <row r="513" spans="1:8" x14ac:dyDescent="0.35">
      <c r="A513" s="1">
        <v>44484</v>
      </c>
      <c r="B513">
        <v>368.75</v>
      </c>
      <c r="C513">
        <v>367.69</v>
      </c>
      <c r="D513">
        <v>368.87</v>
      </c>
      <c r="E513">
        <v>366.63</v>
      </c>
      <c r="F513" t="s">
        <v>726</v>
      </c>
      <c r="G513" s="2">
        <v>6.3E-3</v>
      </c>
      <c r="H513" s="2">
        <f t="shared" si="63"/>
        <v>6.2841105070215834E-3</v>
      </c>
    </row>
    <row r="514" spans="1:8" x14ac:dyDescent="0.35">
      <c r="A514" s="1">
        <v>44487</v>
      </c>
      <c r="B514">
        <v>372.45</v>
      </c>
      <c r="C514">
        <v>367.42</v>
      </c>
      <c r="D514">
        <v>372.67</v>
      </c>
      <c r="E514">
        <v>366.8</v>
      </c>
      <c r="F514" t="s">
        <v>725</v>
      </c>
      <c r="G514" s="2">
        <v>0.01</v>
      </c>
      <c r="H514" s="2">
        <f t="shared" si="63"/>
        <v>9.9838929682557007E-3</v>
      </c>
    </row>
    <row r="515" spans="1:8" x14ac:dyDescent="0.35">
      <c r="A515" s="1">
        <v>44488</v>
      </c>
      <c r="B515">
        <v>375.27</v>
      </c>
      <c r="C515">
        <v>373.55</v>
      </c>
      <c r="D515">
        <v>375.32</v>
      </c>
      <c r="E515">
        <v>372.5</v>
      </c>
      <c r="F515" t="s">
        <v>724</v>
      </c>
      <c r="G515" s="2">
        <v>7.6E-3</v>
      </c>
      <c r="H515" s="2">
        <f t="shared" si="63"/>
        <v>7.5429662724744535E-3</v>
      </c>
    </row>
    <row r="516" spans="1:8" x14ac:dyDescent="0.35">
      <c r="A516" s="1">
        <v>44489</v>
      </c>
      <c r="B516">
        <v>374.78</v>
      </c>
      <c r="C516">
        <v>375.74</v>
      </c>
      <c r="D516">
        <v>376.37</v>
      </c>
      <c r="E516">
        <v>373.26</v>
      </c>
      <c r="F516" t="s">
        <v>723</v>
      </c>
      <c r="G516" s="2">
        <v>-1.2999999999999999E-3</v>
      </c>
      <c r="H516" s="2">
        <f t="shared" ref="H516:H579" si="64">LN(B516/B515)</f>
        <v>-1.3065797472399268E-3</v>
      </c>
    </row>
    <row r="517" spans="1:8" x14ac:dyDescent="0.35">
      <c r="A517" s="1">
        <v>44490</v>
      </c>
      <c r="B517">
        <v>377.07</v>
      </c>
      <c r="C517">
        <v>373.96</v>
      </c>
      <c r="D517">
        <v>377.27</v>
      </c>
      <c r="E517">
        <v>373.65</v>
      </c>
      <c r="F517" t="s">
        <v>722</v>
      </c>
      <c r="G517" s="2">
        <v>6.1000000000000004E-3</v>
      </c>
      <c r="H517" s="2">
        <f t="shared" si="64"/>
        <v>6.0916594573360077E-3</v>
      </c>
    </row>
    <row r="518" spans="1:8" x14ac:dyDescent="0.35">
      <c r="A518" s="1">
        <v>44491</v>
      </c>
      <c r="B518">
        <v>373.9</v>
      </c>
      <c r="C518">
        <v>375.78</v>
      </c>
      <c r="D518">
        <v>376.77</v>
      </c>
      <c r="E518">
        <v>372.19</v>
      </c>
      <c r="F518" t="s">
        <v>721</v>
      </c>
      <c r="G518" s="2">
        <v>-8.3999999999999995E-3</v>
      </c>
      <c r="H518" s="2">
        <f t="shared" si="64"/>
        <v>-8.4424646217877986E-3</v>
      </c>
    </row>
    <row r="519" spans="1:8" x14ac:dyDescent="0.35">
      <c r="A519" s="1">
        <v>44494</v>
      </c>
      <c r="B519">
        <v>377.73</v>
      </c>
      <c r="C519">
        <v>375.36</v>
      </c>
      <c r="D519">
        <v>378.67</v>
      </c>
      <c r="E519">
        <v>373.36</v>
      </c>
      <c r="F519" t="s">
        <v>720</v>
      </c>
      <c r="G519" s="2">
        <v>1.0200000000000001E-2</v>
      </c>
      <c r="H519" s="2">
        <f t="shared" si="64"/>
        <v>1.0191272698650999E-2</v>
      </c>
    </row>
    <row r="520" spans="1:8" x14ac:dyDescent="0.35">
      <c r="A520" s="1">
        <v>44495</v>
      </c>
      <c r="B520">
        <v>378.92</v>
      </c>
      <c r="C520">
        <v>380.03</v>
      </c>
      <c r="D520">
        <v>382.51</v>
      </c>
      <c r="E520">
        <v>377.71</v>
      </c>
      <c r="F520" t="s">
        <v>719</v>
      </c>
      <c r="G520" s="2">
        <v>3.2000000000000002E-3</v>
      </c>
      <c r="H520" s="2">
        <f t="shared" si="64"/>
        <v>3.1454463256148876E-3</v>
      </c>
    </row>
    <row r="521" spans="1:8" x14ac:dyDescent="0.35">
      <c r="A521" s="1">
        <v>44496</v>
      </c>
      <c r="B521">
        <v>379.8</v>
      </c>
      <c r="C521">
        <v>379.38</v>
      </c>
      <c r="D521">
        <v>382.95</v>
      </c>
      <c r="E521">
        <v>379.11</v>
      </c>
      <c r="F521" t="s">
        <v>718</v>
      </c>
      <c r="G521" s="2">
        <v>2.3E-3</v>
      </c>
      <c r="H521" s="2">
        <f t="shared" si="64"/>
        <v>2.3196973708517221E-3</v>
      </c>
    </row>
    <row r="522" spans="1:8" x14ac:dyDescent="0.35">
      <c r="A522" s="1">
        <v>44497</v>
      </c>
      <c r="B522">
        <v>384.02</v>
      </c>
      <c r="C522">
        <v>381.75</v>
      </c>
      <c r="D522">
        <v>384.28</v>
      </c>
      <c r="E522">
        <v>380.95</v>
      </c>
      <c r="F522" t="s">
        <v>453</v>
      </c>
      <c r="G522" s="2">
        <v>1.11E-2</v>
      </c>
      <c r="H522" s="2">
        <f t="shared" si="64"/>
        <v>1.1049836186584935E-2</v>
      </c>
    </row>
    <row r="523" spans="1:8" x14ac:dyDescent="0.35">
      <c r="A523" s="1">
        <v>44498</v>
      </c>
      <c r="B523">
        <v>385.91</v>
      </c>
      <c r="C523">
        <v>380.86</v>
      </c>
      <c r="D523">
        <v>386.08</v>
      </c>
      <c r="E523">
        <v>380.5</v>
      </c>
      <c r="F523" t="s">
        <v>717</v>
      </c>
      <c r="G523" s="2">
        <v>4.8999999999999998E-3</v>
      </c>
      <c r="H523" s="2">
        <f t="shared" si="64"/>
        <v>4.9095470921351756E-3</v>
      </c>
    </row>
    <row r="524" spans="1:8" x14ac:dyDescent="0.35">
      <c r="A524" s="1">
        <v>44501</v>
      </c>
      <c r="B524">
        <v>387.23</v>
      </c>
      <c r="C524">
        <v>386.36</v>
      </c>
      <c r="D524">
        <v>387.36</v>
      </c>
      <c r="E524">
        <v>384.22</v>
      </c>
      <c r="F524" t="s">
        <v>716</v>
      </c>
      <c r="G524" s="2">
        <v>3.3999999999999998E-3</v>
      </c>
      <c r="H524" s="2">
        <f t="shared" si="64"/>
        <v>3.4146500829904561E-3</v>
      </c>
    </row>
    <row r="525" spans="1:8" x14ac:dyDescent="0.35">
      <c r="A525" s="1">
        <v>44502</v>
      </c>
      <c r="B525">
        <v>388.85</v>
      </c>
      <c r="C525">
        <v>386.6</v>
      </c>
      <c r="D525">
        <v>389.34</v>
      </c>
      <c r="E525">
        <v>386.55</v>
      </c>
      <c r="F525" t="s">
        <v>715</v>
      </c>
      <c r="G525" s="2">
        <v>4.1999999999999997E-3</v>
      </c>
      <c r="H525" s="2">
        <f t="shared" si="64"/>
        <v>4.1748334010562717E-3</v>
      </c>
    </row>
    <row r="526" spans="1:8" x14ac:dyDescent="0.35">
      <c r="A526" s="1">
        <v>44503</v>
      </c>
      <c r="B526">
        <v>392.97</v>
      </c>
      <c r="C526">
        <v>389.35</v>
      </c>
      <c r="D526">
        <v>393.4</v>
      </c>
      <c r="E526">
        <v>388.28</v>
      </c>
      <c r="F526" t="s">
        <v>714</v>
      </c>
      <c r="G526" s="2">
        <v>1.06E-2</v>
      </c>
      <c r="H526" s="2">
        <f t="shared" si="64"/>
        <v>1.0539607936714893E-2</v>
      </c>
    </row>
    <row r="527" spans="1:8" x14ac:dyDescent="0.35">
      <c r="A527" s="1">
        <v>44504</v>
      </c>
      <c r="B527">
        <v>398.01</v>
      </c>
      <c r="C527">
        <v>394.27</v>
      </c>
      <c r="D527">
        <v>398.99</v>
      </c>
      <c r="E527">
        <v>393.71</v>
      </c>
      <c r="F527" t="s">
        <v>713</v>
      </c>
      <c r="G527" s="2">
        <v>1.2800000000000001E-2</v>
      </c>
      <c r="H527" s="2">
        <f t="shared" si="64"/>
        <v>1.2743857519267859E-2</v>
      </c>
    </row>
    <row r="528" spans="1:8" x14ac:dyDescent="0.35">
      <c r="A528" s="1">
        <v>44505</v>
      </c>
      <c r="B528">
        <v>398.39</v>
      </c>
      <c r="C528">
        <v>399.83</v>
      </c>
      <c r="D528">
        <v>400.78</v>
      </c>
      <c r="E528">
        <v>396.95</v>
      </c>
      <c r="F528" t="s">
        <v>712</v>
      </c>
      <c r="G528" s="2">
        <v>1E-3</v>
      </c>
      <c r="H528" s="2">
        <f t="shared" si="64"/>
        <v>9.542943968813834E-4</v>
      </c>
    </row>
    <row r="529" spans="1:8" x14ac:dyDescent="0.35">
      <c r="A529" s="1">
        <v>44508</v>
      </c>
      <c r="B529">
        <v>397.85</v>
      </c>
      <c r="C529">
        <v>398.36</v>
      </c>
      <c r="D529">
        <v>399.41</v>
      </c>
      <c r="E529">
        <v>397.19</v>
      </c>
      <c r="F529" t="s">
        <v>711</v>
      </c>
      <c r="G529" s="2">
        <v>-1.4E-3</v>
      </c>
      <c r="H529" s="2">
        <f t="shared" si="64"/>
        <v>-1.3563751702724749E-3</v>
      </c>
    </row>
    <row r="530" spans="1:8" x14ac:dyDescent="0.35">
      <c r="A530" s="1">
        <v>44509</v>
      </c>
      <c r="B530">
        <v>395.11</v>
      </c>
      <c r="C530">
        <v>398.95</v>
      </c>
      <c r="D530">
        <v>399.36</v>
      </c>
      <c r="E530">
        <v>393.71</v>
      </c>
      <c r="F530" t="s">
        <v>350</v>
      </c>
      <c r="G530" s="2">
        <v>-6.8999999999999999E-3</v>
      </c>
      <c r="H530" s="2">
        <f t="shared" si="64"/>
        <v>-6.9108426784035924E-3</v>
      </c>
    </row>
    <row r="531" spans="1:8" x14ac:dyDescent="0.35">
      <c r="A531" s="1">
        <v>44510</v>
      </c>
      <c r="B531">
        <v>389.31</v>
      </c>
      <c r="C531">
        <v>392.26</v>
      </c>
      <c r="D531">
        <v>395.15</v>
      </c>
      <c r="E531">
        <v>387.33</v>
      </c>
      <c r="F531" t="s">
        <v>710</v>
      </c>
      <c r="G531" s="2">
        <v>-1.47E-2</v>
      </c>
      <c r="H531" s="2">
        <f t="shared" si="64"/>
        <v>-1.4788265727891433E-2</v>
      </c>
    </row>
    <row r="532" spans="1:8" x14ac:dyDescent="0.35">
      <c r="A532" s="1">
        <v>44511</v>
      </c>
      <c r="B532">
        <v>390.38</v>
      </c>
      <c r="C532">
        <v>392.36</v>
      </c>
      <c r="D532">
        <v>392.54</v>
      </c>
      <c r="E532">
        <v>390.04</v>
      </c>
      <c r="F532" t="s">
        <v>709</v>
      </c>
      <c r="G532" s="2">
        <v>2.7000000000000001E-3</v>
      </c>
      <c r="H532" s="2">
        <f t="shared" si="64"/>
        <v>2.7446823012156588E-3</v>
      </c>
    </row>
    <row r="533" spans="1:8" x14ac:dyDescent="0.35">
      <c r="A533" s="1">
        <v>44512</v>
      </c>
      <c r="B533">
        <v>394.49</v>
      </c>
      <c r="C533">
        <v>391.56</v>
      </c>
      <c r="D533">
        <v>395.04</v>
      </c>
      <c r="E533">
        <v>389.93</v>
      </c>
      <c r="F533" t="s">
        <v>64</v>
      </c>
      <c r="G533" s="2">
        <v>1.0500000000000001E-2</v>
      </c>
      <c r="H533" s="2">
        <f t="shared" si="64"/>
        <v>1.0473167703725817E-2</v>
      </c>
    </row>
    <row r="534" spans="1:8" x14ac:dyDescent="0.35">
      <c r="A534" s="1">
        <v>44515</v>
      </c>
      <c r="B534">
        <v>394.4</v>
      </c>
      <c r="C534">
        <v>395.7</v>
      </c>
      <c r="D534">
        <v>396.03</v>
      </c>
      <c r="E534">
        <v>391.89</v>
      </c>
      <c r="F534" t="s">
        <v>708</v>
      </c>
      <c r="G534" s="2">
        <v>-2.0000000000000001E-4</v>
      </c>
      <c r="H534" s="2">
        <f t="shared" si="64"/>
        <v>-2.2816869371015432E-4</v>
      </c>
    </row>
    <row r="535" spans="1:8" x14ac:dyDescent="0.35">
      <c r="A535" s="1">
        <v>44516</v>
      </c>
      <c r="B535">
        <v>397.21</v>
      </c>
      <c r="C535">
        <v>393.65</v>
      </c>
      <c r="D535">
        <v>397.72</v>
      </c>
      <c r="E535">
        <v>393.45</v>
      </c>
      <c r="F535" t="s">
        <v>707</v>
      </c>
      <c r="G535" s="2">
        <v>7.1000000000000004E-3</v>
      </c>
      <c r="H535" s="2">
        <f t="shared" si="64"/>
        <v>7.0994853592566765E-3</v>
      </c>
    </row>
    <row r="536" spans="1:8" x14ac:dyDescent="0.35">
      <c r="A536" s="1">
        <v>44517</v>
      </c>
      <c r="B536">
        <v>397.42</v>
      </c>
      <c r="C536">
        <v>397.54</v>
      </c>
      <c r="D536">
        <v>399.51</v>
      </c>
      <c r="E536">
        <v>396.43</v>
      </c>
      <c r="F536" t="s">
        <v>706</v>
      </c>
      <c r="G536" s="2">
        <v>5.0000000000000001E-4</v>
      </c>
      <c r="H536" s="2">
        <f t="shared" si="64"/>
        <v>5.2854788993334228E-4</v>
      </c>
    </row>
    <row r="537" spans="1:8" x14ac:dyDescent="0.35">
      <c r="A537" s="1">
        <v>44518</v>
      </c>
      <c r="B537">
        <v>401.54</v>
      </c>
      <c r="C537">
        <v>399.52</v>
      </c>
      <c r="D537">
        <v>402.06</v>
      </c>
      <c r="E537">
        <v>397.24</v>
      </c>
      <c r="F537" t="s">
        <v>705</v>
      </c>
      <c r="G537" s="2">
        <v>1.04E-2</v>
      </c>
      <c r="H537" s="2">
        <f t="shared" si="64"/>
        <v>1.0313498847762049E-2</v>
      </c>
    </row>
    <row r="538" spans="1:8" x14ac:dyDescent="0.35">
      <c r="A538" s="1">
        <v>44519</v>
      </c>
      <c r="B538">
        <v>403.78</v>
      </c>
      <c r="C538">
        <v>403.22</v>
      </c>
      <c r="D538">
        <v>405.09</v>
      </c>
      <c r="E538">
        <v>402.37</v>
      </c>
      <c r="F538" t="s">
        <v>704</v>
      </c>
      <c r="G538" s="2">
        <v>5.5999999999999999E-3</v>
      </c>
      <c r="H538" s="2">
        <f t="shared" si="64"/>
        <v>5.5630203566452378E-3</v>
      </c>
    </row>
    <row r="539" spans="1:8" x14ac:dyDescent="0.35">
      <c r="A539" s="1">
        <v>44522</v>
      </c>
      <c r="B539">
        <v>399.09</v>
      </c>
      <c r="C539">
        <v>405.36</v>
      </c>
      <c r="D539">
        <v>408.5</v>
      </c>
      <c r="E539">
        <v>398.98</v>
      </c>
      <c r="F539" t="s">
        <v>703</v>
      </c>
      <c r="G539" s="2">
        <v>-1.1599999999999999E-2</v>
      </c>
      <c r="H539" s="2">
        <f t="shared" si="64"/>
        <v>-1.1683219818153734E-2</v>
      </c>
    </row>
    <row r="540" spans="1:8" x14ac:dyDescent="0.35">
      <c r="A540" s="1">
        <v>44523</v>
      </c>
      <c r="B540">
        <v>397.27</v>
      </c>
      <c r="C540">
        <v>397.9</v>
      </c>
      <c r="D540">
        <v>400.02</v>
      </c>
      <c r="E540">
        <v>392.71</v>
      </c>
      <c r="F540" t="s">
        <v>702</v>
      </c>
      <c r="G540" s="2">
        <v>-4.5999999999999999E-3</v>
      </c>
      <c r="H540" s="2">
        <f t="shared" si="64"/>
        <v>-4.570805084781188E-3</v>
      </c>
    </row>
    <row r="541" spans="1:8" x14ac:dyDescent="0.35">
      <c r="A541" s="1">
        <v>44524</v>
      </c>
      <c r="B541">
        <v>398.55</v>
      </c>
      <c r="C541">
        <v>394.72</v>
      </c>
      <c r="D541">
        <v>398.84</v>
      </c>
      <c r="E541">
        <v>392.33</v>
      </c>
      <c r="F541" t="s">
        <v>199</v>
      </c>
      <c r="G541" s="2">
        <v>3.2000000000000002E-3</v>
      </c>
      <c r="H541" s="2">
        <f t="shared" si="64"/>
        <v>3.2168105947894599E-3</v>
      </c>
    </row>
    <row r="542" spans="1:8" x14ac:dyDescent="0.35">
      <c r="A542" s="1">
        <v>44526</v>
      </c>
      <c r="B542">
        <v>390.99</v>
      </c>
      <c r="C542">
        <v>395.9</v>
      </c>
      <c r="D542">
        <v>397.33</v>
      </c>
      <c r="E542">
        <v>389.57</v>
      </c>
      <c r="F542" t="s">
        <v>701</v>
      </c>
      <c r="G542" s="2">
        <v>-1.9E-2</v>
      </c>
      <c r="H542" s="2">
        <f t="shared" si="64"/>
        <v>-1.9150976663194146E-2</v>
      </c>
    </row>
    <row r="543" spans="1:8" x14ac:dyDescent="0.35">
      <c r="A543" s="1">
        <v>44529</v>
      </c>
      <c r="B543">
        <v>399.48</v>
      </c>
      <c r="C543">
        <v>395.68</v>
      </c>
      <c r="D543">
        <v>400.52</v>
      </c>
      <c r="E543">
        <v>394.93</v>
      </c>
      <c r="F543" t="s">
        <v>700</v>
      </c>
      <c r="G543" s="2">
        <v>2.1700000000000001E-2</v>
      </c>
      <c r="H543" s="2">
        <f t="shared" si="64"/>
        <v>2.1481717164195772E-2</v>
      </c>
    </row>
    <row r="544" spans="1:8" x14ac:dyDescent="0.35">
      <c r="A544" s="1">
        <v>44530</v>
      </c>
      <c r="B544">
        <v>393.61</v>
      </c>
      <c r="C544">
        <v>398.57</v>
      </c>
      <c r="D544">
        <v>400.98</v>
      </c>
      <c r="E544">
        <v>391.54</v>
      </c>
      <c r="F544" t="s">
        <v>699</v>
      </c>
      <c r="G544" s="2">
        <v>-1.47E-2</v>
      </c>
      <c r="H544" s="2">
        <f t="shared" si="64"/>
        <v>-1.4803130015510223E-2</v>
      </c>
    </row>
    <row r="545" spans="1:8" x14ac:dyDescent="0.35">
      <c r="A545" s="1">
        <v>44531</v>
      </c>
      <c r="B545">
        <v>386.92</v>
      </c>
      <c r="C545">
        <v>398.07</v>
      </c>
      <c r="D545">
        <v>400.27</v>
      </c>
      <c r="E545">
        <v>386.44</v>
      </c>
      <c r="F545" t="s">
        <v>698</v>
      </c>
      <c r="G545" s="2">
        <v>-1.7000000000000001E-2</v>
      </c>
      <c r="H545" s="2">
        <f t="shared" si="64"/>
        <v>-1.7142618045077364E-2</v>
      </c>
    </row>
    <row r="546" spans="1:8" x14ac:dyDescent="0.35">
      <c r="A546" s="1">
        <v>44532</v>
      </c>
      <c r="B546">
        <v>389.71</v>
      </c>
      <c r="C546">
        <v>385.6</v>
      </c>
      <c r="D546">
        <v>391.53</v>
      </c>
      <c r="E546">
        <v>384.14</v>
      </c>
      <c r="F546" t="s">
        <v>697</v>
      </c>
      <c r="G546" s="2">
        <v>7.1999999999999998E-3</v>
      </c>
      <c r="H546" s="2">
        <f t="shared" si="64"/>
        <v>7.1849194657762896E-3</v>
      </c>
    </row>
    <row r="547" spans="1:8" x14ac:dyDescent="0.35">
      <c r="A547" s="1">
        <v>44533</v>
      </c>
      <c r="B547">
        <v>382.93</v>
      </c>
      <c r="C547">
        <v>391.1</v>
      </c>
      <c r="D547">
        <v>392.13</v>
      </c>
      <c r="E547">
        <v>378.7</v>
      </c>
      <c r="F547" t="s">
        <v>696</v>
      </c>
      <c r="G547" s="2">
        <v>-1.7399999999999999E-2</v>
      </c>
      <c r="H547" s="2">
        <f t="shared" si="64"/>
        <v>-1.7550667927534933E-2</v>
      </c>
    </row>
    <row r="548" spans="1:8" x14ac:dyDescent="0.35">
      <c r="A548" s="1">
        <v>44536</v>
      </c>
      <c r="B548">
        <v>386</v>
      </c>
      <c r="C548">
        <v>383.43</v>
      </c>
      <c r="D548">
        <v>387.4</v>
      </c>
      <c r="E548">
        <v>379.1</v>
      </c>
      <c r="F548" t="s">
        <v>695</v>
      </c>
      <c r="G548" s="2">
        <v>8.0000000000000002E-3</v>
      </c>
      <c r="H548" s="2">
        <f t="shared" si="64"/>
        <v>7.9851646122432729E-3</v>
      </c>
    </row>
    <row r="549" spans="1:8" x14ac:dyDescent="0.35">
      <c r="A549" s="1">
        <v>44537</v>
      </c>
      <c r="B549">
        <v>397.62</v>
      </c>
      <c r="C549">
        <v>392.82</v>
      </c>
      <c r="D549">
        <v>398.25</v>
      </c>
      <c r="E549">
        <v>392.78</v>
      </c>
      <c r="F549" t="s">
        <v>694</v>
      </c>
      <c r="G549" s="2">
        <v>3.0099999999999998E-2</v>
      </c>
      <c r="H549" s="2">
        <f t="shared" si="64"/>
        <v>2.9659405863359731E-2</v>
      </c>
    </row>
    <row r="550" spans="1:8" x14ac:dyDescent="0.35">
      <c r="A550" s="1">
        <v>44538</v>
      </c>
      <c r="B550">
        <v>399.4</v>
      </c>
      <c r="C550">
        <v>397.96</v>
      </c>
      <c r="D550">
        <v>399.61</v>
      </c>
      <c r="E550">
        <v>396.01</v>
      </c>
      <c r="F550" t="s">
        <v>693</v>
      </c>
      <c r="G550" s="2">
        <v>4.4999999999999997E-3</v>
      </c>
      <c r="H550" s="2">
        <f t="shared" si="64"/>
        <v>4.4666456535242208E-3</v>
      </c>
    </row>
    <row r="551" spans="1:8" x14ac:dyDescent="0.35">
      <c r="A551" s="1">
        <v>44539</v>
      </c>
      <c r="B551">
        <v>393.52</v>
      </c>
      <c r="C551">
        <v>398.14</v>
      </c>
      <c r="D551">
        <v>399.99</v>
      </c>
      <c r="E551">
        <v>393.32</v>
      </c>
      <c r="F551" t="s">
        <v>87</v>
      </c>
      <c r="G551" s="2">
        <v>-1.47E-2</v>
      </c>
      <c r="H551" s="2">
        <f t="shared" si="64"/>
        <v>-1.4831528494630476E-2</v>
      </c>
    </row>
    <row r="552" spans="1:8" x14ac:dyDescent="0.35">
      <c r="A552" s="1">
        <v>44540</v>
      </c>
      <c r="B552">
        <v>397.8</v>
      </c>
      <c r="C552">
        <v>396.41</v>
      </c>
      <c r="D552">
        <v>398.07</v>
      </c>
      <c r="E552">
        <v>393.15</v>
      </c>
      <c r="F552" t="s">
        <v>692</v>
      </c>
      <c r="G552" s="2">
        <v>1.09E-2</v>
      </c>
      <c r="H552" s="2">
        <f t="shared" si="64"/>
        <v>1.0817473932787428E-2</v>
      </c>
    </row>
    <row r="553" spans="1:8" x14ac:dyDescent="0.35">
      <c r="A553" s="1">
        <v>44543</v>
      </c>
      <c r="B553">
        <v>392.05</v>
      </c>
      <c r="C553">
        <v>397.79</v>
      </c>
      <c r="D553">
        <v>398.12</v>
      </c>
      <c r="E553">
        <v>391.67</v>
      </c>
      <c r="F553" t="s">
        <v>691</v>
      </c>
      <c r="G553" s="2">
        <v>-1.4500000000000001E-2</v>
      </c>
      <c r="H553" s="2">
        <f t="shared" si="64"/>
        <v>-1.455998374294082E-2</v>
      </c>
    </row>
    <row r="554" spans="1:8" x14ac:dyDescent="0.35">
      <c r="A554" s="1">
        <v>44544</v>
      </c>
      <c r="B554">
        <v>388</v>
      </c>
      <c r="C554">
        <v>387.1</v>
      </c>
      <c r="D554">
        <v>389.89</v>
      </c>
      <c r="E554">
        <v>383.43</v>
      </c>
      <c r="F554" t="s">
        <v>690</v>
      </c>
      <c r="G554" s="2">
        <v>-1.03E-2</v>
      </c>
      <c r="H554" s="2">
        <f t="shared" si="64"/>
        <v>-1.0384043053657532E-2</v>
      </c>
    </row>
    <row r="555" spans="1:8" x14ac:dyDescent="0.35">
      <c r="A555" s="1">
        <v>44545</v>
      </c>
      <c r="B555">
        <v>396.84</v>
      </c>
      <c r="C555">
        <v>387.74</v>
      </c>
      <c r="D555">
        <v>397.21</v>
      </c>
      <c r="E555">
        <v>383.68</v>
      </c>
      <c r="F555" t="s">
        <v>689</v>
      </c>
      <c r="G555" s="2">
        <v>2.2800000000000001E-2</v>
      </c>
      <c r="H555" s="2">
        <f t="shared" si="64"/>
        <v>2.2527837158428116E-2</v>
      </c>
    </row>
    <row r="556" spans="1:8" x14ac:dyDescent="0.35">
      <c r="A556" s="1">
        <v>44546</v>
      </c>
      <c r="B556">
        <v>386.64</v>
      </c>
      <c r="C556">
        <v>397.83</v>
      </c>
      <c r="D556">
        <v>398.27</v>
      </c>
      <c r="E556">
        <v>385.01</v>
      </c>
      <c r="F556" t="s">
        <v>688</v>
      </c>
      <c r="G556" s="2">
        <v>-2.5700000000000001E-2</v>
      </c>
      <c r="H556" s="2">
        <f t="shared" si="64"/>
        <v>-2.6039149244873085E-2</v>
      </c>
    </row>
    <row r="557" spans="1:8" x14ac:dyDescent="0.35">
      <c r="A557" s="1">
        <v>44547</v>
      </c>
      <c r="B557">
        <v>384.71</v>
      </c>
      <c r="C557">
        <v>383.13</v>
      </c>
      <c r="D557">
        <v>388.99</v>
      </c>
      <c r="E557">
        <v>381.57</v>
      </c>
      <c r="F557" t="s">
        <v>687</v>
      </c>
      <c r="G557" s="2">
        <v>-5.0000000000000001E-3</v>
      </c>
      <c r="H557" s="2">
        <f t="shared" si="64"/>
        <v>-5.004223835166596E-3</v>
      </c>
    </row>
    <row r="558" spans="1:8" x14ac:dyDescent="0.35">
      <c r="A558" s="1">
        <v>44550</v>
      </c>
      <c r="B558">
        <v>380.49</v>
      </c>
      <c r="C558">
        <v>379.37</v>
      </c>
      <c r="D558">
        <v>381.3</v>
      </c>
      <c r="E558">
        <v>377.27</v>
      </c>
      <c r="F558" t="s">
        <v>584</v>
      </c>
      <c r="G558" s="2">
        <v>-1.0999999999999999E-2</v>
      </c>
      <c r="H558" s="2">
        <f t="shared" si="64"/>
        <v>-1.102990795421413E-2</v>
      </c>
    </row>
    <row r="559" spans="1:8" x14ac:dyDescent="0.35">
      <c r="A559" s="1">
        <v>44551</v>
      </c>
      <c r="B559">
        <v>389.01</v>
      </c>
      <c r="C559">
        <v>383.85</v>
      </c>
      <c r="D559">
        <v>389.33</v>
      </c>
      <c r="E559">
        <v>380</v>
      </c>
      <c r="F559" t="s">
        <v>686</v>
      </c>
      <c r="G559" s="2">
        <v>2.24E-2</v>
      </c>
      <c r="H559" s="2">
        <f t="shared" si="64"/>
        <v>2.2145154481454543E-2</v>
      </c>
    </row>
    <row r="560" spans="1:8" x14ac:dyDescent="0.35">
      <c r="A560" s="1">
        <v>44552</v>
      </c>
      <c r="B560">
        <v>393.74</v>
      </c>
      <c r="C560">
        <v>388.71</v>
      </c>
      <c r="D560">
        <v>393.95</v>
      </c>
      <c r="E560">
        <v>388.03</v>
      </c>
      <c r="F560" t="s">
        <v>685</v>
      </c>
      <c r="G560" s="2">
        <v>1.2200000000000001E-2</v>
      </c>
      <c r="H560" s="2">
        <f t="shared" si="64"/>
        <v>1.2085742763038554E-2</v>
      </c>
    </row>
    <row r="561" spans="1:8" x14ac:dyDescent="0.35">
      <c r="A561" s="1">
        <v>44553</v>
      </c>
      <c r="B561">
        <v>396.71</v>
      </c>
      <c r="C561">
        <v>394.1</v>
      </c>
      <c r="D561">
        <v>398.22</v>
      </c>
      <c r="E561">
        <v>393.93</v>
      </c>
      <c r="F561" t="s">
        <v>684</v>
      </c>
      <c r="G561" s="2">
        <v>7.4999999999999997E-3</v>
      </c>
      <c r="H561" s="2">
        <f t="shared" si="64"/>
        <v>7.5147421763450128E-3</v>
      </c>
    </row>
    <row r="562" spans="1:8" x14ac:dyDescent="0.35">
      <c r="A562" s="1">
        <v>44557</v>
      </c>
      <c r="B562">
        <v>403.27</v>
      </c>
      <c r="C562">
        <v>398.04</v>
      </c>
      <c r="D562">
        <v>403.27</v>
      </c>
      <c r="E562">
        <v>398.01</v>
      </c>
      <c r="F562" t="s">
        <v>683</v>
      </c>
      <c r="G562" s="2">
        <v>1.6500000000000001E-2</v>
      </c>
      <c r="H562" s="2">
        <f t="shared" si="64"/>
        <v>1.6400777631318787E-2</v>
      </c>
    </row>
    <row r="563" spans="1:8" x14ac:dyDescent="0.35">
      <c r="A563" s="1">
        <v>44558</v>
      </c>
      <c r="B563">
        <v>401.4</v>
      </c>
      <c r="C563">
        <v>404.19</v>
      </c>
      <c r="D563">
        <v>404.37</v>
      </c>
      <c r="E563">
        <v>400.5</v>
      </c>
      <c r="F563" t="s">
        <v>682</v>
      </c>
      <c r="G563" s="2">
        <v>-4.5999999999999999E-3</v>
      </c>
      <c r="H563" s="2">
        <f t="shared" si="64"/>
        <v>-4.6478764373672739E-3</v>
      </c>
    </row>
    <row r="564" spans="1:8" x14ac:dyDescent="0.35">
      <c r="A564" s="1">
        <v>44559</v>
      </c>
      <c r="B564">
        <v>401.34</v>
      </c>
      <c r="C564">
        <v>401.54</v>
      </c>
      <c r="D564">
        <v>402.84</v>
      </c>
      <c r="E564">
        <v>398.9</v>
      </c>
      <c r="F564" t="s">
        <v>681</v>
      </c>
      <c r="G564" s="2">
        <v>-1E-4</v>
      </c>
      <c r="H564" s="2">
        <f t="shared" si="64"/>
        <v>-1.4948800386614417E-4</v>
      </c>
    </row>
    <row r="565" spans="1:8" x14ac:dyDescent="0.35">
      <c r="A565" s="1">
        <v>44560</v>
      </c>
      <c r="B565">
        <v>400.14</v>
      </c>
      <c r="C565">
        <v>401.12</v>
      </c>
      <c r="D565">
        <v>403.36</v>
      </c>
      <c r="E565">
        <v>399.54</v>
      </c>
      <c r="F565" t="s">
        <v>680</v>
      </c>
      <c r="G565" s="2">
        <v>-3.0000000000000001E-3</v>
      </c>
      <c r="H565" s="2">
        <f t="shared" si="64"/>
        <v>-2.9944624861017164E-3</v>
      </c>
    </row>
    <row r="566" spans="1:8" x14ac:dyDescent="0.35">
      <c r="A566" s="1">
        <v>44561</v>
      </c>
      <c r="B566">
        <v>397.64</v>
      </c>
      <c r="C566">
        <v>399.45</v>
      </c>
      <c r="D566">
        <v>400.85</v>
      </c>
      <c r="E566">
        <v>397.13</v>
      </c>
      <c r="F566" t="s">
        <v>679</v>
      </c>
      <c r="G566" s="2">
        <v>-6.1999999999999998E-3</v>
      </c>
      <c r="H566" s="2">
        <f t="shared" si="64"/>
        <v>-6.267412528325569E-3</v>
      </c>
    </row>
    <row r="567" spans="1:8" x14ac:dyDescent="0.35">
      <c r="A567" s="1">
        <v>44564</v>
      </c>
      <c r="B567">
        <v>401.47</v>
      </c>
      <c r="C567">
        <v>398.84</v>
      </c>
      <c r="D567">
        <v>401.73</v>
      </c>
      <c r="E567">
        <v>396.67</v>
      </c>
      <c r="F567" t="s">
        <v>549</v>
      </c>
      <c r="G567" s="2">
        <v>9.5999999999999992E-3</v>
      </c>
      <c r="H567" s="2">
        <f t="shared" si="64"/>
        <v>9.5857374504616007E-3</v>
      </c>
    </row>
    <row r="568" spans="1:8" x14ac:dyDescent="0.35">
      <c r="A568" s="1">
        <v>44565</v>
      </c>
      <c r="B568">
        <v>396.26</v>
      </c>
      <c r="C568">
        <v>402.03</v>
      </c>
      <c r="D568">
        <v>402.07</v>
      </c>
      <c r="E568">
        <v>393.08</v>
      </c>
      <c r="F568" t="s">
        <v>212</v>
      </c>
      <c r="G568" s="2">
        <v>-1.2999999999999999E-2</v>
      </c>
      <c r="H568" s="2">
        <f t="shared" si="64"/>
        <v>-1.3062249328293076E-2</v>
      </c>
    </row>
    <row r="569" spans="1:8" x14ac:dyDescent="0.35">
      <c r="A569" s="1">
        <v>44566</v>
      </c>
      <c r="B569">
        <v>384.09</v>
      </c>
      <c r="C569">
        <v>394.53</v>
      </c>
      <c r="D569">
        <v>395.68</v>
      </c>
      <c r="E569">
        <v>383.83</v>
      </c>
      <c r="F569" t="s">
        <v>678</v>
      </c>
      <c r="G569" s="2">
        <v>-3.0700000000000002E-2</v>
      </c>
      <c r="H569" s="2">
        <f t="shared" si="64"/>
        <v>-3.1193661339915593E-2</v>
      </c>
    </row>
    <row r="570" spans="1:8" x14ac:dyDescent="0.35">
      <c r="A570" s="1">
        <v>44567</v>
      </c>
      <c r="B570">
        <v>383.82</v>
      </c>
      <c r="C570">
        <v>382.22</v>
      </c>
      <c r="D570">
        <v>387.15</v>
      </c>
      <c r="E570">
        <v>379.93</v>
      </c>
      <c r="F570" t="s">
        <v>677</v>
      </c>
      <c r="G570" s="2">
        <v>-6.9999999999999999E-4</v>
      </c>
      <c r="H570" s="2">
        <f t="shared" si="64"/>
        <v>-7.0320743609605702E-4</v>
      </c>
    </row>
    <row r="571" spans="1:8" x14ac:dyDescent="0.35">
      <c r="A571" s="1">
        <v>44568</v>
      </c>
      <c r="B571">
        <v>379.66</v>
      </c>
      <c r="C571">
        <v>383.83</v>
      </c>
      <c r="D571">
        <v>385.56</v>
      </c>
      <c r="E571">
        <v>377.84</v>
      </c>
      <c r="F571" t="s">
        <v>352</v>
      </c>
      <c r="G571" s="2">
        <v>-1.0800000000000001E-2</v>
      </c>
      <c r="H571" s="2">
        <f t="shared" si="64"/>
        <v>-1.0897577327705337E-2</v>
      </c>
    </row>
    <row r="572" spans="1:8" x14ac:dyDescent="0.35">
      <c r="A572" s="1">
        <v>44571</v>
      </c>
      <c r="B572">
        <v>379.91</v>
      </c>
      <c r="C572">
        <v>374.62</v>
      </c>
      <c r="D572">
        <v>380.44</v>
      </c>
      <c r="E572">
        <v>369.12</v>
      </c>
      <c r="F572" t="s">
        <v>676</v>
      </c>
      <c r="G572" s="2">
        <v>6.9999999999999999E-4</v>
      </c>
      <c r="H572" s="2">
        <f t="shared" si="64"/>
        <v>6.5826720125170717E-4</v>
      </c>
    </row>
    <row r="573" spans="1:8" x14ac:dyDescent="0.35">
      <c r="A573" s="1">
        <v>44572</v>
      </c>
      <c r="B573">
        <v>385.62</v>
      </c>
      <c r="C573">
        <v>379.16</v>
      </c>
      <c r="D573">
        <v>385.79</v>
      </c>
      <c r="E573">
        <v>377.02</v>
      </c>
      <c r="F573" t="s">
        <v>459</v>
      </c>
      <c r="G573" s="2">
        <v>1.4999999999999999E-2</v>
      </c>
      <c r="H573" s="2">
        <f t="shared" si="64"/>
        <v>1.4918046047602123E-2</v>
      </c>
    </row>
    <row r="574" spans="1:8" x14ac:dyDescent="0.35">
      <c r="A574" s="1">
        <v>44573</v>
      </c>
      <c r="B574">
        <v>387.15</v>
      </c>
      <c r="C574">
        <v>388.26</v>
      </c>
      <c r="D574">
        <v>390</v>
      </c>
      <c r="E574">
        <v>384.81</v>
      </c>
      <c r="F574" t="s">
        <v>675</v>
      </c>
      <c r="G574" s="2">
        <v>4.0000000000000001E-3</v>
      </c>
      <c r="H574" s="2">
        <f t="shared" si="64"/>
        <v>3.9597862214826489E-3</v>
      </c>
    </row>
    <row r="575" spans="1:8" x14ac:dyDescent="0.35">
      <c r="A575" s="1">
        <v>44574</v>
      </c>
      <c r="B575">
        <v>377.46</v>
      </c>
      <c r="C575">
        <v>388.57</v>
      </c>
      <c r="D575">
        <v>389.27</v>
      </c>
      <c r="E575">
        <v>376.5</v>
      </c>
      <c r="F575" t="s">
        <v>674</v>
      </c>
      <c r="G575" s="2">
        <v>-2.5000000000000001E-2</v>
      </c>
      <c r="H575" s="2">
        <f t="shared" si="64"/>
        <v>-2.5347612022739233E-2</v>
      </c>
    </row>
    <row r="576" spans="1:8" x14ac:dyDescent="0.35">
      <c r="A576" s="1">
        <v>44575</v>
      </c>
      <c r="B576">
        <v>379.81</v>
      </c>
      <c r="C576">
        <v>374.87</v>
      </c>
      <c r="D576">
        <v>380.15</v>
      </c>
      <c r="E576">
        <v>374.66</v>
      </c>
      <c r="F576" t="s">
        <v>673</v>
      </c>
      <c r="G576" s="2">
        <v>6.1999999999999998E-3</v>
      </c>
      <c r="H576" s="2">
        <f t="shared" si="64"/>
        <v>6.2065248687559089E-3</v>
      </c>
    </row>
    <row r="577" spans="1:8" x14ac:dyDescent="0.35">
      <c r="A577" s="1">
        <v>44579</v>
      </c>
      <c r="B577">
        <v>370.36</v>
      </c>
      <c r="C577">
        <v>373.84</v>
      </c>
      <c r="D577">
        <v>376.02</v>
      </c>
      <c r="E577">
        <v>369.58</v>
      </c>
      <c r="F577" t="s">
        <v>672</v>
      </c>
      <c r="G577" s="2">
        <v>-2.4899999999999999E-2</v>
      </c>
      <c r="H577" s="2">
        <f t="shared" si="64"/>
        <v>-2.5195622098902751E-2</v>
      </c>
    </row>
    <row r="578" spans="1:8" x14ac:dyDescent="0.35">
      <c r="A578" s="1">
        <v>44580</v>
      </c>
      <c r="B578">
        <v>366.29</v>
      </c>
      <c r="C578">
        <v>371.95</v>
      </c>
      <c r="D578">
        <v>374.49</v>
      </c>
      <c r="E578">
        <v>366.02</v>
      </c>
      <c r="F578" t="s">
        <v>671</v>
      </c>
      <c r="G578" s="2">
        <v>-1.0999999999999999E-2</v>
      </c>
      <c r="H578" s="2">
        <f t="shared" si="64"/>
        <v>-1.1050136195030164E-2</v>
      </c>
    </row>
    <row r="579" spans="1:8" x14ac:dyDescent="0.35">
      <c r="A579" s="1">
        <v>44581</v>
      </c>
      <c r="B579">
        <v>361.53</v>
      </c>
      <c r="C579">
        <v>369.6</v>
      </c>
      <c r="D579">
        <v>373.67</v>
      </c>
      <c r="E579">
        <v>360.98</v>
      </c>
      <c r="F579" t="s">
        <v>670</v>
      </c>
      <c r="G579" s="2">
        <v>-1.2999999999999999E-2</v>
      </c>
      <c r="H579" s="2">
        <f t="shared" si="64"/>
        <v>-1.3080343677406049E-2</v>
      </c>
    </row>
    <row r="580" spans="1:8" x14ac:dyDescent="0.35">
      <c r="A580" s="1">
        <v>44582</v>
      </c>
      <c r="B580">
        <v>351.51</v>
      </c>
      <c r="C580">
        <v>359.28</v>
      </c>
      <c r="D580">
        <v>361.99</v>
      </c>
      <c r="E580">
        <v>351.22</v>
      </c>
      <c r="F580" t="s">
        <v>669</v>
      </c>
      <c r="G580" s="2">
        <v>-2.7699999999999999E-2</v>
      </c>
      <c r="H580" s="2">
        <f t="shared" ref="H580:H643" si="65">LN(B580/B579)</f>
        <v>-2.8106865359236271E-2</v>
      </c>
    </row>
    <row r="581" spans="1:8" x14ac:dyDescent="0.35">
      <c r="A581" s="1">
        <v>44585</v>
      </c>
      <c r="B581">
        <v>353.11</v>
      </c>
      <c r="C581">
        <v>345.72</v>
      </c>
      <c r="D581">
        <v>353.79</v>
      </c>
      <c r="E581">
        <v>333.97</v>
      </c>
      <c r="F581" t="s">
        <v>668</v>
      </c>
      <c r="G581" s="2">
        <v>4.5999999999999999E-3</v>
      </c>
      <c r="H581" s="2">
        <f t="shared" si="65"/>
        <v>4.5414627742147301E-3</v>
      </c>
    </row>
    <row r="582" spans="1:8" x14ac:dyDescent="0.35">
      <c r="A582" s="1">
        <v>44586</v>
      </c>
      <c r="B582">
        <v>344.93</v>
      </c>
      <c r="C582">
        <v>346.49</v>
      </c>
      <c r="D582">
        <v>350.85</v>
      </c>
      <c r="E582">
        <v>341.5</v>
      </c>
      <c r="F582" t="s">
        <v>667</v>
      </c>
      <c r="G582" s="2">
        <v>-2.3199999999999998E-2</v>
      </c>
      <c r="H582" s="2">
        <f t="shared" si="65"/>
        <v>-2.3438125228449274E-2</v>
      </c>
    </row>
    <row r="583" spans="1:8" x14ac:dyDescent="0.35">
      <c r="A583" s="1">
        <v>44587</v>
      </c>
      <c r="B583">
        <v>344.39</v>
      </c>
      <c r="C583">
        <v>352.72</v>
      </c>
      <c r="D583">
        <v>356.69</v>
      </c>
      <c r="E583">
        <v>340.6</v>
      </c>
      <c r="F583" t="s">
        <v>666</v>
      </c>
      <c r="G583" s="2">
        <v>-1.6000000000000001E-3</v>
      </c>
      <c r="H583" s="2">
        <f t="shared" si="65"/>
        <v>-1.5667617665625004E-3</v>
      </c>
    </row>
    <row r="584" spans="1:8" x14ac:dyDescent="0.35">
      <c r="A584" s="1">
        <v>44588</v>
      </c>
      <c r="B584">
        <v>340.92</v>
      </c>
      <c r="C584">
        <v>349.22</v>
      </c>
      <c r="D584">
        <v>351.09</v>
      </c>
      <c r="E584">
        <v>339.87</v>
      </c>
      <c r="F584" t="s">
        <v>665</v>
      </c>
      <c r="G584" s="2">
        <v>-1.01E-2</v>
      </c>
      <c r="H584" s="2">
        <f t="shared" si="65"/>
        <v>-1.012689047328009E-2</v>
      </c>
    </row>
    <row r="585" spans="1:8" x14ac:dyDescent="0.35">
      <c r="A585" s="1">
        <v>44589</v>
      </c>
      <c r="B585">
        <v>351.62</v>
      </c>
      <c r="C585">
        <v>342.85</v>
      </c>
      <c r="D585">
        <v>351.84</v>
      </c>
      <c r="E585">
        <v>337.77</v>
      </c>
      <c r="F585" t="s">
        <v>664</v>
      </c>
      <c r="G585" s="2">
        <v>3.1399999999999997E-2</v>
      </c>
      <c r="H585" s="2">
        <f t="shared" si="65"/>
        <v>3.090320136054665E-2</v>
      </c>
    </row>
    <row r="586" spans="1:8" x14ac:dyDescent="0.35">
      <c r="A586" s="1">
        <v>44592</v>
      </c>
      <c r="B586">
        <v>362.86</v>
      </c>
      <c r="C586">
        <v>353.01</v>
      </c>
      <c r="D586">
        <v>363.46</v>
      </c>
      <c r="E586">
        <v>351.34</v>
      </c>
      <c r="F586" t="s">
        <v>663</v>
      </c>
      <c r="G586" s="2">
        <v>3.2000000000000001E-2</v>
      </c>
      <c r="H586" s="2">
        <f t="shared" si="65"/>
        <v>3.1466037927373569E-2</v>
      </c>
    </row>
    <row r="587" spans="1:8" x14ac:dyDescent="0.35">
      <c r="A587" s="1">
        <v>44593</v>
      </c>
      <c r="B587">
        <v>365.33</v>
      </c>
      <c r="C587">
        <v>364.24</v>
      </c>
      <c r="D587">
        <v>366</v>
      </c>
      <c r="E587">
        <v>358.95</v>
      </c>
      <c r="F587" t="s">
        <v>662</v>
      </c>
      <c r="G587" s="2">
        <v>6.7999999999999996E-3</v>
      </c>
      <c r="H587" s="2">
        <f t="shared" si="65"/>
        <v>6.7839697686179184E-3</v>
      </c>
    </row>
    <row r="588" spans="1:8" x14ac:dyDescent="0.35">
      <c r="A588" s="1">
        <v>44594</v>
      </c>
      <c r="B588">
        <v>368.3</v>
      </c>
      <c r="C588">
        <v>369.57</v>
      </c>
      <c r="D588">
        <v>369.91</v>
      </c>
      <c r="E588">
        <v>364.09</v>
      </c>
      <c r="F588" t="s">
        <v>661</v>
      </c>
      <c r="G588" s="2">
        <v>8.0999999999999996E-3</v>
      </c>
      <c r="H588" s="2">
        <f t="shared" si="65"/>
        <v>8.0967687403844975E-3</v>
      </c>
    </row>
    <row r="589" spans="1:8" x14ac:dyDescent="0.35">
      <c r="A589" s="1">
        <v>44595</v>
      </c>
      <c r="B589">
        <v>353.36</v>
      </c>
      <c r="C589">
        <v>358.34</v>
      </c>
      <c r="D589">
        <v>361.74</v>
      </c>
      <c r="E589">
        <v>352.27</v>
      </c>
      <c r="F589" t="s">
        <v>660</v>
      </c>
      <c r="G589" s="2">
        <v>-4.0599999999999997E-2</v>
      </c>
      <c r="H589" s="2">
        <f t="shared" si="65"/>
        <v>-4.1410456162748549E-2</v>
      </c>
    </row>
    <row r="590" spans="1:8" x14ac:dyDescent="0.35">
      <c r="A590" s="1">
        <v>44596</v>
      </c>
      <c r="B590">
        <v>357.82</v>
      </c>
      <c r="C590">
        <v>353.89</v>
      </c>
      <c r="D590">
        <v>361.21</v>
      </c>
      <c r="E590">
        <v>351.79</v>
      </c>
      <c r="F590" t="s">
        <v>659</v>
      </c>
      <c r="G590" s="2">
        <v>1.26E-2</v>
      </c>
      <c r="H590" s="2">
        <f t="shared" si="65"/>
        <v>1.2542699373405583E-2</v>
      </c>
    </row>
    <row r="591" spans="1:8" x14ac:dyDescent="0.35">
      <c r="A591" s="1">
        <v>44599</v>
      </c>
      <c r="B591">
        <v>354.94</v>
      </c>
      <c r="C591">
        <v>358.43</v>
      </c>
      <c r="D591">
        <v>360.86</v>
      </c>
      <c r="E591">
        <v>353.65</v>
      </c>
      <c r="F591" t="s">
        <v>658</v>
      </c>
      <c r="G591" s="2">
        <v>-8.0000000000000002E-3</v>
      </c>
      <c r="H591" s="2">
        <f t="shared" si="65"/>
        <v>-8.0813055552578957E-3</v>
      </c>
    </row>
    <row r="592" spans="1:8" x14ac:dyDescent="0.35">
      <c r="A592" s="1">
        <v>44600</v>
      </c>
      <c r="B592">
        <v>358.93</v>
      </c>
      <c r="C592">
        <v>353.77</v>
      </c>
      <c r="D592">
        <v>360.05</v>
      </c>
      <c r="E592">
        <v>352.61</v>
      </c>
      <c r="F592" t="s">
        <v>639</v>
      </c>
      <c r="G592" s="2">
        <v>1.12E-2</v>
      </c>
      <c r="H592" s="2">
        <f t="shared" si="65"/>
        <v>1.1178622297181012E-2</v>
      </c>
    </row>
    <row r="593" spans="1:8" x14ac:dyDescent="0.35">
      <c r="A593" s="1">
        <v>44601</v>
      </c>
      <c r="B593">
        <v>366.54</v>
      </c>
      <c r="C593">
        <v>363.57</v>
      </c>
      <c r="D593">
        <v>366.62</v>
      </c>
      <c r="E593">
        <v>361.93</v>
      </c>
      <c r="F593" t="s">
        <v>503</v>
      </c>
      <c r="G593" s="2">
        <v>2.12E-2</v>
      </c>
      <c r="H593" s="2">
        <f t="shared" si="65"/>
        <v>2.0980272486130828E-2</v>
      </c>
    </row>
    <row r="594" spans="1:8" x14ac:dyDescent="0.35">
      <c r="A594" s="1">
        <v>44602</v>
      </c>
      <c r="B594">
        <v>358.24</v>
      </c>
      <c r="C594">
        <v>359.33</v>
      </c>
      <c r="D594">
        <v>366.3</v>
      </c>
      <c r="E594">
        <v>356.35</v>
      </c>
      <c r="F594" t="s">
        <v>657</v>
      </c>
      <c r="G594" s="2">
        <v>-2.2599999999999999E-2</v>
      </c>
      <c r="H594" s="2">
        <f t="shared" si="65"/>
        <v>-2.290450303928588E-2</v>
      </c>
    </row>
    <row r="595" spans="1:8" x14ac:dyDescent="0.35">
      <c r="A595" s="1">
        <v>44603</v>
      </c>
      <c r="B595">
        <v>346.88</v>
      </c>
      <c r="C595">
        <v>358.24</v>
      </c>
      <c r="D595">
        <v>359.88</v>
      </c>
      <c r="E595">
        <v>345.62</v>
      </c>
      <c r="F595" t="s">
        <v>656</v>
      </c>
      <c r="G595" s="2">
        <v>-3.1699999999999999E-2</v>
      </c>
      <c r="H595" s="2">
        <f t="shared" si="65"/>
        <v>-3.2224254039218081E-2</v>
      </c>
    </row>
    <row r="596" spans="1:8" x14ac:dyDescent="0.35">
      <c r="A596" s="1">
        <v>44606</v>
      </c>
      <c r="B596">
        <v>347.31</v>
      </c>
      <c r="C596">
        <v>346.31</v>
      </c>
      <c r="D596">
        <v>350.8</v>
      </c>
      <c r="E596">
        <v>343.71</v>
      </c>
      <c r="F596" t="s">
        <v>655</v>
      </c>
      <c r="G596" s="2">
        <v>1.1999999999999999E-3</v>
      </c>
      <c r="H596" s="2">
        <f t="shared" si="65"/>
        <v>1.2388540745201955E-3</v>
      </c>
    </row>
    <row r="597" spans="1:8" x14ac:dyDescent="0.35">
      <c r="A597" s="1">
        <v>44607</v>
      </c>
      <c r="B597">
        <v>355.94</v>
      </c>
      <c r="C597">
        <v>352.72</v>
      </c>
      <c r="D597">
        <v>356.18</v>
      </c>
      <c r="E597">
        <v>351.64</v>
      </c>
      <c r="F597" t="s">
        <v>654</v>
      </c>
      <c r="G597" s="2">
        <v>2.4799999999999999E-2</v>
      </c>
      <c r="H597" s="2">
        <f t="shared" si="65"/>
        <v>2.4544424436092695E-2</v>
      </c>
    </row>
    <row r="598" spans="1:8" x14ac:dyDescent="0.35">
      <c r="A598" s="1">
        <v>44608</v>
      </c>
      <c r="B598">
        <v>355.85</v>
      </c>
      <c r="C598">
        <v>353.63</v>
      </c>
      <c r="D598">
        <v>356.9</v>
      </c>
      <c r="E598">
        <v>350.53</v>
      </c>
      <c r="F598" t="s">
        <v>653</v>
      </c>
      <c r="G598" s="2">
        <v>-2.9999999999999997E-4</v>
      </c>
      <c r="H598" s="2">
        <f t="shared" si="65"/>
        <v>-2.5288357655934809E-4</v>
      </c>
    </row>
    <row r="599" spans="1:8" x14ac:dyDescent="0.35">
      <c r="A599" s="1">
        <v>44609</v>
      </c>
      <c r="B599">
        <v>345.27</v>
      </c>
      <c r="C599">
        <v>352.55</v>
      </c>
      <c r="D599">
        <v>353.27</v>
      </c>
      <c r="E599">
        <v>344.84</v>
      </c>
      <c r="F599" t="s">
        <v>652</v>
      </c>
      <c r="G599" s="2">
        <v>-2.9700000000000001E-2</v>
      </c>
      <c r="H599" s="2">
        <f t="shared" si="65"/>
        <v>-3.018257409677081E-2</v>
      </c>
    </row>
    <row r="600" spans="1:8" x14ac:dyDescent="0.35">
      <c r="A600" s="1">
        <v>44610</v>
      </c>
      <c r="B600">
        <v>341.33</v>
      </c>
      <c r="C600">
        <v>346.23</v>
      </c>
      <c r="D600">
        <v>346.63</v>
      </c>
      <c r="E600">
        <v>338.96</v>
      </c>
      <c r="F600" t="s">
        <v>651</v>
      </c>
      <c r="G600" s="2">
        <v>-1.14E-2</v>
      </c>
      <c r="H600" s="2">
        <f t="shared" si="65"/>
        <v>-1.147696838985004E-2</v>
      </c>
    </row>
    <row r="601" spans="1:8" x14ac:dyDescent="0.35">
      <c r="A601" s="1">
        <v>44614</v>
      </c>
      <c r="B601">
        <v>337.9</v>
      </c>
      <c r="C601">
        <v>338.31</v>
      </c>
      <c r="D601">
        <v>343.86</v>
      </c>
      <c r="E601">
        <v>334.17</v>
      </c>
      <c r="F601" t="s">
        <v>650</v>
      </c>
      <c r="G601" s="2">
        <v>-0.01</v>
      </c>
      <c r="H601" s="2">
        <f t="shared" si="65"/>
        <v>-1.0099757538415136E-2</v>
      </c>
    </row>
    <row r="602" spans="1:8" x14ac:dyDescent="0.35">
      <c r="A602" s="1">
        <v>44615</v>
      </c>
      <c r="B602">
        <v>329.25</v>
      </c>
      <c r="C602">
        <v>341.14</v>
      </c>
      <c r="D602">
        <v>342</v>
      </c>
      <c r="E602">
        <v>328.93</v>
      </c>
      <c r="F602" t="s">
        <v>649</v>
      </c>
      <c r="G602" s="2">
        <v>-2.5600000000000001E-2</v>
      </c>
      <c r="H602" s="2">
        <f t="shared" si="65"/>
        <v>-2.5932653096853765E-2</v>
      </c>
    </row>
    <row r="603" spans="1:8" x14ac:dyDescent="0.35">
      <c r="A603" s="1">
        <v>44616</v>
      </c>
      <c r="B603">
        <v>340.31</v>
      </c>
      <c r="C603">
        <v>318.67</v>
      </c>
      <c r="D603">
        <v>340.86</v>
      </c>
      <c r="E603">
        <v>318.08999999999997</v>
      </c>
      <c r="F603" t="s">
        <v>648</v>
      </c>
      <c r="G603" s="2">
        <v>3.3599999999999998E-2</v>
      </c>
      <c r="H603" s="2">
        <f t="shared" si="65"/>
        <v>3.30396262877415E-2</v>
      </c>
    </row>
    <row r="604" spans="1:8" x14ac:dyDescent="0.35">
      <c r="A604" s="1">
        <v>44617</v>
      </c>
      <c r="B604">
        <v>345.59</v>
      </c>
      <c r="C604">
        <v>341.13</v>
      </c>
      <c r="D604">
        <v>345.8</v>
      </c>
      <c r="E604">
        <v>337.21</v>
      </c>
      <c r="F604" t="s">
        <v>647</v>
      </c>
      <c r="G604" s="2">
        <v>1.55E-2</v>
      </c>
      <c r="H604" s="2">
        <f t="shared" si="65"/>
        <v>1.5396134414952887E-2</v>
      </c>
    </row>
    <row r="605" spans="1:8" x14ac:dyDescent="0.35">
      <c r="A605" s="1">
        <v>44620</v>
      </c>
      <c r="B605">
        <v>346.62</v>
      </c>
      <c r="C605">
        <v>342.33</v>
      </c>
      <c r="D605">
        <v>348.36</v>
      </c>
      <c r="E605">
        <v>341.14</v>
      </c>
      <c r="F605" t="s">
        <v>646</v>
      </c>
      <c r="G605" s="2">
        <v>3.0000000000000001E-3</v>
      </c>
      <c r="H605" s="2">
        <f t="shared" si="65"/>
        <v>2.9759776951443274E-3</v>
      </c>
    </row>
    <row r="606" spans="1:8" x14ac:dyDescent="0.35">
      <c r="A606" s="1">
        <v>44621</v>
      </c>
      <c r="B606">
        <v>341.31</v>
      </c>
      <c r="C606">
        <v>345.57</v>
      </c>
      <c r="D606">
        <v>347.9</v>
      </c>
      <c r="E606">
        <v>338.72</v>
      </c>
      <c r="F606" t="s">
        <v>645</v>
      </c>
      <c r="G606" s="2">
        <v>-1.5299999999999999E-2</v>
      </c>
      <c r="H606" s="2">
        <f t="shared" si="65"/>
        <v>-1.5437923801494339E-2</v>
      </c>
    </row>
    <row r="607" spans="1:8" x14ac:dyDescent="0.35">
      <c r="A607" s="1">
        <v>44622</v>
      </c>
      <c r="B607">
        <v>347.04</v>
      </c>
      <c r="C607">
        <v>342.9</v>
      </c>
      <c r="D607">
        <v>348.41</v>
      </c>
      <c r="E607">
        <v>340.06</v>
      </c>
      <c r="F607" t="s">
        <v>644</v>
      </c>
      <c r="G607" s="2">
        <v>1.6799999999999999E-2</v>
      </c>
      <c r="H607" s="2">
        <f t="shared" si="65"/>
        <v>1.6648891858829493E-2</v>
      </c>
    </row>
    <row r="608" spans="1:8" x14ac:dyDescent="0.35">
      <c r="A608" s="1">
        <v>44623</v>
      </c>
      <c r="B608">
        <v>342.08</v>
      </c>
      <c r="C608">
        <v>349.75</v>
      </c>
      <c r="D608">
        <v>349.86</v>
      </c>
      <c r="E608">
        <v>340.17</v>
      </c>
      <c r="F608" t="s">
        <v>643</v>
      </c>
      <c r="G608" s="2">
        <v>-1.43E-2</v>
      </c>
      <c r="H608" s="2">
        <f t="shared" si="65"/>
        <v>-1.4395419241883905E-2</v>
      </c>
    </row>
    <row r="609" spans="1:8" x14ac:dyDescent="0.35">
      <c r="A609" s="1">
        <v>44624</v>
      </c>
      <c r="B609">
        <v>337.12</v>
      </c>
      <c r="C609">
        <v>339.66</v>
      </c>
      <c r="D609">
        <v>341.13</v>
      </c>
      <c r="E609">
        <v>334.74</v>
      </c>
      <c r="F609" t="s">
        <v>642</v>
      </c>
      <c r="G609" s="2">
        <v>-1.4500000000000001E-2</v>
      </c>
      <c r="H609" s="2">
        <f t="shared" si="65"/>
        <v>-1.4605677780801391E-2</v>
      </c>
    </row>
    <row r="610" spans="1:8" x14ac:dyDescent="0.35">
      <c r="A610" s="1">
        <v>44627</v>
      </c>
      <c r="B610">
        <v>324.69</v>
      </c>
      <c r="C610">
        <v>337.11</v>
      </c>
      <c r="D610">
        <v>338.3</v>
      </c>
      <c r="E610">
        <v>324.48</v>
      </c>
      <c r="F610" t="s">
        <v>641</v>
      </c>
      <c r="G610" s="2">
        <v>-3.6900000000000002E-2</v>
      </c>
      <c r="H610" s="2">
        <f t="shared" si="65"/>
        <v>-3.756806908071423E-2</v>
      </c>
    </row>
    <row r="611" spans="1:8" x14ac:dyDescent="0.35">
      <c r="A611" s="1">
        <v>44628</v>
      </c>
      <c r="B611">
        <v>323.18</v>
      </c>
      <c r="C611">
        <v>323.88</v>
      </c>
      <c r="D611">
        <v>333.04</v>
      </c>
      <c r="E611">
        <v>319.77</v>
      </c>
      <c r="F611" t="s">
        <v>640</v>
      </c>
      <c r="G611" s="2">
        <v>-4.7000000000000002E-3</v>
      </c>
      <c r="H611" s="2">
        <f t="shared" si="65"/>
        <v>-4.6614374310629215E-3</v>
      </c>
    </row>
    <row r="612" spans="1:8" x14ac:dyDescent="0.35">
      <c r="A612" s="1">
        <v>44629</v>
      </c>
      <c r="B612">
        <v>334.81</v>
      </c>
      <c r="C612">
        <v>331.58</v>
      </c>
      <c r="D612">
        <v>336.2</v>
      </c>
      <c r="E612">
        <v>328.92</v>
      </c>
      <c r="F612" t="s">
        <v>639</v>
      </c>
      <c r="G612" s="2">
        <v>3.5999999999999997E-2</v>
      </c>
      <c r="H612" s="2">
        <f t="shared" si="65"/>
        <v>3.5353763203417085E-2</v>
      </c>
    </row>
    <row r="613" spans="1:8" x14ac:dyDescent="0.35">
      <c r="A613" s="1">
        <v>44630</v>
      </c>
      <c r="B613">
        <v>331.1</v>
      </c>
      <c r="C613">
        <v>330.65</v>
      </c>
      <c r="D613">
        <v>332.34</v>
      </c>
      <c r="E613">
        <v>326.54000000000002</v>
      </c>
      <c r="F613" t="s">
        <v>638</v>
      </c>
      <c r="G613" s="2">
        <v>-1.11E-2</v>
      </c>
      <c r="H613" s="2">
        <f t="shared" si="65"/>
        <v>-1.1142762194318191E-2</v>
      </c>
    </row>
    <row r="614" spans="1:8" x14ac:dyDescent="0.35">
      <c r="A614" s="1">
        <v>44631</v>
      </c>
      <c r="B614">
        <v>324.23</v>
      </c>
      <c r="C614">
        <v>334.14</v>
      </c>
      <c r="D614">
        <v>334.46</v>
      </c>
      <c r="E614">
        <v>323.73</v>
      </c>
      <c r="F614" t="s">
        <v>637</v>
      </c>
      <c r="G614" s="2">
        <v>-2.07E-2</v>
      </c>
      <c r="H614" s="2">
        <f t="shared" si="65"/>
        <v>-2.096730406083662E-2</v>
      </c>
    </row>
    <row r="615" spans="1:8" x14ac:dyDescent="0.35">
      <c r="A615" s="1">
        <v>44634</v>
      </c>
      <c r="B615">
        <v>318</v>
      </c>
      <c r="C615">
        <v>322.95999999999998</v>
      </c>
      <c r="D615">
        <v>326.42</v>
      </c>
      <c r="E615">
        <v>317.27999999999997</v>
      </c>
      <c r="F615" t="s">
        <v>485</v>
      </c>
      <c r="G615" s="2">
        <v>-1.9199999999999998E-2</v>
      </c>
      <c r="H615" s="2">
        <f t="shared" si="65"/>
        <v>-1.9401757712187124E-2</v>
      </c>
    </row>
    <row r="616" spans="1:8" x14ac:dyDescent="0.35">
      <c r="A616" s="1">
        <v>44635</v>
      </c>
      <c r="B616">
        <v>327.98</v>
      </c>
      <c r="C616">
        <v>320.70999999999998</v>
      </c>
      <c r="D616">
        <v>328.78</v>
      </c>
      <c r="E616">
        <v>319.06</v>
      </c>
      <c r="F616" t="s">
        <v>636</v>
      </c>
      <c r="G616" s="2">
        <v>3.1399999999999997E-2</v>
      </c>
      <c r="H616" s="2">
        <f t="shared" si="65"/>
        <v>3.0901248135122739E-2</v>
      </c>
    </row>
    <row r="617" spans="1:8" x14ac:dyDescent="0.35">
      <c r="A617" s="1">
        <v>44636</v>
      </c>
      <c r="B617">
        <v>340.14</v>
      </c>
      <c r="C617">
        <v>332</v>
      </c>
      <c r="D617">
        <v>340.26</v>
      </c>
      <c r="E617">
        <v>328.23</v>
      </c>
      <c r="F617" t="s">
        <v>635</v>
      </c>
      <c r="G617" s="2">
        <v>3.7100000000000001E-2</v>
      </c>
      <c r="H617" s="2">
        <f t="shared" si="65"/>
        <v>3.6404666648967694E-2</v>
      </c>
    </row>
    <row r="618" spans="1:8" x14ac:dyDescent="0.35">
      <c r="A618" s="1">
        <v>44637</v>
      </c>
      <c r="B618">
        <v>344.26</v>
      </c>
      <c r="C618">
        <v>338.19</v>
      </c>
      <c r="D618">
        <v>344.32</v>
      </c>
      <c r="E618">
        <v>336.86</v>
      </c>
      <c r="F618" t="s">
        <v>634</v>
      </c>
      <c r="G618" s="2">
        <v>1.21E-2</v>
      </c>
      <c r="H618" s="2">
        <f t="shared" si="65"/>
        <v>1.2039888279092593E-2</v>
      </c>
    </row>
    <row r="619" spans="1:8" x14ac:dyDescent="0.35">
      <c r="A619" s="1">
        <v>44638</v>
      </c>
      <c r="B619">
        <v>351.31</v>
      </c>
      <c r="C619">
        <v>342.56</v>
      </c>
      <c r="D619">
        <v>351.61</v>
      </c>
      <c r="E619">
        <v>341.37</v>
      </c>
      <c r="F619" t="s">
        <v>633</v>
      </c>
      <c r="G619" s="2">
        <v>2.0500000000000001E-2</v>
      </c>
      <c r="H619" s="2">
        <f t="shared" si="65"/>
        <v>2.0271838722114108E-2</v>
      </c>
    </row>
    <row r="620" spans="1:8" x14ac:dyDescent="0.35">
      <c r="A620" s="1">
        <v>44641</v>
      </c>
      <c r="B620">
        <v>349.9</v>
      </c>
      <c r="C620">
        <v>350.02</v>
      </c>
      <c r="D620">
        <v>352.29</v>
      </c>
      <c r="E620">
        <v>345.39</v>
      </c>
      <c r="F620" t="s">
        <v>632</v>
      </c>
      <c r="G620" s="2">
        <v>-4.0000000000000001E-3</v>
      </c>
      <c r="H620" s="2">
        <f t="shared" si="65"/>
        <v>-4.0216251918316868E-3</v>
      </c>
    </row>
    <row r="621" spans="1:8" x14ac:dyDescent="0.35">
      <c r="A621" s="1">
        <v>44642</v>
      </c>
      <c r="B621">
        <v>356.77</v>
      </c>
      <c r="C621">
        <v>350.41</v>
      </c>
      <c r="D621">
        <v>357.66</v>
      </c>
      <c r="E621">
        <v>350.02</v>
      </c>
      <c r="F621" t="s">
        <v>631</v>
      </c>
      <c r="G621" s="2">
        <v>1.9599999999999999E-2</v>
      </c>
      <c r="H621" s="2">
        <f t="shared" si="65"/>
        <v>1.9443917079741475E-2</v>
      </c>
    </row>
    <row r="622" spans="1:8" x14ac:dyDescent="0.35">
      <c r="A622" s="1">
        <v>44643</v>
      </c>
      <c r="B622">
        <v>351.65</v>
      </c>
      <c r="C622">
        <v>353.82</v>
      </c>
      <c r="D622">
        <v>357.47</v>
      </c>
      <c r="E622">
        <v>351.59</v>
      </c>
      <c r="F622" t="s">
        <v>630</v>
      </c>
      <c r="G622" s="2">
        <v>-1.44E-2</v>
      </c>
      <c r="H622" s="2">
        <f t="shared" si="65"/>
        <v>-1.4454953699356558E-2</v>
      </c>
    </row>
    <row r="623" spans="1:8" x14ac:dyDescent="0.35">
      <c r="A623" s="1">
        <v>44644</v>
      </c>
      <c r="B623">
        <v>359.46</v>
      </c>
      <c r="C623">
        <v>353.61</v>
      </c>
      <c r="D623">
        <v>359.51</v>
      </c>
      <c r="E623">
        <v>351.41</v>
      </c>
      <c r="F623" t="s">
        <v>629</v>
      </c>
      <c r="G623" s="2">
        <v>2.2200000000000001E-2</v>
      </c>
      <c r="H623" s="2">
        <f t="shared" si="65"/>
        <v>2.1966542569861372E-2</v>
      </c>
    </row>
    <row r="624" spans="1:8" x14ac:dyDescent="0.35">
      <c r="A624" s="1">
        <v>44645</v>
      </c>
      <c r="B624">
        <v>359.16</v>
      </c>
      <c r="C624">
        <v>359.4</v>
      </c>
      <c r="D624">
        <v>360.48</v>
      </c>
      <c r="E624">
        <v>354.76</v>
      </c>
      <c r="F624" t="s">
        <v>628</v>
      </c>
      <c r="G624" s="2">
        <v>-8.0000000000000004E-4</v>
      </c>
      <c r="H624" s="2">
        <f t="shared" si="65"/>
        <v>-8.3493367128059149E-4</v>
      </c>
    </row>
    <row r="625" spans="1:8" x14ac:dyDescent="0.35">
      <c r="A625" s="1">
        <v>44648</v>
      </c>
      <c r="B625">
        <v>364.72</v>
      </c>
      <c r="C625">
        <v>359.15</v>
      </c>
      <c r="D625">
        <v>364.82</v>
      </c>
      <c r="E625">
        <v>357.88</v>
      </c>
      <c r="F625" t="s">
        <v>627</v>
      </c>
      <c r="G625" s="2">
        <v>1.55E-2</v>
      </c>
      <c r="H625" s="2">
        <f t="shared" si="65"/>
        <v>1.5361964252578143E-2</v>
      </c>
    </row>
    <row r="626" spans="1:8" x14ac:dyDescent="0.35">
      <c r="A626" s="1">
        <v>44649</v>
      </c>
      <c r="B626">
        <v>371</v>
      </c>
      <c r="C626">
        <v>368.71</v>
      </c>
      <c r="D626">
        <v>371.63</v>
      </c>
      <c r="E626">
        <v>365.87</v>
      </c>
      <c r="F626" t="s">
        <v>626</v>
      </c>
      <c r="G626" s="2">
        <v>1.72E-2</v>
      </c>
      <c r="H626" s="2">
        <f t="shared" si="65"/>
        <v>1.7072126702249172E-2</v>
      </c>
    </row>
    <row r="627" spans="1:8" x14ac:dyDescent="0.35">
      <c r="A627" s="1">
        <v>44650</v>
      </c>
      <c r="B627">
        <v>366.9</v>
      </c>
      <c r="C627">
        <v>369.08</v>
      </c>
      <c r="D627">
        <v>370.79</v>
      </c>
      <c r="E627">
        <v>365.38</v>
      </c>
      <c r="F627" t="s">
        <v>625</v>
      </c>
      <c r="G627" s="2">
        <v>-1.11E-2</v>
      </c>
      <c r="H627" s="2">
        <f t="shared" si="65"/>
        <v>-1.1112731246198871E-2</v>
      </c>
    </row>
    <row r="628" spans="1:8" x14ac:dyDescent="0.35">
      <c r="A628" s="1">
        <v>44651</v>
      </c>
      <c r="B628">
        <v>362.35</v>
      </c>
      <c r="C628">
        <v>367.05</v>
      </c>
      <c r="D628">
        <v>367.41</v>
      </c>
      <c r="E628">
        <v>361.49</v>
      </c>
      <c r="F628" t="s">
        <v>624</v>
      </c>
      <c r="G628" s="2">
        <v>-1.24E-2</v>
      </c>
      <c r="H628" s="2">
        <f t="shared" si="65"/>
        <v>-1.2478735805945784E-2</v>
      </c>
    </row>
    <row r="629" spans="1:8" x14ac:dyDescent="0.35">
      <c r="A629" s="1">
        <v>44652</v>
      </c>
      <c r="B629">
        <v>361.66</v>
      </c>
      <c r="C629">
        <v>362.62</v>
      </c>
      <c r="D629">
        <v>363.42</v>
      </c>
      <c r="E629">
        <v>358.4</v>
      </c>
      <c r="F629" t="s">
        <v>623</v>
      </c>
      <c r="G629" s="2">
        <v>-1.9E-3</v>
      </c>
      <c r="H629" s="2">
        <f t="shared" si="65"/>
        <v>-1.9060515984568043E-3</v>
      </c>
    </row>
    <row r="630" spans="1:8" x14ac:dyDescent="0.35">
      <c r="A630" s="1">
        <v>44655</v>
      </c>
      <c r="B630">
        <v>369.11</v>
      </c>
      <c r="C630">
        <v>362.52</v>
      </c>
      <c r="D630">
        <v>369.12</v>
      </c>
      <c r="E630">
        <v>362.25</v>
      </c>
      <c r="F630" t="s">
        <v>622</v>
      </c>
      <c r="G630" s="2">
        <v>2.06E-2</v>
      </c>
      <c r="H630" s="2">
        <f t="shared" si="65"/>
        <v>2.0390158640858125E-2</v>
      </c>
    </row>
    <row r="631" spans="1:8" x14ac:dyDescent="0.35">
      <c r="A631" s="1">
        <v>44656</v>
      </c>
      <c r="B631">
        <v>360.91</v>
      </c>
      <c r="C631">
        <v>367.62</v>
      </c>
      <c r="D631">
        <v>368.35</v>
      </c>
      <c r="E631">
        <v>359.74</v>
      </c>
      <c r="F631" t="s">
        <v>621</v>
      </c>
      <c r="G631" s="2">
        <v>-2.2200000000000001E-2</v>
      </c>
      <c r="H631" s="2">
        <f t="shared" si="65"/>
        <v>-2.2466082826310872E-2</v>
      </c>
    </row>
    <row r="632" spans="1:8" x14ac:dyDescent="0.35">
      <c r="A632" s="1">
        <v>44657</v>
      </c>
      <c r="B632">
        <v>353.07</v>
      </c>
      <c r="C632">
        <v>355.46</v>
      </c>
      <c r="D632">
        <v>356.59</v>
      </c>
      <c r="E632">
        <v>350.38</v>
      </c>
      <c r="F632" t="s">
        <v>620</v>
      </c>
      <c r="G632" s="2">
        <v>-2.1700000000000001E-2</v>
      </c>
      <c r="H632" s="2">
        <f t="shared" si="65"/>
        <v>-2.1962282213700324E-2</v>
      </c>
    </row>
    <row r="633" spans="1:8" x14ac:dyDescent="0.35">
      <c r="A633" s="1">
        <v>44658</v>
      </c>
      <c r="B633">
        <v>353.91</v>
      </c>
      <c r="C633">
        <v>352.06</v>
      </c>
      <c r="D633">
        <v>356.16</v>
      </c>
      <c r="E633">
        <v>348.51</v>
      </c>
      <c r="F633" t="s">
        <v>619</v>
      </c>
      <c r="G633" s="2">
        <v>2.3999999999999998E-3</v>
      </c>
      <c r="H633" s="2">
        <f t="shared" si="65"/>
        <v>2.3763059641803146E-3</v>
      </c>
    </row>
    <row r="634" spans="1:8" x14ac:dyDescent="0.35">
      <c r="A634" s="1">
        <v>44659</v>
      </c>
      <c r="B634">
        <v>348.97</v>
      </c>
      <c r="C634">
        <v>352.14</v>
      </c>
      <c r="D634">
        <v>352.9</v>
      </c>
      <c r="E634">
        <v>348.32</v>
      </c>
      <c r="F634" t="s">
        <v>618</v>
      </c>
      <c r="G634" s="2">
        <v>-1.4E-2</v>
      </c>
      <c r="H634" s="2">
        <f t="shared" si="65"/>
        <v>-1.4056684899583092E-2</v>
      </c>
    </row>
    <row r="635" spans="1:8" x14ac:dyDescent="0.35">
      <c r="A635" s="1">
        <v>44662</v>
      </c>
      <c r="B635">
        <v>340.71</v>
      </c>
      <c r="C635">
        <v>344.63</v>
      </c>
      <c r="D635">
        <v>345.57</v>
      </c>
      <c r="E635">
        <v>340.36</v>
      </c>
      <c r="F635" t="s">
        <v>617</v>
      </c>
      <c r="G635" s="2">
        <v>-2.3699999999999999E-2</v>
      </c>
      <c r="H635" s="2">
        <f t="shared" si="65"/>
        <v>-2.3954283050613166E-2</v>
      </c>
    </row>
    <row r="636" spans="1:8" x14ac:dyDescent="0.35">
      <c r="A636" s="1">
        <v>44663</v>
      </c>
      <c r="B636">
        <v>339.27</v>
      </c>
      <c r="C636">
        <v>345.58</v>
      </c>
      <c r="D636">
        <v>347.51</v>
      </c>
      <c r="E636">
        <v>337.86</v>
      </c>
      <c r="F636" t="s">
        <v>616</v>
      </c>
      <c r="G636" s="2">
        <v>-4.1999999999999997E-3</v>
      </c>
      <c r="H636" s="2">
        <f t="shared" si="65"/>
        <v>-4.2354250203192837E-3</v>
      </c>
    </row>
    <row r="637" spans="1:8" x14ac:dyDescent="0.35">
      <c r="A637" s="1">
        <v>44664</v>
      </c>
      <c r="B637">
        <v>346.17</v>
      </c>
      <c r="C637">
        <v>339.62</v>
      </c>
      <c r="D637">
        <v>347.25</v>
      </c>
      <c r="E637">
        <v>338.88</v>
      </c>
      <c r="F637" t="s">
        <v>615</v>
      </c>
      <c r="G637" s="2">
        <v>2.0299999999999999E-2</v>
      </c>
      <c r="H637" s="2">
        <f t="shared" si="65"/>
        <v>2.0133733323340779E-2</v>
      </c>
    </row>
    <row r="638" spans="1:8" x14ac:dyDescent="0.35">
      <c r="A638" s="1">
        <v>44665</v>
      </c>
      <c r="B638">
        <v>338.25</v>
      </c>
      <c r="C638">
        <v>346.26</v>
      </c>
      <c r="D638">
        <v>346.79</v>
      </c>
      <c r="E638">
        <v>338.03</v>
      </c>
      <c r="F638" t="s">
        <v>614</v>
      </c>
      <c r="G638" s="2">
        <v>-2.29E-2</v>
      </c>
      <c r="H638" s="2">
        <f t="shared" si="65"/>
        <v>-2.3144716823788689E-2</v>
      </c>
    </row>
    <row r="639" spans="1:8" x14ac:dyDescent="0.35">
      <c r="A639" s="1">
        <v>44669</v>
      </c>
      <c r="B639">
        <v>338.51</v>
      </c>
      <c r="C639">
        <v>337.17</v>
      </c>
      <c r="D639">
        <v>340.86</v>
      </c>
      <c r="E639">
        <v>335.61</v>
      </c>
      <c r="F639" t="s">
        <v>613</v>
      </c>
      <c r="G639" s="2">
        <v>8.0000000000000004E-4</v>
      </c>
      <c r="H639" s="2">
        <f t="shared" si="65"/>
        <v>7.6836696256198404E-4</v>
      </c>
    </row>
    <row r="640" spans="1:8" x14ac:dyDescent="0.35">
      <c r="A640" s="1">
        <v>44670</v>
      </c>
      <c r="B640">
        <v>346.08</v>
      </c>
      <c r="C640">
        <v>337.85</v>
      </c>
      <c r="D640">
        <v>346.67</v>
      </c>
      <c r="E640">
        <v>336.8</v>
      </c>
      <c r="F640" t="s">
        <v>371</v>
      </c>
      <c r="G640" s="2">
        <v>2.24E-2</v>
      </c>
      <c r="H640" s="2">
        <f t="shared" si="65"/>
        <v>2.2116328191289159E-2</v>
      </c>
    </row>
    <row r="641" spans="1:8" x14ac:dyDescent="0.35">
      <c r="A641" s="1">
        <v>44671</v>
      </c>
      <c r="B641">
        <v>341.03</v>
      </c>
      <c r="C641">
        <v>346.91</v>
      </c>
      <c r="D641">
        <v>347.38</v>
      </c>
      <c r="E641">
        <v>339.78</v>
      </c>
      <c r="F641" t="s">
        <v>612</v>
      </c>
      <c r="G641" s="2">
        <v>-1.46E-2</v>
      </c>
      <c r="H641" s="2">
        <f t="shared" si="65"/>
        <v>-1.4699512251351243E-2</v>
      </c>
    </row>
    <row r="642" spans="1:8" x14ac:dyDescent="0.35">
      <c r="A642" s="1">
        <v>44672</v>
      </c>
      <c r="B642">
        <v>333.97</v>
      </c>
      <c r="C642">
        <v>345.01</v>
      </c>
      <c r="D642">
        <v>347.69</v>
      </c>
      <c r="E642">
        <v>333.03</v>
      </c>
      <c r="F642" t="s">
        <v>611</v>
      </c>
      <c r="G642" s="2">
        <v>-2.07E-2</v>
      </c>
      <c r="H642" s="2">
        <f t="shared" si="65"/>
        <v>-2.0919281370068304E-2</v>
      </c>
    </row>
    <row r="643" spans="1:8" x14ac:dyDescent="0.35">
      <c r="A643" s="1">
        <v>44673</v>
      </c>
      <c r="B643">
        <v>325.23</v>
      </c>
      <c r="C643">
        <v>334.13</v>
      </c>
      <c r="D643">
        <v>335.38</v>
      </c>
      <c r="E643">
        <v>324.79000000000002</v>
      </c>
      <c r="F643" t="s">
        <v>610</v>
      </c>
      <c r="G643" s="2">
        <v>-2.6200000000000001E-2</v>
      </c>
      <c r="H643" s="2">
        <f t="shared" si="65"/>
        <v>-2.65185442420189E-2</v>
      </c>
    </row>
    <row r="644" spans="1:8" x14ac:dyDescent="0.35">
      <c r="A644" s="1">
        <v>44676</v>
      </c>
      <c r="B644">
        <v>329.41</v>
      </c>
      <c r="C644">
        <v>323.56</v>
      </c>
      <c r="D644">
        <v>329.73</v>
      </c>
      <c r="E644">
        <v>322.26</v>
      </c>
      <c r="F644" t="s">
        <v>609</v>
      </c>
      <c r="G644" s="2">
        <v>1.29E-2</v>
      </c>
      <c r="H644" s="2">
        <f t="shared" ref="H644:H707" si="66">LN(B644/B643)</f>
        <v>1.2770551168507796E-2</v>
      </c>
    </row>
    <row r="645" spans="1:8" x14ac:dyDescent="0.35">
      <c r="A645" s="1">
        <v>44677</v>
      </c>
      <c r="B645">
        <v>316.97000000000003</v>
      </c>
      <c r="C645">
        <v>327.3</v>
      </c>
      <c r="D645">
        <v>327.49</v>
      </c>
      <c r="E645">
        <v>316.69</v>
      </c>
      <c r="F645" t="s">
        <v>608</v>
      </c>
      <c r="G645" s="2">
        <v>-3.78E-2</v>
      </c>
      <c r="H645" s="2">
        <f t="shared" si="66"/>
        <v>-3.8496043334896604E-2</v>
      </c>
    </row>
    <row r="646" spans="1:8" x14ac:dyDescent="0.35">
      <c r="A646" s="1">
        <v>44678</v>
      </c>
      <c r="B646">
        <v>316.58999999999997</v>
      </c>
      <c r="C646">
        <v>317.07</v>
      </c>
      <c r="D646">
        <v>322.70999999999998</v>
      </c>
      <c r="E646">
        <v>314.83</v>
      </c>
      <c r="F646" t="s">
        <v>607</v>
      </c>
      <c r="G646" s="2">
        <v>-1.1999999999999999E-3</v>
      </c>
      <c r="H646" s="2">
        <f t="shared" si="66"/>
        <v>-1.1995708238128622E-3</v>
      </c>
    </row>
    <row r="647" spans="1:8" x14ac:dyDescent="0.35">
      <c r="A647" s="1">
        <v>44679</v>
      </c>
      <c r="B647">
        <v>327.84</v>
      </c>
      <c r="C647">
        <v>321.68</v>
      </c>
      <c r="D647">
        <v>329.72</v>
      </c>
      <c r="E647">
        <v>317.35000000000002</v>
      </c>
      <c r="F647" t="s">
        <v>606</v>
      </c>
      <c r="G647" s="2">
        <v>3.5499999999999997E-2</v>
      </c>
      <c r="H647" s="2">
        <f t="shared" si="66"/>
        <v>3.4918123139481019E-2</v>
      </c>
    </row>
    <row r="648" spans="1:8" x14ac:dyDescent="0.35">
      <c r="A648" s="1">
        <v>44680</v>
      </c>
      <c r="B648">
        <v>313.08999999999997</v>
      </c>
      <c r="C648">
        <v>323.52999999999997</v>
      </c>
      <c r="D648">
        <v>327.05</v>
      </c>
      <c r="E648">
        <v>312.44</v>
      </c>
      <c r="F648" t="s">
        <v>605</v>
      </c>
      <c r="G648" s="2">
        <v>-4.4999999999999998E-2</v>
      </c>
      <c r="H648" s="2">
        <f t="shared" si="66"/>
        <v>-4.6034995346018778E-2</v>
      </c>
    </row>
    <row r="649" spans="1:8" x14ac:dyDescent="0.35">
      <c r="A649" s="1">
        <v>44683</v>
      </c>
      <c r="B649">
        <v>318.31</v>
      </c>
      <c r="C649">
        <v>312.67</v>
      </c>
      <c r="D649">
        <v>318.55</v>
      </c>
      <c r="E649">
        <v>309.48</v>
      </c>
      <c r="F649" t="s">
        <v>604</v>
      </c>
      <c r="G649" s="2">
        <v>1.67E-2</v>
      </c>
      <c r="H649" s="2">
        <f t="shared" si="66"/>
        <v>1.6535061552269303E-2</v>
      </c>
    </row>
    <row r="650" spans="1:8" x14ac:dyDescent="0.35">
      <c r="A650" s="1">
        <v>44684</v>
      </c>
      <c r="B650">
        <v>318.64999999999998</v>
      </c>
      <c r="C650">
        <v>318.33</v>
      </c>
      <c r="D650">
        <v>321</v>
      </c>
      <c r="E650">
        <v>315.81</v>
      </c>
      <c r="F650" t="s">
        <v>603</v>
      </c>
      <c r="G650" s="2">
        <v>1.1000000000000001E-3</v>
      </c>
      <c r="H650" s="2">
        <f t="shared" si="66"/>
        <v>1.0675710634630731E-3</v>
      </c>
    </row>
    <row r="651" spans="1:8" x14ac:dyDescent="0.35">
      <c r="A651" s="1">
        <v>44685</v>
      </c>
      <c r="B651">
        <v>329.43</v>
      </c>
      <c r="C651">
        <v>319.14</v>
      </c>
      <c r="D651">
        <v>330.12</v>
      </c>
      <c r="E651">
        <v>313.73</v>
      </c>
      <c r="F651" t="s">
        <v>602</v>
      </c>
      <c r="G651" s="2">
        <v>3.3799999999999997E-2</v>
      </c>
      <c r="H651" s="2">
        <f t="shared" si="66"/>
        <v>3.3270566517428581E-2</v>
      </c>
    </row>
    <row r="652" spans="1:8" x14ac:dyDescent="0.35">
      <c r="A652" s="1">
        <v>44686</v>
      </c>
      <c r="B652">
        <v>312.83999999999997</v>
      </c>
      <c r="C652">
        <v>325</v>
      </c>
      <c r="D652">
        <v>325.08</v>
      </c>
      <c r="E652">
        <v>309.45999999999998</v>
      </c>
      <c r="F652" t="s">
        <v>601</v>
      </c>
      <c r="G652" s="2">
        <v>-5.04E-2</v>
      </c>
      <c r="H652" s="2">
        <f t="shared" si="66"/>
        <v>-5.1672010544321044E-2</v>
      </c>
    </row>
    <row r="653" spans="1:8" x14ac:dyDescent="0.35">
      <c r="A653" s="1">
        <v>44687</v>
      </c>
      <c r="B653">
        <v>309.08999999999997</v>
      </c>
      <c r="C653">
        <v>310.79000000000002</v>
      </c>
      <c r="D653">
        <v>314.92</v>
      </c>
      <c r="E653">
        <v>304.94</v>
      </c>
      <c r="F653" t="s">
        <v>600</v>
      </c>
      <c r="G653" s="2">
        <v>-1.2E-2</v>
      </c>
      <c r="H653" s="2">
        <f t="shared" si="66"/>
        <v>-1.2059381108324285E-2</v>
      </c>
    </row>
    <row r="654" spans="1:8" x14ac:dyDescent="0.35">
      <c r="A654" s="1">
        <v>44690</v>
      </c>
      <c r="B654">
        <v>296.99</v>
      </c>
      <c r="C654">
        <v>303.32</v>
      </c>
      <c r="D654">
        <v>309.19</v>
      </c>
      <c r="E654">
        <v>295.56</v>
      </c>
      <c r="F654" t="s">
        <v>599</v>
      </c>
      <c r="G654" s="2">
        <v>-3.9100000000000003E-2</v>
      </c>
      <c r="H654" s="2">
        <f t="shared" si="66"/>
        <v>-3.9934028422905013E-2</v>
      </c>
    </row>
    <row r="655" spans="1:8" x14ac:dyDescent="0.35">
      <c r="A655" s="1">
        <v>44691</v>
      </c>
      <c r="B655">
        <v>300.60000000000002</v>
      </c>
      <c r="C655">
        <v>304.35000000000002</v>
      </c>
      <c r="D655">
        <v>305.60000000000002</v>
      </c>
      <c r="E655">
        <v>296.41000000000003</v>
      </c>
      <c r="F655" t="s">
        <v>598</v>
      </c>
      <c r="G655" s="2">
        <v>1.2200000000000001E-2</v>
      </c>
      <c r="H655" s="2">
        <f t="shared" si="66"/>
        <v>1.2082009116692943E-2</v>
      </c>
    </row>
    <row r="656" spans="1:8" x14ac:dyDescent="0.35">
      <c r="A656" s="1">
        <v>44692</v>
      </c>
      <c r="B656">
        <v>291.69</v>
      </c>
      <c r="C656">
        <v>298.27999999999997</v>
      </c>
      <c r="D656">
        <v>303.93</v>
      </c>
      <c r="E656">
        <v>290.8</v>
      </c>
      <c r="F656" t="s">
        <v>597</v>
      </c>
      <c r="G656" s="2">
        <v>-2.9600000000000001E-2</v>
      </c>
      <c r="H656" s="2">
        <f t="shared" si="66"/>
        <v>-3.0088882829198783E-2</v>
      </c>
    </row>
    <row r="657" spans="1:8" x14ac:dyDescent="0.35">
      <c r="A657" s="1">
        <v>44693</v>
      </c>
      <c r="B657">
        <v>291</v>
      </c>
      <c r="C657">
        <v>287.3</v>
      </c>
      <c r="D657">
        <v>295.58999999999997</v>
      </c>
      <c r="E657">
        <v>284.79000000000002</v>
      </c>
      <c r="F657" t="s">
        <v>596</v>
      </c>
      <c r="G657" s="2">
        <v>-2.3999999999999998E-3</v>
      </c>
      <c r="H657" s="2">
        <f t="shared" si="66"/>
        <v>-2.3683273181828836E-3</v>
      </c>
    </row>
    <row r="658" spans="1:8" x14ac:dyDescent="0.35">
      <c r="A658" s="1">
        <v>44694</v>
      </c>
      <c r="B658">
        <v>301.77999999999997</v>
      </c>
      <c r="C658">
        <v>295.56</v>
      </c>
      <c r="D658">
        <v>302.83999999999997</v>
      </c>
      <c r="E658">
        <v>293.93</v>
      </c>
      <c r="F658" t="s">
        <v>595</v>
      </c>
      <c r="G658" s="2">
        <v>3.6999999999999998E-2</v>
      </c>
      <c r="H658" s="2">
        <f t="shared" si="66"/>
        <v>3.6375007914012797E-2</v>
      </c>
    </row>
    <row r="659" spans="1:8" x14ac:dyDescent="0.35">
      <c r="A659" s="1">
        <v>44697</v>
      </c>
      <c r="B659">
        <v>298.27999999999997</v>
      </c>
      <c r="C659">
        <v>299.99</v>
      </c>
      <c r="D659">
        <v>302.10000000000002</v>
      </c>
      <c r="E659">
        <v>296.97000000000003</v>
      </c>
      <c r="F659" t="s">
        <v>594</v>
      </c>
      <c r="G659" s="2">
        <v>-1.1599999999999999E-2</v>
      </c>
      <c r="H659" s="2">
        <f t="shared" si="66"/>
        <v>-1.1665632409911241E-2</v>
      </c>
    </row>
    <row r="660" spans="1:8" x14ac:dyDescent="0.35">
      <c r="A660" s="1">
        <v>44698</v>
      </c>
      <c r="B660">
        <v>306.01</v>
      </c>
      <c r="C660">
        <v>304.29000000000002</v>
      </c>
      <c r="D660">
        <v>306.39999999999998</v>
      </c>
      <c r="E660">
        <v>300.39</v>
      </c>
      <c r="F660" t="s">
        <v>593</v>
      </c>
      <c r="G660" s="2">
        <v>2.5899999999999999E-2</v>
      </c>
      <c r="H660" s="2">
        <f t="shared" si="66"/>
        <v>2.5585138481377754E-2</v>
      </c>
    </row>
    <row r="661" spans="1:8" x14ac:dyDescent="0.35">
      <c r="A661" s="1">
        <v>44699</v>
      </c>
      <c r="B661">
        <v>290.99</v>
      </c>
      <c r="C661">
        <v>301.38</v>
      </c>
      <c r="D661">
        <v>302.08999999999997</v>
      </c>
      <c r="E661">
        <v>289.7</v>
      </c>
      <c r="F661" t="s">
        <v>592</v>
      </c>
      <c r="G661" s="2">
        <v>-4.9099999999999998E-2</v>
      </c>
      <c r="H661" s="2">
        <f t="shared" si="66"/>
        <v>-5.0328878837112428E-2</v>
      </c>
    </row>
    <row r="662" spans="1:8" x14ac:dyDescent="0.35">
      <c r="A662" s="1">
        <v>44700</v>
      </c>
      <c r="B662">
        <v>289.43</v>
      </c>
      <c r="C662">
        <v>289.14</v>
      </c>
      <c r="D662">
        <v>294.24</v>
      </c>
      <c r="E662">
        <v>287.43</v>
      </c>
      <c r="F662" t="s">
        <v>515</v>
      </c>
      <c r="G662" s="2">
        <v>-5.4000000000000003E-3</v>
      </c>
      <c r="H662" s="2">
        <f t="shared" si="66"/>
        <v>-5.3754307445692297E-3</v>
      </c>
    </row>
    <row r="663" spans="1:8" x14ac:dyDescent="0.35">
      <c r="A663" s="1">
        <v>44701</v>
      </c>
      <c r="B663">
        <v>288.52999999999997</v>
      </c>
      <c r="C663">
        <v>292.98</v>
      </c>
      <c r="D663">
        <v>293.64999999999998</v>
      </c>
      <c r="E663">
        <v>280.06</v>
      </c>
      <c r="F663" t="s">
        <v>591</v>
      </c>
      <c r="G663" s="2">
        <v>-3.0999999999999999E-3</v>
      </c>
      <c r="H663" s="2">
        <f t="shared" si="66"/>
        <v>-3.1144048981374532E-3</v>
      </c>
    </row>
    <row r="664" spans="1:8" x14ac:dyDescent="0.35">
      <c r="A664" s="1">
        <v>44704</v>
      </c>
      <c r="B664">
        <v>293.33</v>
      </c>
      <c r="C664">
        <v>289.60000000000002</v>
      </c>
      <c r="D664">
        <v>293.72000000000003</v>
      </c>
      <c r="E664">
        <v>287.14</v>
      </c>
      <c r="F664" t="s">
        <v>590</v>
      </c>
      <c r="G664" s="2">
        <v>1.66E-2</v>
      </c>
      <c r="H664" s="2">
        <f t="shared" si="66"/>
        <v>1.649918842605937E-2</v>
      </c>
    </row>
    <row r="665" spans="1:8" x14ac:dyDescent="0.35">
      <c r="A665" s="1">
        <v>44705</v>
      </c>
      <c r="B665">
        <v>287.08999999999997</v>
      </c>
      <c r="C665">
        <v>287.97000000000003</v>
      </c>
      <c r="D665">
        <v>288.70999999999998</v>
      </c>
      <c r="E665">
        <v>282.10000000000002</v>
      </c>
      <c r="F665" t="s">
        <v>589</v>
      </c>
      <c r="G665" s="2">
        <v>-2.1299999999999999E-2</v>
      </c>
      <c r="H665" s="2">
        <f t="shared" si="66"/>
        <v>-2.1502499652123575E-2</v>
      </c>
    </row>
    <row r="666" spans="1:8" x14ac:dyDescent="0.35">
      <c r="A666" s="1">
        <v>44706</v>
      </c>
      <c r="B666">
        <v>291.11</v>
      </c>
      <c r="C666">
        <v>285.56</v>
      </c>
      <c r="D666">
        <v>293.24</v>
      </c>
      <c r="E666">
        <v>285.35000000000002</v>
      </c>
      <c r="F666" t="s">
        <v>588</v>
      </c>
      <c r="G666" s="2">
        <v>1.4E-2</v>
      </c>
      <c r="H666" s="2">
        <f t="shared" si="66"/>
        <v>1.3905447166657424E-2</v>
      </c>
    </row>
    <row r="667" spans="1:8" x14ac:dyDescent="0.35">
      <c r="A667" s="1">
        <v>44707</v>
      </c>
      <c r="B667">
        <v>299.17</v>
      </c>
      <c r="C667">
        <v>290.29000000000002</v>
      </c>
      <c r="D667">
        <v>300.76</v>
      </c>
      <c r="E667">
        <v>290</v>
      </c>
      <c r="F667" t="s">
        <v>587</v>
      </c>
      <c r="G667" s="2">
        <v>2.7699999999999999E-2</v>
      </c>
      <c r="H667" s="2">
        <f t="shared" si="66"/>
        <v>2.7310771075787141E-2</v>
      </c>
    </row>
    <row r="668" spans="1:8" x14ac:dyDescent="0.35">
      <c r="A668" s="1">
        <v>44708</v>
      </c>
      <c r="B668">
        <v>308.94</v>
      </c>
      <c r="C668">
        <v>302.38</v>
      </c>
      <c r="D668">
        <v>309.08999999999997</v>
      </c>
      <c r="E668">
        <v>302.26</v>
      </c>
      <c r="F668" t="s">
        <v>586</v>
      </c>
      <c r="G668" s="2">
        <v>3.27E-2</v>
      </c>
      <c r="H668" s="2">
        <f t="shared" si="66"/>
        <v>3.2135109592571751E-2</v>
      </c>
    </row>
    <row r="669" spans="1:8" x14ac:dyDescent="0.35">
      <c r="A669" s="1">
        <v>44712</v>
      </c>
      <c r="B669">
        <v>308.12</v>
      </c>
      <c r="C669">
        <v>308.91000000000003</v>
      </c>
      <c r="D669">
        <v>311.17</v>
      </c>
      <c r="E669">
        <v>304.17</v>
      </c>
      <c r="F669" t="s">
        <v>585</v>
      </c>
      <c r="G669" s="2">
        <v>-2.7000000000000001E-3</v>
      </c>
      <c r="H669" s="2">
        <f t="shared" si="66"/>
        <v>-2.6577658013399691E-3</v>
      </c>
    </row>
    <row r="670" spans="1:8" x14ac:dyDescent="0.35">
      <c r="A670" s="1">
        <v>44713</v>
      </c>
      <c r="B670">
        <v>305.83999999999997</v>
      </c>
      <c r="C670">
        <v>310.31</v>
      </c>
      <c r="D670">
        <v>312.49</v>
      </c>
      <c r="E670">
        <v>303.57</v>
      </c>
      <c r="F670" t="s">
        <v>584</v>
      </c>
      <c r="G670" s="2">
        <v>-7.4000000000000003E-3</v>
      </c>
      <c r="H670" s="2">
        <f t="shared" si="66"/>
        <v>-7.4272280966077905E-3</v>
      </c>
    </row>
    <row r="671" spans="1:8" x14ac:dyDescent="0.35">
      <c r="A671" s="1">
        <v>44714</v>
      </c>
      <c r="B671">
        <v>314.20999999999998</v>
      </c>
      <c r="C671">
        <v>304.69</v>
      </c>
      <c r="D671">
        <v>314.39</v>
      </c>
      <c r="E671">
        <v>303.24</v>
      </c>
      <c r="F671" t="s">
        <v>583</v>
      </c>
      <c r="G671" s="2">
        <v>2.7400000000000001E-2</v>
      </c>
      <c r="H671" s="2">
        <f t="shared" si="66"/>
        <v>2.6999462788771026E-2</v>
      </c>
    </row>
    <row r="672" spans="1:8" x14ac:dyDescent="0.35">
      <c r="A672" s="1">
        <v>44715</v>
      </c>
      <c r="B672">
        <v>306.04000000000002</v>
      </c>
      <c r="C672">
        <v>308.87</v>
      </c>
      <c r="D672">
        <v>310.31</v>
      </c>
      <c r="E672">
        <v>304.76</v>
      </c>
      <c r="F672" t="s">
        <v>582</v>
      </c>
      <c r="G672" s="2">
        <v>-2.5999999999999999E-2</v>
      </c>
      <c r="H672" s="2">
        <f t="shared" si="66"/>
        <v>-2.6345739813277154E-2</v>
      </c>
    </row>
    <row r="673" spans="1:8" x14ac:dyDescent="0.35">
      <c r="A673" s="1">
        <v>44718</v>
      </c>
      <c r="B673">
        <v>307.06</v>
      </c>
      <c r="C673">
        <v>310.58999999999997</v>
      </c>
      <c r="D673">
        <v>312.19</v>
      </c>
      <c r="E673">
        <v>305.45999999999998</v>
      </c>
      <c r="F673" t="s">
        <v>581</v>
      </c>
      <c r="G673" s="2">
        <v>3.3E-3</v>
      </c>
      <c r="H673" s="2">
        <f t="shared" si="66"/>
        <v>3.3273558671018618E-3</v>
      </c>
    </row>
    <row r="674" spans="1:8" x14ac:dyDescent="0.35">
      <c r="A674" s="1">
        <v>44719</v>
      </c>
      <c r="B674">
        <v>309.70999999999998</v>
      </c>
      <c r="C674">
        <v>303.64999999999998</v>
      </c>
      <c r="D674">
        <v>310.51</v>
      </c>
      <c r="E674">
        <v>302.52999999999997</v>
      </c>
      <c r="F674" t="s">
        <v>580</v>
      </c>
      <c r="G674" s="2">
        <v>8.6E-3</v>
      </c>
      <c r="H674" s="2">
        <f t="shared" si="66"/>
        <v>8.5932075393530382E-3</v>
      </c>
    </row>
    <row r="675" spans="1:8" x14ac:dyDescent="0.35">
      <c r="A675" s="1">
        <v>44720</v>
      </c>
      <c r="B675">
        <v>307.48</v>
      </c>
      <c r="C675">
        <v>308.89</v>
      </c>
      <c r="D675">
        <v>311.56</v>
      </c>
      <c r="E675">
        <v>306.61</v>
      </c>
      <c r="F675" t="s">
        <v>579</v>
      </c>
      <c r="G675" s="2">
        <v>-7.1999999999999998E-3</v>
      </c>
      <c r="H675" s="2">
        <f t="shared" si="66"/>
        <v>-7.2263312891747743E-3</v>
      </c>
    </row>
    <row r="676" spans="1:8" x14ac:dyDescent="0.35">
      <c r="A676" s="1">
        <v>44721</v>
      </c>
      <c r="B676">
        <v>299.24</v>
      </c>
      <c r="C676">
        <v>305.75</v>
      </c>
      <c r="D676">
        <v>308.89</v>
      </c>
      <c r="E676">
        <v>299.07</v>
      </c>
      <c r="F676" t="s">
        <v>578</v>
      </c>
      <c r="G676" s="2">
        <v>-2.6800000000000001E-2</v>
      </c>
      <c r="H676" s="2">
        <f t="shared" si="66"/>
        <v>-2.7164117476727045E-2</v>
      </c>
    </row>
    <row r="677" spans="1:8" x14ac:dyDescent="0.35">
      <c r="A677" s="1">
        <v>44722</v>
      </c>
      <c r="B677">
        <v>288.69</v>
      </c>
      <c r="C677">
        <v>293.5</v>
      </c>
      <c r="D677">
        <v>294.72000000000003</v>
      </c>
      <c r="E677">
        <v>288.23</v>
      </c>
      <c r="F677" t="s">
        <v>577</v>
      </c>
      <c r="G677" s="2">
        <v>-3.5299999999999998E-2</v>
      </c>
      <c r="H677" s="2">
        <f t="shared" si="66"/>
        <v>-3.5892478967785087E-2</v>
      </c>
    </row>
    <row r="678" spans="1:8" x14ac:dyDescent="0.35">
      <c r="A678" s="1">
        <v>44725</v>
      </c>
      <c r="B678">
        <v>275.27</v>
      </c>
      <c r="C678">
        <v>279.60000000000002</v>
      </c>
      <c r="D678">
        <v>282.19</v>
      </c>
      <c r="E678">
        <v>274.39</v>
      </c>
      <c r="F678" t="s">
        <v>576</v>
      </c>
      <c r="G678" s="2">
        <v>-4.65E-2</v>
      </c>
      <c r="H678" s="2">
        <f t="shared" si="66"/>
        <v>-4.7601013856252844E-2</v>
      </c>
    </row>
    <row r="679" spans="1:8" x14ac:dyDescent="0.35">
      <c r="A679" s="1">
        <v>44726</v>
      </c>
      <c r="B679">
        <v>275.77</v>
      </c>
      <c r="C679">
        <v>277.51</v>
      </c>
      <c r="D679">
        <v>278.51</v>
      </c>
      <c r="E679">
        <v>273.19</v>
      </c>
      <c r="F679" t="s">
        <v>575</v>
      </c>
      <c r="G679" s="2">
        <v>1.8E-3</v>
      </c>
      <c r="H679" s="2">
        <f t="shared" si="66"/>
        <v>1.8147507884061745E-3</v>
      </c>
    </row>
    <row r="680" spans="1:8" x14ac:dyDescent="0.35">
      <c r="A680" s="1">
        <v>44727</v>
      </c>
      <c r="B680">
        <v>282.64999999999998</v>
      </c>
      <c r="C680">
        <v>279.27</v>
      </c>
      <c r="D680">
        <v>286.68</v>
      </c>
      <c r="E680">
        <v>276.45999999999998</v>
      </c>
      <c r="F680" t="s">
        <v>574</v>
      </c>
      <c r="G680" s="2">
        <v>2.4899999999999999E-2</v>
      </c>
      <c r="H680" s="2">
        <f t="shared" si="66"/>
        <v>2.4642198152727258E-2</v>
      </c>
    </row>
    <row r="681" spans="1:8" x14ac:dyDescent="0.35">
      <c r="A681" s="1">
        <v>44728</v>
      </c>
      <c r="B681">
        <v>271.25</v>
      </c>
      <c r="C681">
        <v>275.45</v>
      </c>
      <c r="D681">
        <v>275.92</v>
      </c>
      <c r="E681">
        <v>269.14</v>
      </c>
      <c r="F681" t="s">
        <v>573</v>
      </c>
      <c r="G681" s="2">
        <v>-4.0300000000000002E-2</v>
      </c>
      <c r="H681" s="2">
        <f t="shared" si="66"/>
        <v>-4.1168478266630372E-2</v>
      </c>
    </row>
    <row r="682" spans="1:8" x14ac:dyDescent="0.35">
      <c r="A682" s="1">
        <v>44729</v>
      </c>
      <c r="B682">
        <v>274.55</v>
      </c>
      <c r="C682">
        <v>272.04000000000002</v>
      </c>
      <c r="D682">
        <v>277.04000000000002</v>
      </c>
      <c r="E682">
        <v>270.37</v>
      </c>
      <c r="F682" t="s">
        <v>572</v>
      </c>
      <c r="G682" s="2">
        <v>1.2200000000000001E-2</v>
      </c>
      <c r="H682" s="2">
        <f t="shared" si="66"/>
        <v>1.2092488870212295E-2</v>
      </c>
    </row>
    <row r="683" spans="1:8" x14ac:dyDescent="0.35">
      <c r="A683" s="1">
        <v>44733</v>
      </c>
      <c r="B683">
        <v>280.93</v>
      </c>
      <c r="C683">
        <v>278.60000000000002</v>
      </c>
      <c r="D683">
        <v>283.3</v>
      </c>
      <c r="E683">
        <v>278.49</v>
      </c>
      <c r="F683" t="s">
        <v>272</v>
      </c>
      <c r="G683" s="2">
        <v>2.3199999999999998E-2</v>
      </c>
      <c r="H683" s="2">
        <f t="shared" si="66"/>
        <v>2.2972134255449663E-2</v>
      </c>
    </row>
    <row r="684" spans="1:8" x14ac:dyDescent="0.35">
      <c r="A684" s="1">
        <v>44734</v>
      </c>
      <c r="B684">
        <v>280.52</v>
      </c>
      <c r="C684">
        <v>278.37</v>
      </c>
      <c r="D684">
        <v>285.02999999999997</v>
      </c>
      <c r="E684">
        <v>277.76</v>
      </c>
      <c r="F684" t="s">
        <v>571</v>
      </c>
      <c r="G684" s="2">
        <v>-1.5E-3</v>
      </c>
      <c r="H684" s="2">
        <f t="shared" si="66"/>
        <v>-1.4605043116217608E-3</v>
      </c>
    </row>
    <row r="685" spans="1:8" x14ac:dyDescent="0.35">
      <c r="A685" s="1">
        <v>44735</v>
      </c>
      <c r="B685">
        <v>284.7</v>
      </c>
      <c r="C685">
        <v>283.06</v>
      </c>
      <c r="D685">
        <v>285.57</v>
      </c>
      <c r="E685">
        <v>280.16000000000003</v>
      </c>
      <c r="F685" t="s">
        <v>570</v>
      </c>
      <c r="G685" s="2">
        <v>1.49E-2</v>
      </c>
      <c r="H685" s="2">
        <f t="shared" si="66"/>
        <v>1.4790970615282272E-2</v>
      </c>
    </row>
    <row r="686" spans="1:8" x14ac:dyDescent="0.35">
      <c r="A686" s="1">
        <v>44736</v>
      </c>
      <c r="B686">
        <v>294.45999999999998</v>
      </c>
      <c r="C686">
        <v>287.58999999999997</v>
      </c>
      <c r="D686">
        <v>294.89</v>
      </c>
      <c r="E686">
        <v>287.35000000000002</v>
      </c>
      <c r="F686" t="s">
        <v>569</v>
      </c>
      <c r="G686" s="2">
        <v>3.4299999999999997E-2</v>
      </c>
      <c r="H686" s="2">
        <f t="shared" si="66"/>
        <v>3.3707176153270679E-2</v>
      </c>
    </row>
    <row r="687" spans="1:8" x14ac:dyDescent="0.35">
      <c r="A687" s="1">
        <v>44739</v>
      </c>
      <c r="B687">
        <v>292.3</v>
      </c>
      <c r="C687">
        <v>295.83999999999997</v>
      </c>
      <c r="D687">
        <v>296.42</v>
      </c>
      <c r="E687">
        <v>291.14</v>
      </c>
      <c r="F687" t="s">
        <v>568</v>
      </c>
      <c r="G687" s="2">
        <v>-7.3000000000000001E-3</v>
      </c>
      <c r="H687" s="2">
        <f t="shared" si="66"/>
        <v>-7.3624983200621672E-3</v>
      </c>
    </row>
    <row r="688" spans="1:8" x14ac:dyDescent="0.35">
      <c r="A688" s="1">
        <v>44740</v>
      </c>
      <c r="B688">
        <v>283.39</v>
      </c>
      <c r="C688">
        <v>292.85000000000002</v>
      </c>
      <c r="D688">
        <v>295.49</v>
      </c>
      <c r="E688">
        <v>283.2</v>
      </c>
      <c r="F688" t="s">
        <v>567</v>
      </c>
      <c r="G688" s="2">
        <v>-3.0499999999999999E-2</v>
      </c>
      <c r="H688" s="2">
        <f t="shared" si="66"/>
        <v>-3.0956631298281589E-2</v>
      </c>
    </row>
    <row r="689" spans="1:8" x14ac:dyDescent="0.35">
      <c r="A689" s="1">
        <v>44741</v>
      </c>
      <c r="B689">
        <v>283.64999999999998</v>
      </c>
      <c r="C689">
        <v>283.25</v>
      </c>
      <c r="D689">
        <v>285.19</v>
      </c>
      <c r="E689">
        <v>280.69</v>
      </c>
      <c r="F689" t="s">
        <v>566</v>
      </c>
      <c r="G689" s="2">
        <v>8.9999999999999998E-4</v>
      </c>
      <c r="H689" s="2">
        <f t="shared" si="66"/>
        <v>9.1704295365739271E-4</v>
      </c>
    </row>
    <row r="690" spans="1:8" x14ac:dyDescent="0.35">
      <c r="A690" s="1">
        <v>44742</v>
      </c>
      <c r="B690">
        <v>280.13</v>
      </c>
      <c r="C690">
        <v>280.60000000000002</v>
      </c>
      <c r="D690">
        <v>283.8</v>
      </c>
      <c r="E690">
        <v>275.64</v>
      </c>
      <c r="F690" t="s">
        <v>565</v>
      </c>
      <c r="G690" s="2">
        <v>-1.24E-2</v>
      </c>
      <c r="H690" s="2">
        <f t="shared" si="66"/>
        <v>-1.2487302636304034E-2</v>
      </c>
    </row>
    <row r="691" spans="1:8" x14ac:dyDescent="0.35">
      <c r="A691" s="1">
        <v>44743</v>
      </c>
      <c r="B691">
        <v>281.98</v>
      </c>
      <c r="C691">
        <v>278.8</v>
      </c>
      <c r="D691">
        <v>282.38</v>
      </c>
      <c r="E691">
        <v>276.88</v>
      </c>
      <c r="F691" t="s">
        <v>564</v>
      </c>
      <c r="G691" s="2">
        <v>6.6E-3</v>
      </c>
      <c r="H691" s="2">
        <f t="shared" si="66"/>
        <v>6.582365300943015E-3</v>
      </c>
    </row>
    <row r="692" spans="1:8" x14ac:dyDescent="0.35">
      <c r="A692" s="1">
        <v>44747</v>
      </c>
      <c r="B692">
        <v>286.81</v>
      </c>
      <c r="C692">
        <v>278.16000000000003</v>
      </c>
      <c r="D692">
        <v>286.93</v>
      </c>
      <c r="E692">
        <v>276.60000000000002</v>
      </c>
      <c r="F692" t="s">
        <v>563</v>
      </c>
      <c r="G692" s="2">
        <v>1.7100000000000001E-2</v>
      </c>
      <c r="H692" s="2">
        <f t="shared" si="66"/>
        <v>1.6983829183879754E-2</v>
      </c>
    </row>
    <row r="693" spans="1:8" x14ac:dyDescent="0.35">
      <c r="A693" s="1">
        <v>44748</v>
      </c>
      <c r="B693">
        <v>288.64999999999998</v>
      </c>
      <c r="C693">
        <v>287.2</v>
      </c>
      <c r="D693">
        <v>290.8</v>
      </c>
      <c r="E693">
        <v>285.44</v>
      </c>
      <c r="F693" t="s">
        <v>562</v>
      </c>
      <c r="G693" s="2">
        <v>6.4000000000000003E-3</v>
      </c>
      <c r="H693" s="2">
        <f t="shared" si="66"/>
        <v>6.3949058858477001E-3</v>
      </c>
    </row>
    <row r="694" spans="1:8" x14ac:dyDescent="0.35">
      <c r="A694" s="1">
        <v>44749</v>
      </c>
      <c r="B694">
        <v>294.83</v>
      </c>
      <c r="C694">
        <v>289.48</v>
      </c>
      <c r="D694">
        <v>295.54000000000002</v>
      </c>
      <c r="E694">
        <v>289.48</v>
      </c>
      <c r="F694" t="s">
        <v>561</v>
      </c>
      <c r="G694" s="2">
        <v>2.1399999999999999E-2</v>
      </c>
      <c r="H694" s="2">
        <f t="shared" si="66"/>
        <v>2.1184037538377904E-2</v>
      </c>
    </row>
    <row r="695" spans="1:8" x14ac:dyDescent="0.35">
      <c r="A695" s="1">
        <v>44750</v>
      </c>
      <c r="B695">
        <v>295.19</v>
      </c>
      <c r="C695">
        <v>291.93</v>
      </c>
      <c r="D695">
        <v>296.58999999999997</v>
      </c>
      <c r="E695">
        <v>290.97000000000003</v>
      </c>
      <c r="F695" t="s">
        <v>560</v>
      </c>
      <c r="G695" s="2">
        <v>1.1999999999999999E-3</v>
      </c>
      <c r="H695" s="2">
        <f t="shared" si="66"/>
        <v>1.220297768461506E-3</v>
      </c>
    </row>
    <row r="696" spans="1:8" x14ac:dyDescent="0.35">
      <c r="A696" s="1">
        <v>44753</v>
      </c>
      <c r="B696">
        <v>288.89</v>
      </c>
      <c r="C696">
        <v>292.73</v>
      </c>
      <c r="D696">
        <v>292.95999999999998</v>
      </c>
      <c r="E696">
        <v>287.99</v>
      </c>
      <c r="F696" t="s">
        <v>559</v>
      </c>
      <c r="G696" s="2">
        <v>-2.1299999999999999E-2</v>
      </c>
      <c r="H696" s="2">
        <f t="shared" si="66"/>
        <v>-2.1573223993978138E-2</v>
      </c>
    </row>
    <row r="697" spans="1:8" x14ac:dyDescent="0.35">
      <c r="A697" s="1">
        <v>44754</v>
      </c>
      <c r="B697">
        <v>286.08999999999997</v>
      </c>
      <c r="C697">
        <v>290.17</v>
      </c>
      <c r="D697">
        <v>292.13</v>
      </c>
      <c r="E697">
        <v>284.45999999999998</v>
      </c>
      <c r="F697" t="s">
        <v>558</v>
      </c>
      <c r="G697" s="2">
        <v>-9.7000000000000003E-3</v>
      </c>
      <c r="H697" s="2">
        <f t="shared" si="66"/>
        <v>-9.7395461883045664E-3</v>
      </c>
    </row>
    <row r="698" spans="1:8" x14ac:dyDescent="0.35">
      <c r="A698" s="1">
        <v>44755</v>
      </c>
      <c r="B698">
        <v>285.5</v>
      </c>
      <c r="C698">
        <v>280.45</v>
      </c>
      <c r="D698">
        <v>287.89999999999998</v>
      </c>
      <c r="E698">
        <v>279.87</v>
      </c>
      <c r="F698" t="s">
        <v>557</v>
      </c>
      <c r="G698" s="2">
        <v>-2.0999999999999999E-3</v>
      </c>
      <c r="H698" s="2">
        <f t="shared" si="66"/>
        <v>-2.064417535434261E-3</v>
      </c>
    </row>
    <row r="699" spans="1:8" x14ac:dyDescent="0.35">
      <c r="A699" s="1">
        <v>44756</v>
      </c>
      <c r="B699">
        <v>286.52</v>
      </c>
      <c r="C699">
        <v>282.83999999999997</v>
      </c>
      <c r="D699">
        <v>287.41000000000003</v>
      </c>
      <c r="E699">
        <v>279.64999999999998</v>
      </c>
      <c r="F699" t="s">
        <v>556</v>
      </c>
      <c r="G699" s="2">
        <v>3.5999999999999999E-3</v>
      </c>
      <c r="H699" s="2">
        <f t="shared" si="66"/>
        <v>3.566312650185591E-3</v>
      </c>
    </row>
    <row r="700" spans="1:8" x14ac:dyDescent="0.35">
      <c r="A700" s="1">
        <v>44757</v>
      </c>
      <c r="B700">
        <v>291.72000000000003</v>
      </c>
      <c r="C700">
        <v>289.58</v>
      </c>
      <c r="D700">
        <v>291.83</v>
      </c>
      <c r="E700">
        <v>287.93</v>
      </c>
      <c r="F700" t="s">
        <v>555</v>
      </c>
      <c r="G700" s="2">
        <v>1.8100000000000002E-2</v>
      </c>
      <c r="H700" s="2">
        <f t="shared" si="66"/>
        <v>1.798609636978192E-2</v>
      </c>
    </row>
    <row r="701" spans="1:8" x14ac:dyDescent="0.35">
      <c r="A701" s="1">
        <v>44760</v>
      </c>
      <c r="B701">
        <v>289.25</v>
      </c>
      <c r="C701">
        <v>294.57</v>
      </c>
      <c r="D701">
        <v>296</v>
      </c>
      <c r="E701">
        <v>288.05</v>
      </c>
      <c r="F701" t="s">
        <v>554</v>
      </c>
      <c r="G701" s="2">
        <v>-8.5000000000000006E-3</v>
      </c>
      <c r="H701" s="2">
        <f t="shared" si="66"/>
        <v>-8.5030720422464186E-3</v>
      </c>
    </row>
    <row r="702" spans="1:8" x14ac:dyDescent="0.35">
      <c r="A702" s="1">
        <v>44761</v>
      </c>
      <c r="B702">
        <v>298.14</v>
      </c>
      <c r="C702">
        <v>292.95999999999998</v>
      </c>
      <c r="D702">
        <v>298.44</v>
      </c>
      <c r="E702">
        <v>291.32</v>
      </c>
      <c r="F702" t="s">
        <v>553</v>
      </c>
      <c r="G702" s="2">
        <v>3.0700000000000002E-2</v>
      </c>
      <c r="H702" s="2">
        <f t="shared" si="66"/>
        <v>3.0271808768498273E-2</v>
      </c>
    </row>
    <row r="703" spans="1:8" x14ac:dyDescent="0.35">
      <c r="A703" s="1">
        <v>44762</v>
      </c>
      <c r="B703">
        <v>302.87</v>
      </c>
      <c r="C703">
        <v>298.57</v>
      </c>
      <c r="D703">
        <v>304.08</v>
      </c>
      <c r="E703">
        <v>297.77999999999997</v>
      </c>
      <c r="F703" t="s">
        <v>552</v>
      </c>
      <c r="G703" s="2">
        <v>1.5900000000000001E-2</v>
      </c>
      <c r="H703" s="2">
        <f t="shared" si="66"/>
        <v>1.5740495697553442E-2</v>
      </c>
    </row>
    <row r="704" spans="1:8" x14ac:dyDescent="0.35">
      <c r="A704" s="1">
        <v>44763</v>
      </c>
      <c r="B704">
        <v>307.22000000000003</v>
      </c>
      <c r="C704">
        <v>303.33999999999997</v>
      </c>
      <c r="D704">
        <v>307.27</v>
      </c>
      <c r="E704">
        <v>300.62</v>
      </c>
      <c r="F704" t="s">
        <v>551</v>
      </c>
      <c r="G704" s="2">
        <v>1.44E-2</v>
      </c>
      <c r="H704" s="2">
        <f t="shared" si="66"/>
        <v>1.4260432781162003E-2</v>
      </c>
    </row>
    <row r="705" spans="1:8" x14ac:dyDescent="0.35">
      <c r="A705" s="1">
        <v>44764</v>
      </c>
      <c r="B705">
        <v>301.83</v>
      </c>
      <c r="C705">
        <v>306.27</v>
      </c>
      <c r="D705">
        <v>308.39</v>
      </c>
      <c r="E705">
        <v>299.95999999999998</v>
      </c>
      <c r="F705" t="s">
        <v>550</v>
      </c>
      <c r="G705" s="2">
        <v>-1.7500000000000002E-2</v>
      </c>
      <c r="H705" s="2">
        <f t="shared" si="66"/>
        <v>-1.7700158348930566E-2</v>
      </c>
    </row>
    <row r="706" spans="1:8" x14ac:dyDescent="0.35">
      <c r="A706" s="1">
        <v>44767</v>
      </c>
      <c r="B706">
        <v>300.11</v>
      </c>
      <c r="C706">
        <v>301.86</v>
      </c>
      <c r="D706">
        <v>302.33999999999997</v>
      </c>
      <c r="E706">
        <v>298.06</v>
      </c>
      <c r="F706" t="s">
        <v>549</v>
      </c>
      <c r="G706" s="2">
        <v>-5.7000000000000002E-3</v>
      </c>
      <c r="H706" s="2">
        <f t="shared" si="66"/>
        <v>-5.7148708549958826E-3</v>
      </c>
    </row>
    <row r="707" spans="1:8" x14ac:dyDescent="0.35">
      <c r="A707" s="1">
        <v>44768</v>
      </c>
      <c r="B707">
        <v>294.22000000000003</v>
      </c>
      <c r="C707">
        <v>298.37</v>
      </c>
      <c r="D707">
        <v>298.63</v>
      </c>
      <c r="E707">
        <v>293.39</v>
      </c>
      <c r="F707" t="s">
        <v>548</v>
      </c>
      <c r="G707" s="2">
        <v>-1.9599999999999999E-2</v>
      </c>
      <c r="H707" s="2">
        <f t="shared" si="66"/>
        <v>-1.9821287295007282E-2</v>
      </c>
    </row>
    <row r="708" spans="1:8" x14ac:dyDescent="0.35">
      <c r="A708" s="1">
        <v>44769</v>
      </c>
      <c r="B708">
        <v>306.64999999999998</v>
      </c>
      <c r="C708">
        <v>298.88</v>
      </c>
      <c r="D708">
        <v>308.38</v>
      </c>
      <c r="E708">
        <v>298.3</v>
      </c>
      <c r="F708" t="s">
        <v>547</v>
      </c>
      <c r="G708" s="2">
        <v>4.2200000000000001E-2</v>
      </c>
      <c r="H708" s="2">
        <f t="shared" ref="H708:H771" si="67">LN(B708/B707)</f>
        <v>4.137924524992679E-2</v>
      </c>
    </row>
    <row r="709" spans="1:8" x14ac:dyDescent="0.35">
      <c r="A709" s="1">
        <v>44770</v>
      </c>
      <c r="B709">
        <v>309.64999999999998</v>
      </c>
      <c r="C709">
        <v>306.43</v>
      </c>
      <c r="D709">
        <v>310.23</v>
      </c>
      <c r="E709">
        <v>302.58999999999997</v>
      </c>
      <c r="F709" t="s">
        <v>546</v>
      </c>
      <c r="G709" s="2">
        <v>9.7999999999999997E-3</v>
      </c>
      <c r="H709" s="2">
        <f t="shared" si="67"/>
        <v>9.7355953120772335E-3</v>
      </c>
    </row>
    <row r="710" spans="1:8" x14ac:dyDescent="0.35">
      <c r="A710" s="1">
        <v>44771</v>
      </c>
      <c r="B710">
        <v>315.29000000000002</v>
      </c>
      <c r="C710">
        <v>311.22000000000003</v>
      </c>
      <c r="D710">
        <v>316.22000000000003</v>
      </c>
      <c r="E710">
        <v>309.77</v>
      </c>
      <c r="F710" t="s">
        <v>545</v>
      </c>
      <c r="G710" s="2">
        <v>1.8200000000000001E-2</v>
      </c>
      <c r="H710" s="2">
        <f t="shared" si="67"/>
        <v>1.8050222837790543E-2</v>
      </c>
    </row>
    <row r="711" spans="1:8" x14ac:dyDescent="0.35">
      <c r="A711" s="1">
        <v>44774</v>
      </c>
      <c r="B711">
        <v>315.10000000000002</v>
      </c>
      <c r="C711">
        <v>313.49</v>
      </c>
      <c r="D711">
        <v>318.64</v>
      </c>
      <c r="E711">
        <v>312.37</v>
      </c>
      <c r="F711" t="s">
        <v>544</v>
      </c>
      <c r="G711" s="2">
        <v>-5.9999999999999995E-4</v>
      </c>
      <c r="H711" s="2">
        <f t="shared" si="67"/>
        <v>-6.0280145863152678E-4</v>
      </c>
    </row>
    <row r="712" spans="1:8" x14ac:dyDescent="0.35">
      <c r="A712" s="1">
        <v>44775</v>
      </c>
      <c r="B712">
        <v>314.16000000000003</v>
      </c>
      <c r="C712">
        <v>312.76</v>
      </c>
      <c r="D712">
        <v>318.38</v>
      </c>
      <c r="E712">
        <v>311.68</v>
      </c>
      <c r="F712" t="s">
        <v>543</v>
      </c>
      <c r="G712" s="2">
        <v>-3.0000000000000001E-3</v>
      </c>
      <c r="H712" s="2">
        <f t="shared" si="67"/>
        <v>-2.9876384934746881E-3</v>
      </c>
    </row>
    <row r="713" spans="1:8" x14ac:dyDescent="0.35">
      <c r="A713" s="1">
        <v>44776</v>
      </c>
      <c r="B713">
        <v>322.72000000000003</v>
      </c>
      <c r="C713">
        <v>315.88</v>
      </c>
      <c r="D713">
        <v>323.56</v>
      </c>
      <c r="E713">
        <v>315.82</v>
      </c>
      <c r="F713" t="s">
        <v>412</v>
      </c>
      <c r="G713" s="2">
        <v>2.7199999999999998E-2</v>
      </c>
      <c r="H713" s="2">
        <f t="shared" si="67"/>
        <v>2.6882663936147484E-2</v>
      </c>
    </row>
    <row r="714" spans="1:8" x14ac:dyDescent="0.35">
      <c r="A714" s="1">
        <v>44777</v>
      </c>
      <c r="B714">
        <v>324.23</v>
      </c>
      <c r="C714">
        <v>322.8</v>
      </c>
      <c r="D714">
        <v>324.55</v>
      </c>
      <c r="E714">
        <v>320.60000000000002</v>
      </c>
      <c r="F714" t="s">
        <v>542</v>
      </c>
      <c r="G714" s="2">
        <v>4.7000000000000002E-3</v>
      </c>
      <c r="H714" s="2">
        <f t="shared" si="67"/>
        <v>4.6680662864621849E-3</v>
      </c>
    </row>
    <row r="715" spans="1:8" x14ac:dyDescent="0.35">
      <c r="A715" s="1">
        <v>44778</v>
      </c>
      <c r="B715">
        <v>321.58</v>
      </c>
      <c r="C715">
        <v>319.02</v>
      </c>
      <c r="D715">
        <v>323.66000000000003</v>
      </c>
      <c r="E715">
        <v>318.22000000000003</v>
      </c>
      <c r="F715" t="s">
        <v>179</v>
      </c>
      <c r="G715" s="2">
        <v>-8.2000000000000007E-3</v>
      </c>
      <c r="H715" s="2">
        <f t="shared" si="67"/>
        <v>-8.2067941760985298E-3</v>
      </c>
    </row>
    <row r="716" spans="1:8" x14ac:dyDescent="0.35">
      <c r="A716" s="1">
        <v>44781</v>
      </c>
      <c r="B716">
        <v>320.54000000000002</v>
      </c>
      <c r="C716">
        <v>322.52</v>
      </c>
      <c r="D716">
        <v>326.3</v>
      </c>
      <c r="E716">
        <v>319.04000000000002</v>
      </c>
      <c r="F716" t="s">
        <v>541</v>
      </c>
      <c r="G716" s="2">
        <v>-3.2000000000000002E-3</v>
      </c>
      <c r="H716" s="2">
        <f t="shared" si="67"/>
        <v>-3.2392727508360293E-3</v>
      </c>
    </row>
    <row r="717" spans="1:8" x14ac:dyDescent="0.35">
      <c r="A717" s="1">
        <v>44782</v>
      </c>
      <c r="B717">
        <v>316.91000000000003</v>
      </c>
      <c r="C717">
        <v>318.60000000000002</v>
      </c>
      <c r="D717">
        <v>318.86</v>
      </c>
      <c r="E717">
        <v>315.25</v>
      </c>
      <c r="F717" t="s">
        <v>540</v>
      </c>
      <c r="G717" s="2">
        <v>-1.1299999999999999E-2</v>
      </c>
      <c r="H717" s="2">
        <f t="shared" si="67"/>
        <v>-1.1389251670621691E-2</v>
      </c>
    </row>
    <row r="718" spans="1:8" x14ac:dyDescent="0.35">
      <c r="A718" s="1">
        <v>44783</v>
      </c>
      <c r="B718">
        <v>325.76</v>
      </c>
      <c r="C718">
        <v>324.42</v>
      </c>
      <c r="D718">
        <v>326.06</v>
      </c>
      <c r="E718">
        <v>321.89</v>
      </c>
      <c r="F718" t="s">
        <v>539</v>
      </c>
      <c r="G718" s="2">
        <v>2.7900000000000001E-2</v>
      </c>
      <c r="H718" s="2">
        <f t="shared" si="67"/>
        <v>2.7543092027295452E-2</v>
      </c>
    </row>
    <row r="719" spans="1:8" x14ac:dyDescent="0.35">
      <c r="A719" s="1">
        <v>44784</v>
      </c>
      <c r="B719">
        <v>323.91000000000003</v>
      </c>
      <c r="C719">
        <v>328.13</v>
      </c>
      <c r="D719">
        <v>330.19</v>
      </c>
      <c r="E719">
        <v>323.19</v>
      </c>
      <c r="F719" t="s">
        <v>269</v>
      </c>
      <c r="G719" s="2">
        <v>-5.7000000000000002E-3</v>
      </c>
      <c r="H719" s="2">
        <f t="shared" si="67"/>
        <v>-5.6952144949443742E-3</v>
      </c>
    </row>
    <row r="720" spans="1:8" x14ac:dyDescent="0.35">
      <c r="A720" s="1">
        <v>44785</v>
      </c>
      <c r="B720">
        <v>330.22</v>
      </c>
      <c r="C720">
        <v>326</v>
      </c>
      <c r="D720">
        <v>330.41</v>
      </c>
      <c r="E720">
        <v>324.93</v>
      </c>
      <c r="F720" t="s">
        <v>538</v>
      </c>
      <c r="G720" s="2">
        <v>1.95E-2</v>
      </c>
      <c r="H720" s="2">
        <f t="shared" si="67"/>
        <v>1.9293399576527665E-2</v>
      </c>
    </row>
    <row r="721" spans="1:8" x14ac:dyDescent="0.35">
      <c r="A721" s="1">
        <v>44788</v>
      </c>
      <c r="B721">
        <v>332.89</v>
      </c>
      <c r="C721">
        <v>329.25</v>
      </c>
      <c r="D721">
        <v>333.39</v>
      </c>
      <c r="E721">
        <v>329.23</v>
      </c>
      <c r="F721" t="s">
        <v>537</v>
      </c>
      <c r="G721" s="2">
        <v>8.0999999999999996E-3</v>
      </c>
      <c r="H721" s="2">
        <f t="shared" si="67"/>
        <v>8.0530060753454761E-3</v>
      </c>
    </row>
    <row r="722" spans="1:8" x14ac:dyDescent="0.35">
      <c r="A722" s="1">
        <v>44789</v>
      </c>
      <c r="B722">
        <v>332.11</v>
      </c>
      <c r="C722">
        <v>331.88</v>
      </c>
      <c r="D722">
        <v>334.25</v>
      </c>
      <c r="E722">
        <v>328.99</v>
      </c>
      <c r="F722" t="s">
        <v>536</v>
      </c>
      <c r="G722" s="2">
        <v>-2.3E-3</v>
      </c>
      <c r="H722" s="2">
        <f t="shared" si="67"/>
        <v>-2.3458657374451765E-3</v>
      </c>
    </row>
    <row r="723" spans="1:8" x14ac:dyDescent="0.35">
      <c r="A723" s="1">
        <v>44790</v>
      </c>
      <c r="B723">
        <v>328.32</v>
      </c>
      <c r="C723">
        <v>328.9</v>
      </c>
      <c r="D723">
        <v>331.26</v>
      </c>
      <c r="E723">
        <v>326.19</v>
      </c>
      <c r="F723" t="s">
        <v>535</v>
      </c>
      <c r="G723" s="2">
        <v>-1.14E-2</v>
      </c>
      <c r="H723" s="2">
        <f t="shared" si="67"/>
        <v>-1.1477496799236693E-2</v>
      </c>
    </row>
    <row r="724" spans="1:8" x14ac:dyDescent="0.35">
      <c r="A724" s="1">
        <v>44791</v>
      </c>
      <c r="B724">
        <v>329.11</v>
      </c>
      <c r="C724">
        <v>328.27</v>
      </c>
      <c r="D724">
        <v>330.32</v>
      </c>
      <c r="E724">
        <v>326.62</v>
      </c>
      <c r="F724" t="s">
        <v>534</v>
      </c>
      <c r="G724" s="2">
        <v>2.3999999999999998E-3</v>
      </c>
      <c r="H724" s="2">
        <f t="shared" si="67"/>
        <v>2.4032988462441254E-3</v>
      </c>
    </row>
    <row r="725" spans="1:8" x14ac:dyDescent="0.35">
      <c r="A725" s="1">
        <v>44792</v>
      </c>
      <c r="B725">
        <v>322.69</v>
      </c>
      <c r="C725">
        <v>326</v>
      </c>
      <c r="D725">
        <v>326.67</v>
      </c>
      <c r="E725">
        <v>321.91000000000003</v>
      </c>
      <c r="F725" t="s">
        <v>296</v>
      </c>
      <c r="G725" s="2">
        <v>-1.95E-2</v>
      </c>
      <c r="H725" s="2">
        <f t="shared" si="67"/>
        <v>-1.9699931345074823E-2</v>
      </c>
    </row>
    <row r="726" spans="1:8" x14ac:dyDescent="0.35">
      <c r="A726" s="1">
        <v>44795</v>
      </c>
      <c r="B726">
        <v>314.2</v>
      </c>
      <c r="C726">
        <v>318.33</v>
      </c>
      <c r="D726">
        <v>318.57</v>
      </c>
      <c r="E726">
        <v>313.37</v>
      </c>
      <c r="F726" t="s">
        <v>533</v>
      </c>
      <c r="G726" s="2">
        <v>-2.63E-2</v>
      </c>
      <c r="H726" s="2">
        <f t="shared" si="67"/>
        <v>-2.6662384221998476E-2</v>
      </c>
    </row>
    <row r="727" spans="1:8" x14ac:dyDescent="0.35">
      <c r="A727" s="1">
        <v>44796</v>
      </c>
      <c r="B727">
        <v>313.94</v>
      </c>
      <c r="C727">
        <v>313.95999999999998</v>
      </c>
      <c r="D727">
        <v>316.83</v>
      </c>
      <c r="E727">
        <v>313.17</v>
      </c>
      <c r="F727" t="s">
        <v>532</v>
      </c>
      <c r="G727" s="2">
        <v>-8.0000000000000004E-4</v>
      </c>
      <c r="H727" s="2">
        <f t="shared" si="67"/>
        <v>-8.2784097445989737E-4</v>
      </c>
    </row>
    <row r="728" spans="1:8" x14ac:dyDescent="0.35">
      <c r="A728" s="1">
        <v>44797</v>
      </c>
      <c r="B728">
        <v>314.83999999999997</v>
      </c>
      <c r="C728">
        <v>313.45</v>
      </c>
      <c r="D728">
        <v>316.7</v>
      </c>
      <c r="E728">
        <v>312.83</v>
      </c>
      <c r="F728" t="s">
        <v>531</v>
      </c>
      <c r="G728" s="2">
        <v>2.8999999999999998E-3</v>
      </c>
      <c r="H728" s="2">
        <f t="shared" si="67"/>
        <v>2.8626884271883636E-3</v>
      </c>
    </row>
    <row r="729" spans="1:8" x14ac:dyDescent="0.35">
      <c r="A729" s="1">
        <v>44798</v>
      </c>
      <c r="B729">
        <v>320.41000000000003</v>
      </c>
      <c r="C729">
        <v>316.66000000000003</v>
      </c>
      <c r="D729">
        <v>320.43</v>
      </c>
      <c r="E729">
        <v>315.58999999999997</v>
      </c>
      <c r="F729" t="s">
        <v>530</v>
      </c>
      <c r="G729" s="2">
        <v>1.77E-2</v>
      </c>
      <c r="H729" s="2">
        <f t="shared" si="67"/>
        <v>1.7536852419169347E-2</v>
      </c>
    </row>
    <row r="730" spans="1:8" x14ac:dyDescent="0.35">
      <c r="A730" s="1">
        <v>44799</v>
      </c>
      <c r="B730">
        <v>307.27999999999997</v>
      </c>
      <c r="C730">
        <v>320.11</v>
      </c>
      <c r="D730">
        <v>321.33999999999997</v>
      </c>
      <c r="E730">
        <v>307.19</v>
      </c>
      <c r="F730" t="s">
        <v>529</v>
      </c>
      <c r="G730" s="2">
        <v>-4.1000000000000002E-2</v>
      </c>
      <c r="H730" s="2">
        <f t="shared" si="67"/>
        <v>-4.1842041655769484E-2</v>
      </c>
    </row>
    <row r="731" spans="1:8" x14ac:dyDescent="0.35">
      <c r="A731" s="1">
        <v>44802</v>
      </c>
      <c r="B731">
        <v>304.25</v>
      </c>
      <c r="C731">
        <v>304.45999999999998</v>
      </c>
      <c r="D731">
        <v>307.06</v>
      </c>
      <c r="E731">
        <v>303.12</v>
      </c>
      <c r="F731" t="s">
        <v>528</v>
      </c>
      <c r="G731" s="2">
        <v>-9.9000000000000008E-3</v>
      </c>
      <c r="H731" s="2">
        <f t="shared" si="67"/>
        <v>-9.909652170012679E-3</v>
      </c>
    </row>
    <row r="732" spans="1:8" x14ac:dyDescent="0.35">
      <c r="A732" s="1">
        <v>44803</v>
      </c>
      <c r="B732">
        <v>300.86</v>
      </c>
      <c r="C732">
        <v>305.94</v>
      </c>
      <c r="D732">
        <v>306.57</v>
      </c>
      <c r="E732">
        <v>298.27999999999997</v>
      </c>
      <c r="F732" t="s">
        <v>527</v>
      </c>
      <c r="G732" s="2">
        <v>-1.11E-2</v>
      </c>
      <c r="H732" s="2">
        <f t="shared" si="67"/>
        <v>-1.1204691597958848E-2</v>
      </c>
    </row>
    <row r="733" spans="1:8" x14ac:dyDescent="0.35">
      <c r="A733" s="1">
        <v>44804</v>
      </c>
      <c r="B733">
        <v>299.11</v>
      </c>
      <c r="C733">
        <v>303.83</v>
      </c>
      <c r="D733">
        <v>304.75</v>
      </c>
      <c r="E733">
        <v>299</v>
      </c>
      <c r="F733" t="s">
        <v>526</v>
      </c>
      <c r="G733" s="2">
        <v>-5.7999999999999996E-3</v>
      </c>
      <c r="H733" s="2">
        <f t="shared" si="67"/>
        <v>-5.8336415584308524E-3</v>
      </c>
    </row>
    <row r="734" spans="1:8" x14ac:dyDescent="0.35">
      <c r="A734" s="1">
        <v>44805</v>
      </c>
      <c r="B734">
        <v>299.24</v>
      </c>
      <c r="C734">
        <v>296.56</v>
      </c>
      <c r="D734">
        <v>299.62</v>
      </c>
      <c r="E734">
        <v>292.8</v>
      </c>
      <c r="F734" t="s">
        <v>525</v>
      </c>
      <c r="G734" s="2">
        <v>4.0000000000000002E-4</v>
      </c>
      <c r="H734" s="2">
        <f t="shared" si="67"/>
        <v>4.3452829295729498E-4</v>
      </c>
    </row>
    <row r="735" spans="1:8" x14ac:dyDescent="0.35">
      <c r="A735" s="1">
        <v>44806</v>
      </c>
      <c r="B735">
        <v>295.02</v>
      </c>
      <c r="C735">
        <v>302.18</v>
      </c>
      <c r="D735">
        <v>303.58999999999997</v>
      </c>
      <c r="E735">
        <v>293.37</v>
      </c>
      <c r="F735" t="s">
        <v>524</v>
      </c>
      <c r="G735" s="2">
        <v>-1.41E-2</v>
      </c>
      <c r="H735" s="2">
        <f t="shared" si="67"/>
        <v>-1.4202776352301254E-2</v>
      </c>
    </row>
    <row r="736" spans="1:8" x14ac:dyDescent="0.35">
      <c r="A736" s="1">
        <v>44810</v>
      </c>
      <c r="B736">
        <v>292.89999999999998</v>
      </c>
      <c r="C736">
        <v>295.5</v>
      </c>
      <c r="D736">
        <v>296.44</v>
      </c>
      <c r="E736">
        <v>290.72000000000003</v>
      </c>
      <c r="F736" t="s">
        <v>523</v>
      </c>
      <c r="G736" s="2">
        <v>-7.1999999999999998E-3</v>
      </c>
      <c r="H736" s="2">
        <f t="shared" si="67"/>
        <v>-7.2118968182152089E-3</v>
      </c>
    </row>
    <row r="737" spans="1:8" x14ac:dyDescent="0.35">
      <c r="A737" s="1">
        <v>44811</v>
      </c>
      <c r="B737">
        <v>298.81</v>
      </c>
      <c r="C737">
        <v>293.39</v>
      </c>
      <c r="D737">
        <v>299.83</v>
      </c>
      <c r="E737">
        <v>293.12</v>
      </c>
      <c r="F737" t="s">
        <v>522</v>
      </c>
      <c r="G737" s="2">
        <v>2.0199999999999999E-2</v>
      </c>
      <c r="H737" s="2">
        <f t="shared" si="67"/>
        <v>1.9976666067102185E-2</v>
      </c>
    </row>
    <row r="738" spans="1:8" x14ac:dyDescent="0.35">
      <c r="A738" s="1">
        <v>44812</v>
      </c>
      <c r="B738">
        <v>300.36</v>
      </c>
      <c r="C738">
        <v>296.69</v>
      </c>
      <c r="D738">
        <v>301.70999999999998</v>
      </c>
      <c r="E738">
        <v>295.29000000000002</v>
      </c>
      <c r="F738" t="s">
        <v>521</v>
      </c>
      <c r="G738" s="2">
        <v>5.1999999999999998E-3</v>
      </c>
      <c r="H738" s="2">
        <f t="shared" si="67"/>
        <v>5.1738353308933395E-3</v>
      </c>
    </row>
    <row r="739" spans="1:8" x14ac:dyDescent="0.35">
      <c r="A739" s="1">
        <v>44813</v>
      </c>
      <c r="B739">
        <v>306.93</v>
      </c>
      <c r="C739">
        <v>302.67</v>
      </c>
      <c r="D739">
        <v>307.44</v>
      </c>
      <c r="E739">
        <v>300.36</v>
      </c>
      <c r="F739" t="s">
        <v>520</v>
      </c>
      <c r="G739" s="2">
        <v>2.1899999999999999E-2</v>
      </c>
      <c r="H739" s="2">
        <f t="shared" si="67"/>
        <v>2.1637953327275115E-2</v>
      </c>
    </row>
    <row r="740" spans="1:8" x14ac:dyDescent="0.35">
      <c r="A740" s="1">
        <v>44816</v>
      </c>
      <c r="B740">
        <v>310.58</v>
      </c>
      <c r="C740">
        <v>308.33999999999997</v>
      </c>
      <c r="D740">
        <v>310.92</v>
      </c>
      <c r="E740">
        <v>308.02</v>
      </c>
      <c r="F740" t="s">
        <v>519</v>
      </c>
      <c r="G740" s="2">
        <v>1.1900000000000001E-2</v>
      </c>
      <c r="H740" s="2">
        <f t="shared" si="67"/>
        <v>1.1821808582084748E-2</v>
      </c>
    </row>
    <row r="741" spans="1:8" x14ac:dyDescent="0.35">
      <c r="A741" s="1">
        <v>44817</v>
      </c>
      <c r="B741">
        <v>293.55</v>
      </c>
      <c r="C741">
        <v>301.64</v>
      </c>
      <c r="D741">
        <v>302.86</v>
      </c>
      <c r="E741">
        <v>292.63</v>
      </c>
      <c r="F741" t="s">
        <v>518</v>
      </c>
      <c r="G741" s="2">
        <v>-5.4800000000000001E-2</v>
      </c>
      <c r="H741" s="2">
        <f t="shared" si="67"/>
        <v>-5.6393534630848036E-2</v>
      </c>
    </row>
    <row r="742" spans="1:8" x14ac:dyDescent="0.35">
      <c r="A742" s="1">
        <v>44818</v>
      </c>
      <c r="B742">
        <v>295.87</v>
      </c>
      <c r="C742">
        <v>294.70999999999998</v>
      </c>
      <c r="D742">
        <v>296.77</v>
      </c>
      <c r="E742">
        <v>292.91000000000003</v>
      </c>
      <c r="F742" t="s">
        <v>517</v>
      </c>
      <c r="G742" s="2">
        <v>7.9000000000000008E-3</v>
      </c>
      <c r="H742" s="2">
        <f t="shared" si="67"/>
        <v>7.8721861528570046E-3</v>
      </c>
    </row>
    <row r="743" spans="1:8" x14ac:dyDescent="0.35">
      <c r="A743" s="1">
        <v>44819</v>
      </c>
      <c r="B743">
        <v>290.95</v>
      </c>
      <c r="C743">
        <v>293.92</v>
      </c>
      <c r="D743">
        <v>296.37</v>
      </c>
      <c r="E743">
        <v>289.31</v>
      </c>
      <c r="F743" t="s">
        <v>516</v>
      </c>
      <c r="G743" s="2">
        <v>-1.67E-2</v>
      </c>
      <c r="H743" s="2">
        <f t="shared" si="67"/>
        <v>-1.6768737560373045E-2</v>
      </c>
    </row>
    <row r="744" spans="1:8" x14ac:dyDescent="0.35">
      <c r="A744" s="1">
        <v>44820</v>
      </c>
      <c r="B744">
        <v>289.17</v>
      </c>
      <c r="C744">
        <v>287.57</v>
      </c>
      <c r="D744">
        <v>289.57</v>
      </c>
      <c r="E744">
        <v>285.47000000000003</v>
      </c>
      <c r="F744" t="s">
        <v>515</v>
      </c>
      <c r="G744" s="2">
        <v>-6.1000000000000004E-3</v>
      </c>
      <c r="H744" s="2">
        <f t="shared" si="67"/>
        <v>-6.136680638692403E-3</v>
      </c>
    </row>
    <row r="745" spans="1:8" x14ac:dyDescent="0.35">
      <c r="A745" s="1">
        <v>44823</v>
      </c>
      <c r="B745">
        <v>290.89999999999998</v>
      </c>
      <c r="C745">
        <v>285.95</v>
      </c>
      <c r="D745">
        <v>291.06</v>
      </c>
      <c r="E745">
        <v>285.89</v>
      </c>
      <c r="F745" t="s">
        <v>514</v>
      </c>
      <c r="G745" s="2">
        <v>6.0000000000000001E-3</v>
      </c>
      <c r="H745" s="2">
        <f t="shared" si="67"/>
        <v>5.9648150371693388E-3</v>
      </c>
    </row>
    <row r="746" spans="1:8" x14ac:dyDescent="0.35">
      <c r="A746" s="1">
        <v>44824</v>
      </c>
      <c r="B746">
        <v>288.58</v>
      </c>
      <c r="C746">
        <v>288.33999999999997</v>
      </c>
      <c r="D746">
        <v>290.92</v>
      </c>
      <c r="E746">
        <v>286.23</v>
      </c>
      <c r="F746" t="s">
        <v>513</v>
      </c>
      <c r="G746" s="2">
        <v>-8.0000000000000002E-3</v>
      </c>
      <c r="H746" s="2">
        <f t="shared" si="67"/>
        <v>-8.0072216320462991E-3</v>
      </c>
    </row>
    <row r="747" spans="1:8" x14ac:dyDescent="0.35">
      <c r="A747" s="1">
        <v>44825</v>
      </c>
      <c r="B747">
        <v>283.41000000000003</v>
      </c>
      <c r="C747">
        <v>289.44</v>
      </c>
      <c r="D747">
        <v>293.8</v>
      </c>
      <c r="E747">
        <v>283.27</v>
      </c>
      <c r="F747" t="s">
        <v>512</v>
      </c>
      <c r="G747" s="2">
        <v>-1.7899999999999999E-2</v>
      </c>
      <c r="H747" s="2">
        <f t="shared" si="67"/>
        <v>-1.8077731419956916E-2</v>
      </c>
    </row>
    <row r="748" spans="1:8" x14ac:dyDescent="0.35">
      <c r="A748" s="1">
        <v>44826</v>
      </c>
      <c r="B748">
        <v>279.92</v>
      </c>
      <c r="C748">
        <v>281.85000000000002</v>
      </c>
      <c r="D748">
        <v>282.88</v>
      </c>
      <c r="E748">
        <v>278.67</v>
      </c>
      <c r="F748" t="s">
        <v>511</v>
      </c>
      <c r="G748" s="2">
        <v>-1.23E-2</v>
      </c>
      <c r="H748" s="2">
        <f t="shared" si="67"/>
        <v>-1.2390764389720144E-2</v>
      </c>
    </row>
    <row r="749" spans="1:8" x14ac:dyDescent="0.35">
      <c r="A749" s="1">
        <v>44827</v>
      </c>
      <c r="B749">
        <v>275.37</v>
      </c>
      <c r="C749">
        <v>277.39999999999998</v>
      </c>
      <c r="D749">
        <v>277.7</v>
      </c>
      <c r="E749">
        <v>271.88</v>
      </c>
      <c r="F749" t="s">
        <v>510</v>
      </c>
      <c r="G749" s="2">
        <v>-1.6299999999999999E-2</v>
      </c>
      <c r="H749" s="2">
        <f t="shared" si="67"/>
        <v>-1.638820016032335E-2</v>
      </c>
    </row>
    <row r="750" spans="1:8" x14ac:dyDescent="0.35">
      <c r="A750" s="1">
        <v>44830</v>
      </c>
      <c r="B750">
        <v>274.23</v>
      </c>
      <c r="C750">
        <v>274.89</v>
      </c>
      <c r="D750">
        <v>279.33999999999997</v>
      </c>
      <c r="E750">
        <v>273.42</v>
      </c>
      <c r="F750" t="s">
        <v>509</v>
      </c>
      <c r="G750" s="2">
        <v>-4.1000000000000003E-3</v>
      </c>
      <c r="H750" s="2">
        <f t="shared" si="67"/>
        <v>-4.1484775652721601E-3</v>
      </c>
    </row>
    <row r="751" spans="1:8" x14ac:dyDescent="0.35">
      <c r="A751" s="1">
        <v>44831</v>
      </c>
      <c r="B751">
        <v>274.33999999999997</v>
      </c>
      <c r="C751">
        <v>277.66000000000003</v>
      </c>
      <c r="D751">
        <v>280.06</v>
      </c>
      <c r="E751">
        <v>271.97000000000003</v>
      </c>
      <c r="F751" t="s">
        <v>494</v>
      </c>
      <c r="G751" s="2">
        <v>4.0000000000000002E-4</v>
      </c>
      <c r="H751" s="2">
        <f t="shared" si="67"/>
        <v>4.0104271642375978E-4</v>
      </c>
    </row>
    <row r="752" spans="1:8" x14ac:dyDescent="0.35">
      <c r="A752" s="1">
        <v>44832</v>
      </c>
      <c r="B752">
        <v>279.79000000000002</v>
      </c>
      <c r="C752">
        <v>274.32</v>
      </c>
      <c r="D752">
        <v>281.10000000000002</v>
      </c>
      <c r="E752">
        <v>272.8</v>
      </c>
      <c r="F752" t="s">
        <v>508</v>
      </c>
      <c r="G752" s="2">
        <v>1.9900000000000001E-2</v>
      </c>
      <c r="H752" s="2">
        <f t="shared" si="67"/>
        <v>1.9671108728284741E-2</v>
      </c>
    </row>
    <row r="753" spans="1:8" x14ac:dyDescent="0.35">
      <c r="A753" s="1">
        <v>44833</v>
      </c>
      <c r="B753">
        <v>271.73</v>
      </c>
      <c r="C753">
        <v>275.72000000000003</v>
      </c>
      <c r="D753">
        <v>276.11</v>
      </c>
      <c r="E753">
        <v>268.7</v>
      </c>
      <c r="F753" t="s">
        <v>507</v>
      </c>
      <c r="G753" s="2">
        <v>-2.8799999999999999E-2</v>
      </c>
      <c r="H753" s="2">
        <f t="shared" si="67"/>
        <v>-2.9230395541740627E-2</v>
      </c>
    </row>
    <row r="754" spans="1:8" x14ac:dyDescent="0.35">
      <c r="A754" s="1">
        <v>44834</v>
      </c>
      <c r="B754">
        <v>267.12</v>
      </c>
      <c r="C754">
        <v>270.89</v>
      </c>
      <c r="D754">
        <v>275.05</v>
      </c>
      <c r="E754">
        <v>266.95999999999998</v>
      </c>
      <c r="F754" t="s">
        <v>506</v>
      </c>
      <c r="G754" s="2">
        <v>-1.7000000000000001E-2</v>
      </c>
      <c r="H754" s="2">
        <f t="shared" si="67"/>
        <v>-1.7110930601405821E-2</v>
      </c>
    </row>
    <row r="755" spans="1:8" x14ac:dyDescent="0.35">
      <c r="A755" s="1">
        <v>44837</v>
      </c>
      <c r="B755">
        <v>273.39</v>
      </c>
      <c r="C755">
        <v>268.93</v>
      </c>
      <c r="D755">
        <v>275.02</v>
      </c>
      <c r="E755">
        <v>267.39</v>
      </c>
      <c r="F755" t="s">
        <v>505</v>
      </c>
      <c r="G755" s="2">
        <v>2.35E-2</v>
      </c>
      <c r="H755" s="2">
        <f t="shared" si="67"/>
        <v>2.3201351540745967E-2</v>
      </c>
    </row>
    <row r="756" spans="1:8" x14ac:dyDescent="0.35">
      <c r="A756" s="1">
        <v>44838</v>
      </c>
      <c r="B756">
        <v>281.98</v>
      </c>
      <c r="C756">
        <v>278.83999999999997</v>
      </c>
      <c r="D756">
        <v>282.7</v>
      </c>
      <c r="E756">
        <v>278.83999999999997</v>
      </c>
      <c r="F756" t="s">
        <v>504</v>
      </c>
      <c r="G756" s="2">
        <v>3.1399999999999997E-2</v>
      </c>
      <c r="H756" s="2">
        <f t="shared" si="67"/>
        <v>3.0936799261070007E-2</v>
      </c>
    </row>
    <row r="757" spans="1:8" x14ac:dyDescent="0.35">
      <c r="A757" s="1">
        <v>44839</v>
      </c>
      <c r="B757">
        <v>281.83</v>
      </c>
      <c r="C757">
        <v>278.13</v>
      </c>
      <c r="D757">
        <v>283.66000000000003</v>
      </c>
      <c r="E757">
        <v>275.27999999999997</v>
      </c>
      <c r="F757" t="s">
        <v>503</v>
      </c>
      <c r="G757" s="2">
        <v>-5.0000000000000001E-4</v>
      </c>
      <c r="H757" s="2">
        <f t="shared" si="67"/>
        <v>-5.3209415774491109E-4</v>
      </c>
    </row>
    <row r="758" spans="1:8" x14ac:dyDescent="0.35">
      <c r="A758" s="1">
        <v>44840</v>
      </c>
      <c r="B758">
        <v>279.61</v>
      </c>
      <c r="C758">
        <v>280.81</v>
      </c>
      <c r="D758">
        <v>284.02999999999997</v>
      </c>
      <c r="E758">
        <v>279.27999999999997</v>
      </c>
      <c r="F758" t="s">
        <v>502</v>
      </c>
      <c r="G758" s="2">
        <v>-7.9000000000000008E-3</v>
      </c>
      <c r="H758" s="2">
        <f t="shared" si="67"/>
        <v>-7.9082771802678094E-3</v>
      </c>
    </row>
    <row r="759" spans="1:8" x14ac:dyDescent="0.35">
      <c r="A759" s="1">
        <v>44841</v>
      </c>
      <c r="B759">
        <v>268.95999999999998</v>
      </c>
      <c r="C759">
        <v>274.88</v>
      </c>
      <c r="D759">
        <v>275.01</v>
      </c>
      <c r="E759">
        <v>267.60000000000002</v>
      </c>
      <c r="F759" t="s">
        <v>501</v>
      </c>
      <c r="G759" s="2">
        <v>-3.8100000000000002E-2</v>
      </c>
      <c r="H759" s="2">
        <f t="shared" si="67"/>
        <v>-3.8833105438896884E-2</v>
      </c>
    </row>
    <row r="760" spans="1:8" x14ac:dyDescent="0.35">
      <c r="A760" s="1">
        <v>44844</v>
      </c>
      <c r="B760">
        <v>266.27</v>
      </c>
      <c r="C760">
        <v>269.16000000000003</v>
      </c>
      <c r="D760">
        <v>269.56</v>
      </c>
      <c r="E760">
        <v>263.5</v>
      </c>
      <c r="F760" t="s">
        <v>500</v>
      </c>
      <c r="G760" s="2">
        <v>-0.01</v>
      </c>
      <c r="H760" s="2">
        <f t="shared" si="67"/>
        <v>-1.0051838086947019E-2</v>
      </c>
    </row>
    <row r="761" spans="1:8" x14ac:dyDescent="0.35">
      <c r="A761" s="1">
        <v>44845</v>
      </c>
      <c r="B761">
        <v>262.61</v>
      </c>
      <c r="C761">
        <v>264.56</v>
      </c>
      <c r="D761">
        <v>267.49</v>
      </c>
      <c r="E761">
        <v>260.89</v>
      </c>
      <c r="F761" t="s">
        <v>499</v>
      </c>
      <c r="G761" s="2">
        <v>-1.37E-2</v>
      </c>
      <c r="H761" s="2">
        <f t="shared" si="67"/>
        <v>-1.3840789698565165E-2</v>
      </c>
    </row>
    <row r="762" spans="1:8" x14ac:dyDescent="0.35">
      <c r="A762" s="1">
        <v>44846</v>
      </c>
      <c r="B762">
        <v>262.52</v>
      </c>
      <c r="C762">
        <v>263.26</v>
      </c>
      <c r="D762">
        <v>265.22000000000003</v>
      </c>
      <c r="E762">
        <v>261.81</v>
      </c>
      <c r="F762" t="s">
        <v>498</v>
      </c>
      <c r="G762" s="2">
        <v>-2.9999999999999997E-4</v>
      </c>
      <c r="H762" s="2">
        <f t="shared" si="67"/>
        <v>-3.4277226927136869E-4</v>
      </c>
    </row>
    <row r="763" spans="1:8" x14ac:dyDescent="0.35">
      <c r="A763" s="1">
        <v>44847</v>
      </c>
      <c r="B763">
        <v>268.68</v>
      </c>
      <c r="C763">
        <v>255.03</v>
      </c>
      <c r="D763">
        <v>270.02999999999997</v>
      </c>
      <c r="E763">
        <v>254.13</v>
      </c>
      <c r="F763" t="s">
        <v>497</v>
      </c>
      <c r="G763" s="2">
        <v>2.35E-2</v>
      </c>
      <c r="H763" s="2">
        <f t="shared" si="67"/>
        <v>2.319381079314195E-2</v>
      </c>
    </row>
    <row r="764" spans="1:8" x14ac:dyDescent="0.35">
      <c r="A764" s="1">
        <v>44848</v>
      </c>
      <c r="B764">
        <v>260.60000000000002</v>
      </c>
      <c r="C764">
        <v>271.06</v>
      </c>
      <c r="D764">
        <v>271.67</v>
      </c>
      <c r="E764">
        <v>260</v>
      </c>
      <c r="F764" t="s">
        <v>496</v>
      </c>
      <c r="G764" s="2">
        <v>-3.0099999999999998E-2</v>
      </c>
      <c r="H764" s="2">
        <f t="shared" si="67"/>
        <v>-3.0534415707918979E-2</v>
      </c>
    </row>
    <row r="765" spans="1:8" x14ac:dyDescent="0.35">
      <c r="A765" s="1">
        <v>44851</v>
      </c>
      <c r="B765">
        <v>269.20999999999998</v>
      </c>
      <c r="C765">
        <v>266.7</v>
      </c>
      <c r="D765">
        <v>270.10000000000002</v>
      </c>
      <c r="E765">
        <v>266.60000000000002</v>
      </c>
      <c r="F765" t="s">
        <v>495</v>
      </c>
      <c r="G765" s="2">
        <v>3.3000000000000002E-2</v>
      </c>
      <c r="H765" s="2">
        <f t="shared" si="67"/>
        <v>3.2505079492417308E-2</v>
      </c>
    </row>
    <row r="766" spans="1:8" x14ac:dyDescent="0.35">
      <c r="A766" s="1">
        <v>44852</v>
      </c>
      <c r="B766">
        <v>271.33999999999997</v>
      </c>
      <c r="C766">
        <v>276.38</v>
      </c>
      <c r="D766">
        <v>277.06</v>
      </c>
      <c r="E766">
        <v>268.60000000000002</v>
      </c>
      <c r="F766" t="s">
        <v>494</v>
      </c>
      <c r="G766" s="2">
        <v>7.9000000000000008E-3</v>
      </c>
      <c r="H766" s="2">
        <f t="shared" si="67"/>
        <v>7.8809028740002285E-3</v>
      </c>
    </row>
    <row r="767" spans="1:8" x14ac:dyDescent="0.35">
      <c r="A767" s="1">
        <v>44853</v>
      </c>
      <c r="B767">
        <v>270.35000000000002</v>
      </c>
      <c r="C767">
        <v>269.79000000000002</v>
      </c>
      <c r="D767">
        <v>273.54000000000002</v>
      </c>
      <c r="E767">
        <v>267.93</v>
      </c>
      <c r="F767" t="s">
        <v>493</v>
      </c>
      <c r="G767" s="2">
        <v>-3.5999999999999999E-3</v>
      </c>
      <c r="H767" s="2">
        <f t="shared" si="67"/>
        <v>-3.655231229148433E-3</v>
      </c>
    </row>
    <row r="768" spans="1:8" x14ac:dyDescent="0.35">
      <c r="A768" s="1">
        <v>44854</v>
      </c>
      <c r="B768">
        <v>268.97000000000003</v>
      </c>
      <c r="C768">
        <v>269.44</v>
      </c>
      <c r="D768">
        <v>274.7</v>
      </c>
      <c r="E768">
        <v>267.77999999999997</v>
      </c>
      <c r="F768" t="s">
        <v>439</v>
      </c>
      <c r="G768" s="2">
        <v>-5.1000000000000004E-3</v>
      </c>
      <c r="H768" s="2">
        <f t="shared" si="67"/>
        <v>-5.1175666090253957E-3</v>
      </c>
    </row>
    <row r="769" spans="1:8" x14ac:dyDescent="0.35">
      <c r="A769" s="1">
        <v>44855</v>
      </c>
      <c r="B769">
        <v>275.27999999999997</v>
      </c>
      <c r="C769">
        <v>267.83999999999997</v>
      </c>
      <c r="D769">
        <v>275.82</v>
      </c>
      <c r="E769">
        <v>266.68</v>
      </c>
      <c r="F769" t="s">
        <v>492</v>
      </c>
      <c r="G769" s="2">
        <v>2.3400000000000001E-2</v>
      </c>
      <c r="H769" s="2">
        <f t="shared" si="67"/>
        <v>2.318891227023635E-2</v>
      </c>
    </row>
    <row r="770" spans="1:8" x14ac:dyDescent="0.35">
      <c r="A770" s="1">
        <v>44858</v>
      </c>
      <c r="B770">
        <v>278.3</v>
      </c>
      <c r="C770">
        <v>275.55</v>
      </c>
      <c r="D770">
        <v>279.25</v>
      </c>
      <c r="E770">
        <v>271.83</v>
      </c>
      <c r="F770" t="s">
        <v>491</v>
      </c>
      <c r="G770" s="2">
        <v>1.0999999999999999E-2</v>
      </c>
      <c r="H770" s="2">
        <f t="shared" si="67"/>
        <v>1.0910907042620209E-2</v>
      </c>
    </row>
    <row r="771" spans="1:8" x14ac:dyDescent="0.35">
      <c r="A771" s="1">
        <v>44859</v>
      </c>
      <c r="B771">
        <v>284.06</v>
      </c>
      <c r="C771">
        <v>279.26</v>
      </c>
      <c r="D771">
        <v>284.45</v>
      </c>
      <c r="E771">
        <v>277.75</v>
      </c>
      <c r="F771" t="s">
        <v>490</v>
      </c>
      <c r="G771" s="2">
        <v>2.07E-2</v>
      </c>
      <c r="H771" s="2">
        <f t="shared" si="67"/>
        <v>2.0485814921136915E-2</v>
      </c>
    </row>
    <row r="772" spans="1:8" x14ac:dyDescent="0.35">
      <c r="A772" s="1">
        <v>44860</v>
      </c>
      <c r="B772">
        <v>277.77999999999997</v>
      </c>
      <c r="C772">
        <v>278.31</v>
      </c>
      <c r="D772">
        <v>283.83</v>
      </c>
      <c r="E772">
        <v>277.27999999999997</v>
      </c>
      <c r="F772" t="s">
        <v>489</v>
      </c>
      <c r="G772" s="2">
        <v>-2.2100000000000002E-2</v>
      </c>
      <c r="H772" s="2">
        <f t="shared" ref="H772:H835" si="68">LN(B772/B771)</f>
        <v>-2.2356049964909242E-2</v>
      </c>
    </row>
    <row r="773" spans="1:8" x14ac:dyDescent="0.35">
      <c r="A773" s="1">
        <v>44861</v>
      </c>
      <c r="B773">
        <v>272.73</v>
      </c>
      <c r="C773">
        <v>276.64</v>
      </c>
      <c r="D773">
        <v>278.13</v>
      </c>
      <c r="E773">
        <v>272.2</v>
      </c>
      <c r="F773" t="s">
        <v>488</v>
      </c>
      <c r="G773" s="2">
        <v>-1.8200000000000001E-2</v>
      </c>
      <c r="H773" s="2">
        <f t="shared" si="68"/>
        <v>-1.8347138686196193E-2</v>
      </c>
    </row>
    <row r="774" spans="1:8" x14ac:dyDescent="0.35">
      <c r="A774" s="1">
        <v>44862</v>
      </c>
      <c r="B774">
        <v>281.07</v>
      </c>
      <c r="C774">
        <v>272.08999999999997</v>
      </c>
      <c r="D774">
        <v>281.55</v>
      </c>
      <c r="E774">
        <v>271.92</v>
      </c>
      <c r="F774" t="s">
        <v>487</v>
      </c>
      <c r="G774" s="2">
        <v>3.0599999999999999E-2</v>
      </c>
      <c r="H774" s="2">
        <f t="shared" si="68"/>
        <v>3.0121453829329931E-2</v>
      </c>
    </row>
    <row r="775" spans="1:8" x14ac:dyDescent="0.35">
      <c r="A775" s="1">
        <v>44865</v>
      </c>
      <c r="B775">
        <v>277.8</v>
      </c>
      <c r="C775">
        <v>278.77</v>
      </c>
      <c r="D775">
        <v>279.61</v>
      </c>
      <c r="E775">
        <v>275.85000000000002</v>
      </c>
      <c r="F775" t="s">
        <v>486</v>
      </c>
      <c r="G775" s="2">
        <v>-1.1599999999999999E-2</v>
      </c>
      <c r="H775" s="2">
        <f t="shared" si="68"/>
        <v>-1.1702318310963135E-2</v>
      </c>
    </row>
    <row r="776" spans="1:8" x14ac:dyDescent="0.35">
      <c r="A776" s="1">
        <v>44866</v>
      </c>
      <c r="B776">
        <v>274.97000000000003</v>
      </c>
      <c r="C776">
        <v>281.35000000000002</v>
      </c>
      <c r="D776">
        <v>281.92</v>
      </c>
      <c r="E776">
        <v>274.60000000000002</v>
      </c>
      <c r="F776" t="s">
        <v>269</v>
      </c>
      <c r="G776" s="2">
        <v>-1.0200000000000001E-2</v>
      </c>
      <c r="H776" s="2">
        <f t="shared" si="68"/>
        <v>-1.0239429513608924E-2</v>
      </c>
    </row>
    <row r="777" spans="1:8" x14ac:dyDescent="0.35">
      <c r="A777" s="1">
        <v>44867</v>
      </c>
      <c r="B777">
        <v>265.54000000000002</v>
      </c>
      <c r="C777">
        <v>274.94</v>
      </c>
      <c r="D777">
        <v>278.06</v>
      </c>
      <c r="E777">
        <v>265.47000000000003</v>
      </c>
      <c r="F777" t="s">
        <v>485</v>
      </c>
      <c r="G777" s="2">
        <v>-3.4299999999999997E-2</v>
      </c>
      <c r="H777" s="2">
        <f t="shared" si="68"/>
        <v>-3.4896512338878388E-2</v>
      </c>
    </row>
    <row r="778" spans="1:8" x14ac:dyDescent="0.35">
      <c r="A778" s="1">
        <v>44868</v>
      </c>
      <c r="B778">
        <v>260.35000000000002</v>
      </c>
      <c r="C778">
        <v>262.87</v>
      </c>
      <c r="D778">
        <v>264.36</v>
      </c>
      <c r="E778">
        <v>259.95999999999998</v>
      </c>
      <c r="F778" t="s">
        <v>484</v>
      </c>
      <c r="G778" s="2">
        <v>-1.95E-2</v>
      </c>
      <c r="H778" s="2">
        <f t="shared" si="68"/>
        <v>-1.9738608858847859E-2</v>
      </c>
    </row>
    <row r="779" spans="1:8" x14ac:dyDescent="0.35">
      <c r="A779" s="1">
        <v>44869</v>
      </c>
      <c r="B779">
        <v>264.54000000000002</v>
      </c>
      <c r="C779">
        <v>265.39</v>
      </c>
      <c r="D779">
        <v>266.47000000000003</v>
      </c>
      <c r="E779">
        <v>258.94</v>
      </c>
      <c r="F779" t="s">
        <v>483</v>
      </c>
      <c r="G779" s="2">
        <v>1.61E-2</v>
      </c>
      <c r="H779" s="2">
        <f t="shared" si="68"/>
        <v>1.5965588988993265E-2</v>
      </c>
    </row>
    <row r="780" spans="1:8" x14ac:dyDescent="0.35">
      <c r="A780" s="1">
        <v>44872</v>
      </c>
      <c r="B780">
        <v>267.45</v>
      </c>
      <c r="C780">
        <v>265.61</v>
      </c>
      <c r="D780">
        <v>268</v>
      </c>
      <c r="E780">
        <v>263.43</v>
      </c>
      <c r="F780" t="s">
        <v>482</v>
      </c>
      <c r="G780" s="2">
        <v>1.0999999999999999E-2</v>
      </c>
      <c r="H780" s="2">
        <f t="shared" si="68"/>
        <v>1.0940164379357749E-2</v>
      </c>
    </row>
    <row r="781" spans="1:8" x14ac:dyDescent="0.35">
      <c r="A781" s="1">
        <v>44873</v>
      </c>
      <c r="B781">
        <v>269.39999999999998</v>
      </c>
      <c r="C781">
        <v>269</v>
      </c>
      <c r="D781">
        <v>272.70999999999998</v>
      </c>
      <c r="E781">
        <v>265.38</v>
      </c>
      <c r="F781" t="s">
        <v>481</v>
      </c>
      <c r="G781" s="2">
        <v>7.3000000000000001E-3</v>
      </c>
      <c r="H781" s="2">
        <f t="shared" si="68"/>
        <v>7.2646309990043552E-3</v>
      </c>
    </row>
    <row r="782" spans="1:8" x14ac:dyDescent="0.35">
      <c r="A782" s="1">
        <v>44874</v>
      </c>
      <c r="B782">
        <v>263.18</v>
      </c>
      <c r="C782">
        <v>267.62</v>
      </c>
      <c r="D782">
        <v>268.42</v>
      </c>
      <c r="E782">
        <v>262.89</v>
      </c>
      <c r="F782" t="s">
        <v>480</v>
      </c>
      <c r="G782" s="2">
        <v>-2.3099999999999999E-2</v>
      </c>
      <c r="H782" s="2">
        <f t="shared" si="68"/>
        <v>-2.3359055254269016E-2</v>
      </c>
    </row>
    <row r="783" spans="1:8" x14ac:dyDescent="0.35">
      <c r="A783" s="1">
        <v>44875</v>
      </c>
      <c r="B783">
        <v>282.60000000000002</v>
      </c>
      <c r="C783">
        <v>275.87</v>
      </c>
      <c r="D783">
        <v>282.89999999999998</v>
      </c>
      <c r="E783">
        <v>273.70999999999998</v>
      </c>
      <c r="F783" t="s">
        <v>479</v>
      </c>
      <c r="G783" s="2">
        <v>7.3800000000000004E-2</v>
      </c>
      <c r="H783" s="2">
        <f t="shared" si="68"/>
        <v>7.1194261528432626E-2</v>
      </c>
    </row>
    <row r="784" spans="1:8" x14ac:dyDescent="0.35">
      <c r="A784" s="1">
        <v>44876</v>
      </c>
      <c r="B784">
        <v>287.81</v>
      </c>
      <c r="C784">
        <v>282.41000000000003</v>
      </c>
      <c r="D784">
        <v>288.49</v>
      </c>
      <c r="E784">
        <v>281.04000000000002</v>
      </c>
      <c r="F784" t="s">
        <v>478</v>
      </c>
      <c r="G784" s="2">
        <v>1.84E-2</v>
      </c>
      <c r="H784" s="2">
        <f t="shared" si="68"/>
        <v>1.8268069950832869E-2</v>
      </c>
    </row>
    <row r="785" spans="1:8" x14ac:dyDescent="0.35">
      <c r="A785" s="1">
        <v>44879</v>
      </c>
      <c r="B785">
        <v>285.29000000000002</v>
      </c>
      <c r="C785">
        <v>285.70999999999998</v>
      </c>
      <c r="D785">
        <v>289.06</v>
      </c>
      <c r="E785">
        <v>284.29000000000002</v>
      </c>
      <c r="F785" t="s">
        <v>477</v>
      </c>
      <c r="G785" s="2">
        <v>-8.8000000000000005E-3</v>
      </c>
      <c r="H785" s="2">
        <f t="shared" si="68"/>
        <v>-8.7943334197945096E-3</v>
      </c>
    </row>
    <row r="786" spans="1:8" x14ac:dyDescent="0.35">
      <c r="A786" s="1">
        <v>44880</v>
      </c>
      <c r="B786">
        <v>289.24</v>
      </c>
      <c r="C786">
        <v>292.06</v>
      </c>
      <c r="D786">
        <v>293.11</v>
      </c>
      <c r="E786">
        <v>285.82</v>
      </c>
      <c r="F786" t="s">
        <v>476</v>
      </c>
      <c r="G786" s="2">
        <v>1.38E-2</v>
      </c>
      <c r="H786" s="2">
        <f t="shared" si="68"/>
        <v>1.3750586525285593E-2</v>
      </c>
    </row>
    <row r="787" spans="1:8" x14ac:dyDescent="0.35">
      <c r="A787" s="1">
        <v>44881</v>
      </c>
      <c r="B787">
        <v>285.29000000000002</v>
      </c>
      <c r="C787">
        <v>287.24</v>
      </c>
      <c r="D787">
        <v>289.33</v>
      </c>
      <c r="E787">
        <v>284.45</v>
      </c>
      <c r="F787" t="s">
        <v>475</v>
      </c>
      <c r="G787" s="2">
        <v>-1.3599999999999999E-2</v>
      </c>
      <c r="H787" s="2">
        <f t="shared" si="68"/>
        <v>-1.3750586525285565E-2</v>
      </c>
    </row>
    <row r="788" spans="1:8" x14ac:dyDescent="0.35">
      <c r="A788" s="1">
        <v>44882</v>
      </c>
      <c r="B788">
        <v>284.66000000000003</v>
      </c>
      <c r="C788">
        <v>280.73</v>
      </c>
      <c r="D788">
        <v>286.17</v>
      </c>
      <c r="E788">
        <v>280.57</v>
      </c>
      <c r="F788" t="s">
        <v>474</v>
      </c>
      <c r="G788" s="2">
        <v>-2.2000000000000001E-3</v>
      </c>
      <c r="H788" s="2">
        <f t="shared" si="68"/>
        <v>-2.2107211389861539E-3</v>
      </c>
    </row>
    <row r="789" spans="1:8" x14ac:dyDescent="0.35">
      <c r="A789" s="1">
        <v>44883</v>
      </c>
      <c r="B789">
        <v>284.67</v>
      </c>
      <c r="C789">
        <v>287.74</v>
      </c>
      <c r="D789">
        <v>287.83999999999997</v>
      </c>
      <c r="E789">
        <v>282.17</v>
      </c>
      <c r="F789" t="s">
        <v>473</v>
      </c>
      <c r="G789" s="2">
        <v>0</v>
      </c>
      <c r="H789" s="2">
        <f t="shared" si="68"/>
        <v>3.5129011297580373E-5</v>
      </c>
    </row>
    <row r="790" spans="1:8" x14ac:dyDescent="0.35">
      <c r="A790" s="1">
        <v>44886</v>
      </c>
      <c r="B790">
        <v>281.74</v>
      </c>
      <c r="C790">
        <v>283.25</v>
      </c>
      <c r="D790">
        <v>284.43</v>
      </c>
      <c r="E790">
        <v>280.89</v>
      </c>
      <c r="F790" t="s">
        <v>65</v>
      </c>
      <c r="G790" s="2">
        <v>-1.03E-2</v>
      </c>
      <c r="H790" s="2">
        <f t="shared" si="68"/>
        <v>-1.0345954821616082E-2</v>
      </c>
    </row>
    <row r="791" spans="1:8" x14ac:dyDescent="0.35">
      <c r="A791" s="1">
        <v>44887</v>
      </c>
      <c r="B791">
        <v>285.8</v>
      </c>
      <c r="C791">
        <v>282.49</v>
      </c>
      <c r="D791">
        <v>285.95999999999998</v>
      </c>
      <c r="E791">
        <v>280.31</v>
      </c>
      <c r="F791" t="s">
        <v>135</v>
      </c>
      <c r="G791" s="2">
        <v>1.44E-2</v>
      </c>
      <c r="H791" s="2">
        <f t="shared" si="68"/>
        <v>1.4307605663606147E-2</v>
      </c>
    </row>
    <row r="792" spans="1:8" x14ac:dyDescent="0.35">
      <c r="A792" s="1">
        <v>44888</v>
      </c>
      <c r="B792">
        <v>288.67</v>
      </c>
      <c r="C792">
        <v>285.82</v>
      </c>
      <c r="D792">
        <v>289.31</v>
      </c>
      <c r="E792">
        <v>285.64</v>
      </c>
      <c r="F792" t="s">
        <v>456</v>
      </c>
      <c r="G792" s="2">
        <v>0.01</v>
      </c>
      <c r="H792" s="2">
        <f t="shared" si="68"/>
        <v>9.9919016759992853E-3</v>
      </c>
    </row>
    <row r="793" spans="1:8" x14ac:dyDescent="0.35">
      <c r="A793" s="1">
        <v>44890</v>
      </c>
      <c r="B793">
        <v>286.77</v>
      </c>
      <c r="C793">
        <v>287.04000000000002</v>
      </c>
      <c r="D793">
        <v>287.76</v>
      </c>
      <c r="E793">
        <v>286.27</v>
      </c>
      <c r="F793" t="s">
        <v>472</v>
      </c>
      <c r="G793" s="2">
        <v>-6.6E-3</v>
      </c>
      <c r="H793" s="2">
        <f t="shared" si="68"/>
        <v>-6.6036664279854225E-3</v>
      </c>
    </row>
    <row r="794" spans="1:8" x14ac:dyDescent="0.35">
      <c r="A794" s="1">
        <v>44893</v>
      </c>
      <c r="B794">
        <v>282.56</v>
      </c>
      <c r="C794">
        <v>284.75</v>
      </c>
      <c r="D794">
        <v>286.81</v>
      </c>
      <c r="E794">
        <v>281.61</v>
      </c>
      <c r="F794" t="s">
        <v>471</v>
      </c>
      <c r="G794" s="2">
        <v>-1.47E-2</v>
      </c>
      <c r="H794" s="2">
        <f t="shared" si="68"/>
        <v>-1.478958332818568E-2</v>
      </c>
    </row>
    <row r="795" spans="1:8" x14ac:dyDescent="0.35">
      <c r="A795" s="1">
        <v>44894</v>
      </c>
      <c r="B795">
        <v>280.42</v>
      </c>
      <c r="C795">
        <v>282.79000000000002</v>
      </c>
      <c r="D795">
        <v>283.2</v>
      </c>
      <c r="E795">
        <v>279.02</v>
      </c>
      <c r="F795" t="s">
        <v>470</v>
      </c>
      <c r="G795" s="2">
        <v>-7.6E-3</v>
      </c>
      <c r="H795" s="2">
        <f t="shared" si="68"/>
        <v>-7.6024381226096546E-3</v>
      </c>
    </row>
    <row r="796" spans="1:8" x14ac:dyDescent="0.35">
      <c r="A796" s="1">
        <v>44895</v>
      </c>
      <c r="B796">
        <v>293.20999999999998</v>
      </c>
      <c r="C796">
        <v>280.69</v>
      </c>
      <c r="D796">
        <v>293.32</v>
      </c>
      <c r="E796">
        <v>279.82</v>
      </c>
      <c r="F796" t="s">
        <v>469</v>
      </c>
      <c r="G796" s="2">
        <v>4.5600000000000002E-2</v>
      </c>
      <c r="H796" s="2">
        <f t="shared" si="68"/>
        <v>4.4600596549905822E-2</v>
      </c>
    </row>
    <row r="797" spans="1:8" x14ac:dyDescent="0.35">
      <c r="A797" s="1">
        <v>44896</v>
      </c>
      <c r="B797">
        <v>293.57</v>
      </c>
      <c r="C797">
        <v>293.54000000000002</v>
      </c>
      <c r="D797">
        <v>295.58999999999997</v>
      </c>
      <c r="E797">
        <v>290.73</v>
      </c>
      <c r="F797" t="s">
        <v>468</v>
      </c>
      <c r="G797" s="2">
        <v>1.1999999999999999E-3</v>
      </c>
      <c r="H797" s="2">
        <f t="shared" si="68"/>
        <v>1.2270358402417321E-3</v>
      </c>
    </row>
    <row r="798" spans="1:8" x14ac:dyDescent="0.35">
      <c r="A798" s="1">
        <v>44897</v>
      </c>
      <c r="B798">
        <v>292.39999999999998</v>
      </c>
      <c r="C798">
        <v>288.39</v>
      </c>
      <c r="D798">
        <v>293.3</v>
      </c>
      <c r="E798">
        <v>288.20999999999998</v>
      </c>
      <c r="F798" t="s">
        <v>467</v>
      </c>
      <c r="G798" s="2">
        <v>-4.0000000000000001E-3</v>
      </c>
      <c r="H798" s="2">
        <f t="shared" si="68"/>
        <v>-3.9933838075097436E-3</v>
      </c>
    </row>
    <row r="799" spans="1:8" x14ac:dyDescent="0.35">
      <c r="A799" s="1">
        <v>44900</v>
      </c>
      <c r="B799">
        <v>287.49</v>
      </c>
      <c r="C799">
        <v>290.23</v>
      </c>
      <c r="D799">
        <v>291.52999999999997</v>
      </c>
      <c r="E799">
        <v>286</v>
      </c>
      <c r="F799" t="s">
        <v>466</v>
      </c>
      <c r="G799" s="2">
        <v>-1.6799999999999999E-2</v>
      </c>
      <c r="H799" s="2">
        <f t="shared" si="68"/>
        <v>-1.6934650851842804E-2</v>
      </c>
    </row>
    <row r="800" spans="1:8" x14ac:dyDescent="0.35">
      <c r="A800" s="1">
        <v>44901</v>
      </c>
      <c r="B800">
        <v>281.52999999999997</v>
      </c>
      <c r="C800">
        <v>287.33</v>
      </c>
      <c r="D800">
        <v>287.47000000000003</v>
      </c>
      <c r="E800">
        <v>280.11</v>
      </c>
      <c r="F800" t="s">
        <v>465</v>
      </c>
      <c r="G800" s="2">
        <v>-2.07E-2</v>
      </c>
      <c r="H800" s="2">
        <f t="shared" si="68"/>
        <v>-2.0949063186364102E-2</v>
      </c>
    </row>
    <row r="801" spans="1:8" x14ac:dyDescent="0.35">
      <c r="A801" s="1">
        <v>44902</v>
      </c>
      <c r="B801">
        <v>280.38</v>
      </c>
      <c r="C801">
        <v>280.32</v>
      </c>
      <c r="D801">
        <v>282.42</v>
      </c>
      <c r="E801">
        <v>278.63</v>
      </c>
      <c r="F801" t="s">
        <v>464</v>
      </c>
      <c r="G801" s="2">
        <v>-4.1000000000000003E-3</v>
      </c>
      <c r="H801" s="2">
        <f t="shared" si="68"/>
        <v>-4.0931878970266837E-3</v>
      </c>
    </row>
    <row r="802" spans="1:8" x14ac:dyDescent="0.35">
      <c r="A802" s="1">
        <v>44903</v>
      </c>
      <c r="B802">
        <v>283.7</v>
      </c>
      <c r="C802">
        <v>281.76</v>
      </c>
      <c r="D802">
        <v>284.69</v>
      </c>
      <c r="E802">
        <v>279.64</v>
      </c>
      <c r="F802" t="s">
        <v>463</v>
      </c>
      <c r="G802" s="2">
        <v>1.18E-2</v>
      </c>
      <c r="H802" s="2">
        <f t="shared" si="68"/>
        <v>1.1771515874415906E-2</v>
      </c>
    </row>
    <row r="803" spans="1:8" x14ac:dyDescent="0.35">
      <c r="A803" s="1">
        <v>44904</v>
      </c>
      <c r="B803">
        <v>281.89</v>
      </c>
      <c r="C803">
        <v>282.66000000000003</v>
      </c>
      <c r="D803">
        <v>285.49</v>
      </c>
      <c r="E803">
        <v>281.44</v>
      </c>
      <c r="F803" t="s">
        <v>310</v>
      </c>
      <c r="G803" s="2">
        <v>-6.4000000000000003E-3</v>
      </c>
      <c r="H803" s="2">
        <f t="shared" si="68"/>
        <v>-6.4004178961295276E-3</v>
      </c>
    </row>
    <row r="804" spans="1:8" x14ac:dyDescent="0.35">
      <c r="A804" s="1">
        <v>44907</v>
      </c>
      <c r="B804">
        <v>285.43</v>
      </c>
      <c r="C804">
        <v>282.07</v>
      </c>
      <c r="D804">
        <v>285.49</v>
      </c>
      <c r="E804">
        <v>281.01</v>
      </c>
      <c r="F804" t="s">
        <v>290</v>
      </c>
      <c r="G804" s="2">
        <v>1.26E-2</v>
      </c>
      <c r="H804" s="2">
        <f t="shared" si="68"/>
        <v>1.2479891226989441E-2</v>
      </c>
    </row>
    <row r="805" spans="1:8" x14ac:dyDescent="0.35">
      <c r="A805" s="1">
        <v>44908</v>
      </c>
      <c r="B805">
        <v>288.5</v>
      </c>
      <c r="C805">
        <v>296.49</v>
      </c>
      <c r="D805">
        <v>296.72000000000003</v>
      </c>
      <c r="E805">
        <v>285.76</v>
      </c>
      <c r="F805" t="s">
        <v>462</v>
      </c>
      <c r="G805" s="2">
        <v>1.0800000000000001E-2</v>
      </c>
      <c r="H805" s="2">
        <f t="shared" si="68"/>
        <v>1.069827080248861E-2</v>
      </c>
    </row>
    <row r="806" spans="1:8" x14ac:dyDescent="0.35">
      <c r="A806" s="1">
        <v>44909</v>
      </c>
      <c r="B806">
        <v>286.36</v>
      </c>
      <c r="C806">
        <v>287.89999999999998</v>
      </c>
      <c r="D806">
        <v>291.26</v>
      </c>
      <c r="E806">
        <v>283.04000000000002</v>
      </c>
      <c r="F806" t="s">
        <v>461</v>
      </c>
      <c r="G806" s="2">
        <v>-7.4000000000000003E-3</v>
      </c>
      <c r="H806" s="2">
        <f t="shared" si="68"/>
        <v>-7.4453254201698972E-3</v>
      </c>
    </row>
    <row r="807" spans="1:8" x14ac:dyDescent="0.35">
      <c r="A807" s="1">
        <v>44910</v>
      </c>
      <c r="B807">
        <v>276.74</v>
      </c>
      <c r="C807">
        <v>282.18</v>
      </c>
      <c r="D807">
        <v>282.86</v>
      </c>
      <c r="E807">
        <v>275.52999999999997</v>
      </c>
      <c r="F807" t="s">
        <v>460</v>
      </c>
      <c r="G807" s="2">
        <v>-3.3599999999999998E-2</v>
      </c>
      <c r="H807" s="2">
        <f t="shared" si="68"/>
        <v>-3.4171323286745971E-2</v>
      </c>
    </row>
    <row r="808" spans="1:8" x14ac:dyDescent="0.35">
      <c r="A808" s="1">
        <v>44911</v>
      </c>
      <c r="B808">
        <v>274.11</v>
      </c>
      <c r="C808">
        <v>276.05</v>
      </c>
      <c r="D808">
        <v>277.62</v>
      </c>
      <c r="E808">
        <v>272.47000000000003</v>
      </c>
      <c r="F808" t="s">
        <v>459</v>
      </c>
      <c r="G808" s="2">
        <v>-9.4999999999999998E-3</v>
      </c>
      <c r="H808" s="2">
        <f t="shared" si="68"/>
        <v>-9.5489515625994132E-3</v>
      </c>
    </row>
    <row r="809" spans="1:8" x14ac:dyDescent="0.35">
      <c r="A809" s="1">
        <v>44914</v>
      </c>
      <c r="B809">
        <v>269.61</v>
      </c>
      <c r="C809">
        <v>273.73</v>
      </c>
      <c r="D809">
        <v>273.82</v>
      </c>
      <c r="E809">
        <v>268.35000000000002</v>
      </c>
      <c r="F809" t="s">
        <v>458</v>
      </c>
      <c r="G809" s="2">
        <v>-1.6400000000000001E-2</v>
      </c>
      <c r="H809" s="2">
        <f t="shared" si="68"/>
        <v>-1.6553015340247175E-2</v>
      </c>
    </row>
    <row r="810" spans="1:8" x14ac:dyDescent="0.35">
      <c r="A810" s="1">
        <v>44915</v>
      </c>
      <c r="B810">
        <v>269.39999999999998</v>
      </c>
      <c r="C810">
        <v>268.42</v>
      </c>
      <c r="D810">
        <v>271.18</v>
      </c>
      <c r="E810">
        <v>266.81</v>
      </c>
      <c r="F810" t="s">
        <v>457</v>
      </c>
      <c r="G810" s="2">
        <v>-8.0000000000000004E-4</v>
      </c>
      <c r="H810" s="2">
        <f t="shared" si="68"/>
        <v>-7.7920636212833096E-4</v>
      </c>
    </row>
    <row r="811" spans="1:8" x14ac:dyDescent="0.35">
      <c r="A811" s="1">
        <v>44916</v>
      </c>
      <c r="B811">
        <v>273.31</v>
      </c>
      <c r="C811">
        <v>270.45999999999998</v>
      </c>
      <c r="D811">
        <v>274.64</v>
      </c>
      <c r="E811">
        <v>269.60000000000002</v>
      </c>
      <c r="F811" t="s">
        <v>456</v>
      </c>
      <c r="G811" s="2">
        <v>1.4500000000000001E-2</v>
      </c>
      <c r="H811" s="2">
        <f t="shared" si="68"/>
        <v>1.4409418116395267E-2</v>
      </c>
    </row>
    <row r="812" spans="1:8" x14ac:dyDescent="0.35">
      <c r="A812" s="1">
        <v>44917</v>
      </c>
      <c r="B812">
        <v>266.62</v>
      </c>
      <c r="C812">
        <v>270.24</v>
      </c>
      <c r="D812">
        <v>270.37</v>
      </c>
      <c r="E812">
        <v>262.32</v>
      </c>
      <c r="F812" t="s">
        <v>455</v>
      </c>
      <c r="G812" s="2">
        <v>-2.4500000000000001E-2</v>
      </c>
      <c r="H812" s="2">
        <f t="shared" si="68"/>
        <v>-2.4782258407127788E-2</v>
      </c>
    </row>
    <row r="813" spans="1:8" x14ac:dyDescent="0.35">
      <c r="A813" s="1">
        <v>44918</v>
      </c>
      <c r="B813">
        <v>267.22000000000003</v>
      </c>
      <c r="C813">
        <v>265.33</v>
      </c>
      <c r="D813">
        <v>267.89999999999998</v>
      </c>
      <c r="E813">
        <v>263.39</v>
      </c>
      <c r="F813" t="s">
        <v>454</v>
      </c>
      <c r="G813" s="2">
        <v>2.2000000000000001E-3</v>
      </c>
      <c r="H813" s="2">
        <f t="shared" si="68"/>
        <v>2.2478654752172023E-3</v>
      </c>
    </row>
    <row r="814" spans="1:8" x14ac:dyDescent="0.35">
      <c r="A814" s="1">
        <v>44922</v>
      </c>
      <c r="B814">
        <v>263.44</v>
      </c>
      <c r="C814">
        <v>266.60000000000002</v>
      </c>
      <c r="D814">
        <v>266.70999999999998</v>
      </c>
      <c r="E814">
        <v>262.89</v>
      </c>
      <c r="F814" t="s">
        <v>453</v>
      </c>
      <c r="G814" s="2">
        <v>-1.41E-2</v>
      </c>
      <c r="H814" s="2">
        <f t="shared" si="68"/>
        <v>-1.4246651092639215E-2</v>
      </c>
    </row>
    <row r="815" spans="1:8" x14ac:dyDescent="0.35">
      <c r="A815" s="1">
        <v>44923</v>
      </c>
      <c r="B815">
        <v>259.95999999999998</v>
      </c>
      <c r="C815">
        <v>263.02999999999997</v>
      </c>
      <c r="D815">
        <v>265.33</v>
      </c>
      <c r="E815">
        <v>259.58999999999997</v>
      </c>
      <c r="F815" t="s">
        <v>452</v>
      </c>
      <c r="G815" s="2">
        <v>-1.32E-2</v>
      </c>
      <c r="H815" s="2">
        <f t="shared" si="68"/>
        <v>-1.3297865041960727E-2</v>
      </c>
    </row>
    <row r="816" spans="1:8" x14ac:dyDescent="0.35">
      <c r="A816" s="1">
        <v>44924</v>
      </c>
      <c r="B816">
        <v>266.3</v>
      </c>
      <c r="C816">
        <v>262.82</v>
      </c>
      <c r="D816">
        <v>267.26</v>
      </c>
      <c r="E816">
        <v>262.11</v>
      </c>
      <c r="F816" t="s">
        <v>451</v>
      </c>
      <c r="G816" s="2">
        <v>2.4400000000000002E-2</v>
      </c>
      <c r="H816" s="2">
        <f t="shared" si="68"/>
        <v>2.4095719793738538E-2</v>
      </c>
    </row>
    <row r="817" spans="1:8" x14ac:dyDescent="0.35">
      <c r="A817" s="1">
        <v>44925</v>
      </c>
      <c r="B817">
        <v>266.14</v>
      </c>
      <c r="C817">
        <v>263.48</v>
      </c>
      <c r="D817">
        <v>266.27</v>
      </c>
      <c r="E817">
        <v>262.14999999999998</v>
      </c>
      <c r="F817" t="s">
        <v>450</v>
      </c>
      <c r="G817" s="2">
        <v>-5.9999999999999995E-4</v>
      </c>
      <c r="H817" s="2">
        <f t="shared" si="68"/>
        <v>-6.0100670429026376E-4</v>
      </c>
    </row>
    <row r="818" spans="1:8" x14ac:dyDescent="0.35">
      <c r="A818" s="1">
        <v>44929</v>
      </c>
      <c r="B818">
        <v>264.33999999999997</v>
      </c>
      <c r="C818">
        <v>268.51</v>
      </c>
      <c r="D818">
        <v>270.01</v>
      </c>
      <c r="E818">
        <v>261.99</v>
      </c>
      <c r="F818" t="s">
        <v>449</v>
      </c>
      <c r="G818" s="2">
        <v>-6.7999999999999996E-3</v>
      </c>
      <c r="H818" s="2">
        <f t="shared" si="68"/>
        <v>-6.7863327859357479E-3</v>
      </c>
    </row>
    <row r="819" spans="1:8" x14ac:dyDescent="0.35">
      <c r="A819" s="1">
        <v>44930</v>
      </c>
      <c r="B819">
        <v>265.60000000000002</v>
      </c>
      <c r="C819">
        <v>266.5</v>
      </c>
      <c r="D819">
        <v>267.31</v>
      </c>
      <c r="E819">
        <v>262.39</v>
      </c>
      <c r="F819" t="s">
        <v>441</v>
      </c>
      <c r="G819" s="2">
        <v>4.7999999999999996E-3</v>
      </c>
      <c r="H819" s="2">
        <f t="shared" si="68"/>
        <v>4.7552642726182313E-3</v>
      </c>
    </row>
    <row r="820" spans="1:8" x14ac:dyDescent="0.35">
      <c r="A820" s="1">
        <v>44931</v>
      </c>
      <c r="B820">
        <v>261.44</v>
      </c>
      <c r="C820">
        <v>263.89999999999998</v>
      </c>
      <c r="D820">
        <v>264.07</v>
      </c>
      <c r="E820">
        <v>261.12</v>
      </c>
      <c r="F820" t="s">
        <v>448</v>
      </c>
      <c r="G820" s="2">
        <v>-1.5699999999999999E-2</v>
      </c>
      <c r="H820" s="2">
        <f t="shared" si="68"/>
        <v>-1.5786605930640765E-2</v>
      </c>
    </row>
    <row r="821" spans="1:8" x14ac:dyDescent="0.35">
      <c r="A821" s="1">
        <v>44932</v>
      </c>
      <c r="B821">
        <v>268.66000000000003</v>
      </c>
      <c r="C821">
        <v>263.20999999999998</v>
      </c>
      <c r="D821">
        <v>269.8</v>
      </c>
      <c r="E821">
        <v>260.2</v>
      </c>
      <c r="F821" t="s">
        <v>447</v>
      </c>
      <c r="G821" s="2">
        <v>2.76E-2</v>
      </c>
      <c r="H821" s="2">
        <f t="shared" si="68"/>
        <v>2.724182796322925E-2</v>
      </c>
    </row>
    <row r="822" spans="1:8" x14ac:dyDescent="0.35">
      <c r="A822" s="1">
        <v>44935</v>
      </c>
      <c r="B822">
        <v>270.39999999999998</v>
      </c>
      <c r="C822">
        <v>270.69</v>
      </c>
      <c r="D822">
        <v>275.14999999999998</v>
      </c>
      <c r="E822">
        <v>269.77999999999997</v>
      </c>
      <c r="F822" t="s">
        <v>218</v>
      </c>
      <c r="G822" s="2">
        <v>6.4999999999999997E-3</v>
      </c>
      <c r="H822" s="2">
        <f t="shared" si="68"/>
        <v>6.4557045339417368E-3</v>
      </c>
    </row>
    <row r="823" spans="1:8" x14ac:dyDescent="0.35">
      <c r="A823" s="1">
        <v>44936</v>
      </c>
      <c r="B823">
        <v>272.69</v>
      </c>
      <c r="C823">
        <v>269.35000000000002</v>
      </c>
      <c r="D823">
        <v>272.8</v>
      </c>
      <c r="E823">
        <v>268.83</v>
      </c>
      <c r="F823" t="s">
        <v>446</v>
      </c>
      <c r="G823" s="2">
        <v>8.5000000000000006E-3</v>
      </c>
      <c r="H823" s="2">
        <f t="shared" si="68"/>
        <v>8.433274676660836E-3</v>
      </c>
    </row>
    <row r="824" spans="1:8" x14ac:dyDescent="0.35">
      <c r="A824" s="1">
        <v>44937</v>
      </c>
      <c r="B824">
        <v>277.39999999999998</v>
      </c>
      <c r="C824">
        <v>273.77999999999997</v>
      </c>
      <c r="D824">
        <v>277.51</v>
      </c>
      <c r="E824">
        <v>272.98</v>
      </c>
      <c r="F824" t="s">
        <v>445</v>
      </c>
      <c r="G824" s="2">
        <v>1.7299999999999999E-2</v>
      </c>
      <c r="H824" s="2">
        <f t="shared" si="68"/>
        <v>1.7124889035261503E-2</v>
      </c>
    </row>
    <row r="825" spans="1:8" x14ac:dyDescent="0.35">
      <c r="A825" s="1">
        <v>44938</v>
      </c>
      <c r="B825">
        <v>278.89999999999998</v>
      </c>
      <c r="C825">
        <v>277.97000000000003</v>
      </c>
      <c r="D825">
        <v>279.95</v>
      </c>
      <c r="E825">
        <v>273.60000000000002</v>
      </c>
      <c r="F825" t="s">
        <v>444</v>
      </c>
      <c r="G825" s="2">
        <v>5.4000000000000003E-3</v>
      </c>
      <c r="H825" s="2">
        <f t="shared" si="68"/>
        <v>5.3927867527119719E-3</v>
      </c>
    </row>
    <row r="826" spans="1:8" x14ac:dyDescent="0.35">
      <c r="A826" s="1">
        <v>44939</v>
      </c>
      <c r="B826">
        <v>280.82</v>
      </c>
      <c r="C826">
        <v>276.35000000000002</v>
      </c>
      <c r="D826">
        <v>281.07</v>
      </c>
      <c r="E826">
        <v>276.02</v>
      </c>
      <c r="F826" t="s">
        <v>443</v>
      </c>
      <c r="G826" s="2">
        <v>6.8999999999999999E-3</v>
      </c>
      <c r="H826" s="2">
        <f t="shared" si="68"/>
        <v>6.8606000530528899E-3</v>
      </c>
    </row>
    <row r="827" spans="1:8" x14ac:dyDescent="0.35">
      <c r="A827" s="1">
        <v>44943</v>
      </c>
      <c r="B827">
        <v>281.39</v>
      </c>
      <c r="C827">
        <v>280.62</v>
      </c>
      <c r="D827">
        <v>282.7</v>
      </c>
      <c r="E827">
        <v>279.43</v>
      </c>
      <c r="F827" t="s">
        <v>442</v>
      </c>
      <c r="G827" s="2">
        <v>2E-3</v>
      </c>
      <c r="H827" s="2">
        <f t="shared" si="68"/>
        <v>2.027712759651613E-3</v>
      </c>
    </row>
    <row r="828" spans="1:8" x14ac:dyDescent="0.35">
      <c r="A828" s="1">
        <v>44944</v>
      </c>
      <c r="B828">
        <v>277.73</v>
      </c>
      <c r="C828">
        <v>282.95999999999998</v>
      </c>
      <c r="D828">
        <v>284.54000000000002</v>
      </c>
      <c r="E828">
        <v>277.52</v>
      </c>
      <c r="F828" t="s">
        <v>441</v>
      </c>
      <c r="G828" s="2">
        <v>-1.2999999999999999E-2</v>
      </c>
      <c r="H828" s="2">
        <f t="shared" si="68"/>
        <v>-1.309218871977137E-2</v>
      </c>
    </row>
    <row r="829" spans="1:8" x14ac:dyDescent="0.35">
      <c r="A829" s="1">
        <v>44945</v>
      </c>
      <c r="B829">
        <v>275.01</v>
      </c>
      <c r="C829">
        <v>276.08</v>
      </c>
      <c r="D829">
        <v>277.23</v>
      </c>
      <c r="E829">
        <v>273.75</v>
      </c>
      <c r="F829" t="s">
        <v>440</v>
      </c>
      <c r="G829" s="2">
        <v>-9.7999999999999997E-3</v>
      </c>
      <c r="H829" s="2">
        <f t="shared" si="68"/>
        <v>-9.841958084582483E-3</v>
      </c>
    </row>
    <row r="830" spans="1:8" x14ac:dyDescent="0.35">
      <c r="A830" s="1">
        <v>44946</v>
      </c>
      <c r="B830">
        <v>282.52999999999997</v>
      </c>
      <c r="C830">
        <v>276.64</v>
      </c>
      <c r="D830">
        <v>282.87</v>
      </c>
      <c r="E830">
        <v>275.57</v>
      </c>
      <c r="F830" t="s">
        <v>439</v>
      </c>
      <c r="G830" s="2">
        <v>2.7400000000000001E-2</v>
      </c>
      <c r="H830" s="2">
        <f t="shared" si="68"/>
        <v>2.6977278996710222E-2</v>
      </c>
    </row>
    <row r="831" spans="1:8" x14ac:dyDescent="0.35">
      <c r="A831" s="1">
        <v>44949</v>
      </c>
      <c r="B831">
        <v>288.81</v>
      </c>
      <c r="C831">
        <v>283.39</v>
      </c>
      <c r="D831">
        <v>290.06</v>
      </c>
      <c r="E831">
        <v>282.58</v>
      </c>
      <c r="F831" t="s">
        <v>438</v>
      </c>
      <c r="G831" s="2">
        <v>2.2200000000000001E-2</v>
      </c>
      <c r="H831" s="2">
        <f t="shared" si="68"/>
        <v>2.1984292819480892E-2</v>
      </c>
    </row>
    <row r="832" spans="1:8" x14ac:dyDescent="0.35">
      <c r="A832" s="1">
        <v>44950</v>
      </c>
      <c r="B832">
        <v>288.22000000000003</v>
      </c>
      <c r="C832">
        <v>287.16000000000003</v>
      </c>
      <c r="D832">
        <v>289.39999999999998</v>
      </c>
      <c r="E832">
        <v>286.63</v>
      </c>
      <c r="F832" t="s">
        <v>200</v>
      </c>
      <c r="G832" s="2">
        <v>-2E-3</v>
      </c>
      <c r="H832" s="2">
        <f t="shared" si="68"/>
        <v>-2.0449550477692402E-3</v>
      </c>
    </row>
    <row r="833" spans="1:8" x14ac:dyDescent="0.35">
      <c r="A833" s="1">
        <v>44951</v>
      </c>
      <c r="B833">
        <v>287.58</v>
      </c>
      <c r="C833">
        <v>283.62</v>
      </c>
      <c r="D833">
        <v>288.20999999999998</v>
      </c>
      <c r="E833">
        <v>281.02999999999997</v>
      </c>
      <c r="F833" t="s">
        <v>437</v>
      </c>
      <c r="G833" s="2">
        <v>-2.2000000000000001E-3</v>
      </c>
      <c r="H833" s="2">
        <f t="shared" si="68"/>
        <v>-2.222995010620748E-3</v>
      </c>
    </row>
    <row r="834" spans="1:8" x14ac:dyDescent="0.35">
      <c r="A834" s="1">
        <v>44952</v>
      </c>
      <c r="B834">
        <v>293.19</v>
      </c>
      <c r="C834">
        <v>291.07</v>
      </c>
      <c r="D834">
        <v>293.37</v>
      </c>
      <c r="E834">
        <v>288.37</v>
      </c>
      <c r="F834" t="s">
        <v>436</v>
      </c>
      <c r="G834" s="2">
        <v>1.95E-2</v>
      </c>
      <c r="H834" s="2">
        <f t="shared" si="68"/>
        <v>1.9319780619259277E-2</v>
      </c>
    </row>
    <row r="835" spans="1:8" x14ac:dyDescent="0.35">
      <c r="A835" s="1">
        <v>44953</v>
      </c>
      <c r="B835">
        <v>296.10000000000002</v>
      </c>
      <c r="C835">
        <v>291.85000000000002</v>
      </c>
      <c r="D835">
        <v>298.10000000000002</v>
      </c>
      <c r="E835">
        <v>291.73</v>
      </c>
      <c r="F835" t="s">
        <v>435</v>
      </c>
      <c r="G835" s="2">
        <v>0.01</v>
      </c>
      <c r="H835" s="2">
        <f t="shared" si="68"/>
        <v>9.8763720886915554E-3</v>
      </c>
    </row>
    <row r="836" spans="1:8" x14ac:dyDescent="0.35">
      <c r="A836" s="1">
        <v>44956</v>
      </c>
      <c r="B836">
        <v>290.12</v>
      </c>
      <c r="C836">
        <v>292.77999999999997</v>
      </c>
      <c r="D836">
        <v>294.23</v>
      </c>
      <c r="E836">
        <v>289.74</v>
      </c>
      <c r="F836" t="s">
        <v>434</v>
      </c>
      <c r="G836" s="2">
        <v>-2.0199999999999999E-2</v>
      </c>
      <c r="H836" s="2">
        <f t="shared" ref="H836:H899" si="69">LN(B836/B835)</f>
        <v>-2.040260461233397E-2</v>
      </c>
    </row>
    <row r="837" spans="1:8" x14ac:dyDescent="0.35">
      <c r="A837" s="1">
        <v>44957</v>
      </c>
      <c r="B837">
        <v>294.47000000000003</v>
      </c>
      <c r="C837">
        <v>290.16000000000003</v>
      </c>
      <c r="D837">
        <v>294.57</v>
      </c>
      <c r="E837">
        <v>290.05</v>
      </c>
      <c r="F837" t="s">
        <v>433</v>
      </c>
      <c r="G837" s="2">
        <v>1.4999999999999999E-2</v>
      </c>
      <c r="H837" s="2">
        <f t="shared" si="69"/>
        <v>1.4882499835420213E-2</v>
      </c>
    </row>
    <row r="838" spans="1:8" x14ac:dyDescent="0.35">
      <c r="A838" s="1">
        <v>44958</v>
      </c>
      <c r="B838">
        <v>300.76</v>
      </c>
      <c r="C838">
        <v>294.26</v>
      </c>
      <c r="D838">
        <v>303.27</v>
      </c>
      <c r="E838">
        <v>292.14999999999998</v>
      </c>
      <c r="F838" t="s">
        <v>432</v>
      </c>
      <c r="G838" s="2">
        <v>2.1399999999999999E-2</v>
      </c>
      <c r="H838" s="2">
        <f t="shared" si="69"/>
        <v>2.1135474179194334E-2</v>
      </c>
    </row>
    <row r="839" spans="1:8" x14ac:dyDescent="0.35">
      <c r="A839" s="1">
        <v>44959</v>
      </c>
      <c r="B839">
        <v>311.56</v>
      </c>
      <c r="C839">
        <v>307.41000000000003</v>
      </c>
      <c r="D839">
        <v>313.52</v>
      </c>
      <c r="E839">
        <v>306.57</v>
      </c>
      <c r="F839" t="s">
        <v>431</v>
      </c>
      <c r="G839" s="2">
        <v>3.5900000000000001E-2</v>
      </c>
      <c r="H839" s="2">
        <f t="shared" si="69"/>
        <v>3.5279331541921713E-2</v>
      </c>
    </row>
    <row r="840" spans="1:8" x14ac:dyDescent="0.35">
      <c r="A840" s="1">
        <v>44960</v>
      </c>
      <c r="B840">
        <v>306.02</v>
      </c>
      <c r="C840">
        <v>304.77999999999997</v>
      </c>
      <c r="D840">
        <v>312.23</v>
      </c>
      <c r="E840">
        <v>304.38</v>
      </c>
      <c r="F840" t="s">
        <v>430</v>
      </c>
      <c r="G840" s="2">
        <v>-1.78E-2</v>
      </c>
      <c r="H840" s="2">
        <f t="shared" si="69"/>
        <v>-1.7941476758080437E-2</v>
      </c>
    </row>
    <row r="841" spans="1:8" x14ac:dyDescent="0.35">
      <c r="A841" s="1">
        <v>44963</v>
      </c>
      <c r="B841">
        <v>303.43</v>
      </c>
      <c r="C841">
        <v>303.35000000000002</v>
      </c>
      <c r="D841">
        <v>305.75</v>
      </c>
      <c r="E841">
        <v>302.06</v>
      </c>
      <c r="F841" t="s">
        <v>429</v>
      </c>
      <c r="G841" s="2">
        <v>-8.5000000000000006E-3</v>
      </c>
      <c r="H841" s="2">
        <f t="shared" si="69"/>
        <v>-8.4995179003057517E-3</v>
      </c>
    </row>
    <row r="842" spans="1:8" x14ac:dyDescent="0.35">
      <c r="A842" s="1">
        <v>44964</v>
      </c>
      <c r="B842">
        <v>309.72000000000003</v>
      </c>
      <c r="C842">
        <v>303.3</v>
      </c>
      <c r="D842">
        <v>310.87</v>
      </c>
      <c r="E842">
        <v>302.16000000000003</v>
      </c>
      <c r="F842" t="s">
        <v>428</v>
      </c>
      <c r="G842" s="2">
        <v>2.07E-2</v>
      </c>
      <c r="H842" s="2">
        <f t="shared" si="69"/>
        <v>2.0517722125161276E-2</v>
      </c>
    </row>
    <row r="843" spans="1:8" x14ac:dyDescent="0.35">
      <c r="A843" s="1">
        <v>44965</v>
      </c>
      <c r="B843">
        <v>304.20999999999998</v>
      </c>
      <c r="C843">
        <v>308.38</v>
      </c>
      <c r="D843">
        <v>309.33999999999997</v>
      </c>
      <c r="E843">
        <v>303.51</v>
      </c>
      <c r="F843" t="s">
        <v>427</v>
      </c>
      <c r="G843" s="2">
        <v>-1.78E-2</v>
      </c>
      <c r="H843" s="2">
        <f t="shared" si="69"/>
        <v>-1.7950411123843074E-2</v>
      </c>
    </row>
    <row r="844" spans="1:8" x14ac:dyDescent="0.35">
      <c r="A844" s="1">
        <v>44966</v>
      </c>
      <c r="B844">
        <v>301.52</v>
      </c>
      <c r="C844">
        <v>308.68</v>
      </c>
      <c r="D844">
        <v>308.83</v>
      </c>
      <c r="E844">
        <v>300.04000000000002</v>
      </c>
      <c r="F844" t="s">
        <v>426</v>
      </c>
      <c r="G844" s="2">
        <v>-8.8000000000000005E-3</v>
      </c>
      <c r="H844" s="2">
        <f t="shared" si="69"/>
        <v>-8.8819034357998667E-3</v>
      </c>
    </row>
    <row r="845" spans="1:8" x14ac:dyDescent="0.35">
      <c r="A845" s="1">
        <v>44967</v>
      </c>
      <c r="B845">
        <v>299.54000000000002</v>
      </c>
      <c r="C845">
        <v>299.32</v>
      </c>
      <c r="D845">
        <v>301.41000000000003</v>
      </c>
      <c r="E845">
        <v>297.08999999999997</v>
      </c>
      <c r="F845" t="s">
        <v>425</v>
      </c>
      <c r="G845" s="2">
        <v>-6.6E-3</v>
      </c>
      <c r="H845" s="2">
        <f t="shared" si="69"/>
        <v>-6.5883843946303519E-3</v>
      </c>
    </row>
    <row r="846" spans="1:8" x14ac:dyDescent="0.35">
      <c r="A846" s="1">
        <v>44970</v>
      </c>
      <c r="B846">
        <v>304.33999999999997</v>
      </c>
      <c r="C846">
        <v>300.97000000000003</v>
      </c>
      <c r="D846">
        <v>304.94</v>
      </c>
      <c r="E846">
        <v>299.77</v>
      </c>
      <c r="F846" t="s">
        <v>424</v>
      </c>
      <c r="G846" s="2">
        <v>1.6E-2</v>
      </c>
      <c r="H846" s="2">
        <f t="shared" si="69"/>
        <v>1.5897532927718873E-2</v>
      </c>
    </row>
    <row r="847" spans="1:8" x14ac:dyDescent="0.35">
      <c r="A847" s="1">
        <v>44971</v>
      </c>
      <c r="B847">
        <v>306.58999999999997</v>
      </c>
      <c r="C847">
        <v>302.73</v>
      </c>
      <c r="D847">
        <v>307.56</v>
      </c>
      <c r="E847">
        <v>300.75</v>
      </c>
      <c r="F847" t="s">
        <v>423</v>
      </c>
      <c r="G847" s="2">
        <v>7.4000000000000003E-3</v>
      </c>
      <c r="H847" s="2">
        <f t="shared" si="69"/>
        <v>7.3658526277986108E-3</v>
      </c>
    </row>
    <row r="848" spans="1:8" x14ac:dyDescent="0.35">
      <c r="A848" s="1">
        <v>44972</v>
      </c>
      <c r="B848">
        <v>308.94</v>
      </c>
      <c r="C848">
        <v>304.74</v>
      </c>
      <c r="D848">
        <v>309.11</v>
      </c>
      <c r="E848">
        <v>304.04000000000002</v>
      </c>
      <c r="F848" t="s">
        <v>422</v>
      </c>
      <c r="G848" s="2">
        <v>7.7000000000000002E-3</v>
      </c>
      <c r="H848" s="2">
        <f t="shared" si="69"/>
        <v>7.6357331663381711E-3</v>
      </c>
    </row>
    <row r="849" spans="1:8" x14ac:dyDescent="0.35">
      <c r="A849" s="1">
        <v>44973</v>
      </c>
      <c r="B849">
        <v>303.14</v>
      </c>
      <c r="C849">
        <v>304.22000000000003</v>
      </c>
      <c r="D849">
        <v>308.27</v>
      </c>
      <c r="E849">
        <v>302.99</v>
      </c>
      <c r="F849" t="s">
        <v>421</v>
      </c>
      <c r="G849" s="2">
        <v>-1.8800000000000001E-2</v>
      </c>
      <c r="H849" s="2">
        <f t="shared" si="69"/>
        <v>-1.895233828259418E-2</v>
      </c>
    </row>
    <row r="850" spans="1:8" x14ac:dyDescent="0.35">
      <c r="A850" s="1">
        <v>44974</v>
      </c>
      <c r="B850">
        <v>301</v>
      </c>
      <c r="C850">
        <v>300.91000000000003</v>
      </c>
      <c r="D850">
        <v>301.77</v>
      </c>
      <c r="E850">
        <v>297.94</v>
      </c>
      <c r="F850" t="s">
        <v>420</v>
      </c>
      <c r="G850" s="2">
        <v>-7.1000000000000004E-3</v>
      </c>
      <c r="H850" s="2">
        <f t="shared" si="69"/>
        <v>-7.0844802546350229E-3</v>
      </c>
    </row>
    <row r="851" spans="1:8" x14ac:dyDescent="0.35">
      <c r="A851" s="1">
        <v>44978</v>
      </c>
      <c r="B851">
        <v>293.88</v>
      </c>
      <c r="C851">
        <v>297.10000000000002</v>
      </c>
      <c r="D851">
        <v>298.57</v>
      </c>
      <c r="E851">
        <v>293.74</v>
      </c>
      <c r="F851" t="s">
        <v>419</v>
      </c>
      <c r="G851" s="2">
        <v>-2.3699999999999999E-2</v>
      </c>
      <c r="H851" s="2">
        <f t="shared" si="69"/>
        <v>-2.3938743996799079E-2</v>
      </c>
    </row>
    <row r="852" spans="1:8" x14ac:dyDescent="0.35">
      <c r="A852" s="1">
        <v>44979</v>
      </c>
      <c r="B852">
        <v>294.10000000000002</v>
      </c>
      <c r="C852">
        <v>294.47000000000003</v>
      </c>
      <c r="D852">
        <v>296.2</v>
      </c>
      <c r="E852">
        <v>292.41000000000003</v>
      </c>
      <c r="F852" t="s">
        <v>418</v>
      </c>
      <c r="G852" s="2">
        <v>6.9999999999999999E-4</v>
      </c>
      <c r="H852" s="2">
        <f t="shared" si="69"/>
        <v>7.4832480787269113E-4</v>
      </c>
    </row>
    <row r="853" spans="1:8" x14ac:dyDescent="0.35">
      <c r="A853" s="1">
        <v>44980</v>
      </c>
      <c r="B853">
        <v>296.66000000000003</v>
      </c>
      <c r="C853">
        <v>297.81</v>
      </c>
      <c r="D853">
        <v>297.97000000000003</v>
      </c>
      <c r="E853">
        <v>292.39999999999998</v>
      </c>
      <c r="F853" t="s">
        <v>417</v>
      </c>
      <c r="G853" s="2">
        <v>8.6999999999999994E-3</v>
      </c>
      <c r="H853" s="2">
        <f t="shared" si="69"/>
        <v>8.6668563355169169E-3</v>
      </c>
    </row>
    <row r="854" spans="1:8" x14ac:dyDescent="0.35">
      <c r="A854" s="1">
        <v>44981</v>
      </c>
      <c r="B854">
        <v>291.7</v>
      </c>
      <c r="C854">
        <v>291.61</v>
      </c>
      <c r="D854">
        <v>292.82</v>
      </c>
      <c r="E854">
        <v>289.89999999999998</v>
      </c>
      <c r="F854" t="s">
        <v>416</v>
      </c>
      <c r="G854" s="2">
        <v>-1.67E-2</v>
      </c>
      <c r="H854" s="2">
        <f t="shared" si="69"/>
        <v>-1.6860825021790694E-2</v>
      </c>
    </row>
    <row r="855" spans="1:8" x14ac:dyDescent="0.35">
      <c r="A855" s="1">
        <v>44984</v>
      </c>
      <c r="B855">
        <v>293.79000000000002</v>
      </c>
      <c r="C855">
        <v>294.92</v>
      </c>
      <c r="D855">
        <v>296.33</v>
      </c>
      <c r="E855">
        <v>293.19</v>
      </c>
      <c r="F855" t="s">
        <v>415</v>
      </c>
      <c r="G855" s="2">
        <v>7.1999999999999998E-3</v>
      </c>
      <c r="H855" s="2">
        <f t="shared" si="69"/>
        <v>7.1393495271372199E-3</v>
      </c>
    </row>
    <row r="856" spans="1:8" x14ac:dyDescent="0.35">
      <c r="A856" s="1">
        <v>44985</v>
      </c>
      <c r="B856">
        <v>293.41000000000003</v>
      </c>
      <c r="C856">
        <v>293.14999999999998</v>
      </c>
      <c r="D856">
        <v>295.97000000000003</v>
      </c>
      <c r="E856">
        <v>292.81</v>
      </c>
      <c r="F856" t="s">
        <v>414</v>
      </c>
      <c r="G856" s="2">
        <v>-1.2999999999999999E-3</v>
      </c>
      <c r="H856" s="2">
        <f t="shared" si="69"/>
        <v>-1.2942781098317416E-3</v>
      </c>
    </row>
    <row r="857" spans="1:8" x14ac:dyDescent="0.35">
      <c r="A857" s="1">
        <v>44986</v>
      </c>
      <c r="B857">
        <v>291.05</v>
      </c>
      <c r="C857">
        <v>293.11</v>
      </c>
      <c r="D857">
        <v>293.77999999999997</v>
      </c>
      <c r="E857">
        <v>290.05</v>
      </c>
      <c r="F857" t="s">
        <v>413</v>
      </c>
      <c r="G857" s="2">
        <v>-8.0000000000000002E-3</v>
      </c>
      <c r="H857" s="2">
        <f t="shared" si="69"/>
        <v>-8.0758745732366112E-3</v>
      </c>
    </row>
    <row r="858" spans="1:8" x14ac:dyDescent="0.35">
      <c r="A858" s="1">
        <v>44987</v>
      </c>
      <c r="B858">
        <v>293.45999999999998</v>
      </c>
      <c r="C858">
        <v>288.51</v>
      </c>
      <c r="D858">
        <v>294.27999999999997</v>
      </c>
      <c r="E858">
        <v>288.22000000000003</v>
      </c>
      <c r="F858" t="s">
        <v>412</v>
      </c>
      <c r="G858" s="2">
        <v>8.3000000000000001E-3</v>
      </c>
      <c r="H858" s="2">
        <f t="shared" si="69"/>
        <v>8.2462700615761261E-3</v>
      </c>
    </row>
    <row r="859" spans="1:8" x14ac:dyDescent="0.35">
      <c r="A859" s="1">
        <v>44988</v>
      </c>
      <c r="B859">
        <v>299.52</v>
      </c>
      <c r="C859">
        <v>295.23</v>
      </c>
      <c r="D859">
        <v>299.76</v>
      </c>
      <c r="E859">
        <v>294.72000000000003</v>
      </c>
      <c r="F859" t="s">
        <v>411</v>
      </c>
      <c r="G859" s="2">
        <v>2.07E-2</v>
      </c>
      <c r="H859" s="2">
        <f t="shared" si="69"/>
        <v>2.0439849509906467E-2</v>
      </c>
    </row>
    <row r="860" spans="1:8" x14ac:dyDescent="0.35">
      <c r="A860" s="1">
        <v>44991</v>
      </c>
      <c r="B860">
        <v>299.86</v>
      </c>
      <c r="C860">
        <v>300.77999999999997</v>
      </c>
      <c r="D860">
        <v>303.83999999999997</v>
      </c>
      <c r="E860">
        <v>299.66000000000003</v>
      </c>
      <c r="F860" t="s">
        <v>410</v>
      </c>
      <c r="G860" s="2">
        <v>1.1000000000000001E-3</v>
      </c>
      <c r="H860" s="2">
        <f t="shared" si="69"/>
        <v>1.1345057775300079E-3</v>
      </c>
    </row>
    <row r="861" spans="1:8" x14ac:dyDescent="0.35">
      <c r="A861" s="1">
        <v>44992</v>
      </c>
      <c r="B861">
        <v>296.18</v>
      </c>
      <c r="C861">
        <v>299.91000000000003</v>
      </c>
      <c r="D861">
        <v>300.85000000000002</v>
      </c>
      <c r="E861">
        <v>295.56</v>
      </c>
      <c r="F861" t="s">
        <v>409</v>
      </c>
      <c r="G861" s="2">
        <v>-1.23E-2</v>
      </c>
      <c r="H861" s="2">
        <f t="shared" si="69"/>
        <v>-1.234832145739983E-2</v>
      </c>
    </row>
    <row r="862" spans="1:8" x14ac:dyDescent="0.35">
      <c r="A862" s="1">
        <v>44993</v>
      </c>
      <c r="B862">
        <v>297.66000000000003</v>
      </c>
      <c r="C862">
        <v>296.61</v>
      </c>
      <c r="D862">
        <v>298.27</v>
      </c>
      <c r="E862">
        <v>294.73</v>
      </c>
      <c r="F862" t="s">
        <v>408</v>
      </c>
      <c r="G862" s="2">
        <v>5.0000000000000001E-3</v>
      </c>
      <c r="H862" s="2">
        <f t="shared" si="69"/>
        <v>4.9845179316552121E-3</v>
      </c>
    </row>
    <row r="863" spans="1:8" x14ac:dyDescent="0.35">
      <c r="A863" s="1">
        <v>44994</v>
      </c>
      <c r="B863">
        <v>292.51</v>
      </c>
      <c r="C863">
        <v>298.17</v>
      </c>
      <c r="D863">
        <v>300.82</v>
      </c>
      <c r="E863">
        <v>291.68</v>
      </c>
      <c r="F863" t="s">
        <v>407</v>
      </c>
      <c r="G863" s="2">
        <v>-1.7299999999999999E-2</v>
      </c>
      <c r="H863" s="2">
        <f t="shared" si="69"/>
        <v>-1.7453041419310887E-2</v>
      </c>
    </row>
    <row r="864" spans="1:8" x14ac:dyDescent="0.35">
      <c r="A864" s="1">
        <v>44995</v>
      </c>
      <c r="B864">
        <v>288.39999999999998</v>
      </c>
      <c r="C864">
        <v>292.68</v>
      </c>
      <c r="D864">
        <v>294.2</v>
      </c>
      <c r="E864">
        <v>287.23</v>
      </c>
      <c r="F864" t="s">
        <v>406</v>
      </c>
      <c r="G864" s="2">
        <v>-1.4E-2</v>
      </c>
      <c r="H864" s="2">
        <f t="shared" si="69"/>
        <v>-1.4150448710907705E-2</v>
      </c>
    </row>
    <row r="865" spans="1:8" x14ac:dyDescent="0.35">
      <c r="A865" s="1">
        <v>44998</v>
      </c>
      <c r="B865">
        <v>290.54000000000002</v>
      </c>
      <c r="C865">
        <v>286.58</v>
      </c>
      <c r="D865">
        <v>294.32</v>
      </c>
      <c r="E865">
        <v>285.04000000000002</v>
      </c>
      <c r="F865" t="s">
        <v>405</v>
      </c>
      <c r="G865" s="2">
        <v>7.4000000000000003E-3</v>
      </c>
      <c r="H865" s="2">
        <f t="shared" si="69"/>
        <v>7.3928550339436945E-3</v>
      </c>
    </row>
    <row r="866" spans="1:8" x14ac:dyDescent="0.35">
      <c r="A866" s="1">
        <v>44999</v>
      </c>
      <c r="B866">
        <v>297.20999999999998</v>
      </c>
      <c r="C866">
        <v>294.16000000000003</v>
      </c>
      <c r="D866">
        <v>297.77</v>
      </c>
      <c r="E866">
        <v>293.3</v>
      </c>
      <c r="F866" t="s">
        <v>404</v>
      </c>
      <c r="G866" s="2">
        <v>2.3E-2</v>
      </c>
      <c r="H866" s="2">
        <f t="shared" si="69"/>
        <v>2.2697699208310957E-2</v>
      </c>
    </row>
    <row r="867" spans="1:8" x14ac:dyDescent="0.35">
      <c r="A867" s="1">
        <v>45000</v>
      </c>
      <c r="B867">
        <v>298.77</v>
      </c>
      <c r="C867">
        <v>294.56</v>
      </c>
      <c r="D867">
        <v>299.11</v>
      </c>
      <c r="E867">
        <v>293.08999999999997</v>
      </c>
      <c r="F867" t="s">
        <v>403</v>
      </c>
      <c r="G867" s="2">
        <v>5.1999999999999998E-3</v>
      </c>
      <c r="H867" s="2">
        <f t="shared" si="69"/>
        <v>5.2350869586093082E-3</v>
      </c>
    </row>
    <row r="868" spans="1:8" x14ac:dyDescent="0.35">
      <c r="A868" s="1">
        <v>45001</v>
      </c>
      <c r="B868">
        <v>306.64999999999998</v>
      </c>
      <c r="C868">
        <v>297.83999999999997</v>
      </c>
      <c r="D868">
        <v>307.02</v>
      </c>
      <c r="E868">
        <v>297.02999999999997</v>
      </c>
      <c r="F868" t="s">
        <v>402</v>
      </c>
      <c r="G868" s="2">
        <v>2.64E-2</v>
      </c>
      <c r="H868" s="2">
        <f t="shared" si="69"/>
        <v>2.6032985460334893E-2</v>
      </c>
    </row>
    <row r="869" spans="1:8" x14ac:dyDescent="0.35">
      <c r="A869" s="1">
        <v>45002</v>
      </c>
      <c r="B869">
        <v>305.2</v>
      </c>
      <c r="C869">
        <v>306.56</v>
      </c>
      <c r="D869">
        <v>308.99</v>
      </c>
      <c r="E869">
        <v>303.20999999999998</v>
      </c>
      <c r="F869" t="s">
        <v>401</v>
      </c>
      <c r="G869" s="2">
        <v>-4.7000000000000002E-3</v>
      </c>
      <c r="H869" s="2">
        <f t="shared" si="69"/>
        <v>-4.7397326616907039E-3</v>
      </c>
    </row>
    <row r="870" spans="1:8" x14ac:dyDescent="0.35">
      <c r="A870" s="1">
        <v>45005</v>
      </c>
      <c r="B870">
        <v>305.81</v>
      </c>
      <c r="C870">
        <v>304.10000000000002</v>
      </c>
      <c r="D870">
        <v>306.14</v>
      </c>
      <c r="E870">
        <v>301.85000000000002</v>
      </c>
      <c r="F870" t="s">
        <v>400</v>
      </c>
      <c r="G870" s="2">
        <v>2E-3</v>
      </c>
      <c r="H870" s="2">
        <f t="shared" si="69"/>
        <v>1.9966946618280904E-3</v>
      </c>
    </row>
    <row r="871" spans="1:8" x14ac:dyDescent="0.35">
      <c r="A871" s="1">
        <v>45006</v>
      </c>
      <c r="B871">
        <v>310.18</v>
      </c>
      <c r="C871">
        <v>307.77999999999997</v>
      </c>
      <c r="D871">
        <v>310.64</v>
      </c>
      <c r="E871">
        <v>306.23</v>
      </c>
      <c r="F871" t="s">
        <v>399</v>
      </c>
      <c r="G871" s="2">
        <v>1.43E-2</v>
      </c>
      <c r="H871" s="2">
        <f t="shared" si="69"/>
        <v>1.4188780059176714E-2</v>
      </c>
    </row>
    <row r="872" spans="1:8" x14ac:dyDescent="0.35">
      <c r="A872" s="1">
        <v>45007</v>
      </c>
      <c r="B872">
        <v>305.95999999999998</v>
      </c>
      <c r="C872">
        <v>310.11</v>
      </c>
      <c r="D872">
        <v>315.08</v>
      </c>
      <c r="E872">
        <v>305.79000000000002</v>
      </c>
      <c r="F872" t="s">
        <v>398</v>
      </c>
      <c r="G872" s="2">
        <v>-1.3599999999999999E-2</v>
      </c>
      <c r="H872" s="2">
        <f t="shared" si="69"/>
        <v>-1.3698399677641557E-2</v>
      </c>
    </row>
    <row r="873" spans="1:8" x14ac:dyDescent="0.35">
      <c r="A873" s="1">
        <v>45008</v>
      </c>
      <c r="B873">
        <v>309.58999999999997</v>
      </c>
      <c r="C873">
        <v>309.76</v>
      </c>
      <c r="D873">
        <v>313.99</v>
      </c>
      <c r="E873">
        <v>306.85000000000002</v>
      </c>
      <c r="F873" t="s">
        <v>397</v>
      </c>
      <c r="G873" s="2">
        <v>1.1900000000000001E-2</v>
      </c>
      <c r="H873" s="2">
        <f t="shared" si="69"/>
        <v>1.1794466998656846E-2</v>
      </c>
    </row>
    <row r="874" spans="1:8" x14ac:dyDescent="0.35">
      <c r="A874" s="1">
        <v>45009</v>
      </c>
      <c r="B874">
        <v>310.73</v>
      </c>
      <c r="C874">
        <v>309.16000000000003</v>
      </c>
      <c r="D874">
        <v>310.83</v>
      </c>
      <c r="E874">
        <v>306.79000000000002</v>
      </c>
      <c r="F874" t="s">
        <v>396</v>
      </c>
      <c r="G874" s="2">
        <v>3.7000000000000002E-3</v>
      </c>
      <c r="H874" s="2">
        <f t="shared" si="69"/>
        <v>3.6755264489351761E-3</v>
      </c>
    </row>
    <row r="875" spans="1:8" x14ac:dyDescent="0.35">
      <c r="A875" s="1">
        <v>45012</v>
      </c>
      <c r="B875">
        <v>308.60000000000002</v>
      </c>
      <c r="C875">
        <v>311.44</v>
      </c>
      <c r="D875">
        <v>312.54000000000002</v>
      </c>
      <c r="E875">
        <v>307.73</v>
      </c>
      <c r="F875" t="s">
        <v>395</v>
      </c>
      <c r="G875" s="2">
        <v>-6.8999999999999999E-3</v>
      </c>
      <c r="H875" s="2">
        <f t="shared" si="69"/>
        <v>-6.8784279721966525E-3</v>
      </c>
    </row>
    <row r="876" spans="1:8" x14ac:dyDescent="0.35">
      <c r="A876" s="1">
        <v>45013</v>
      </c>
      <c r="B876">
        <v>306.95999999999998</v>
      </c>
      <c r="C876">
        <v>308.01</v>
      </c>
      <c r="D876">
        <v>308.04000000000002</v>
      </c>
      <c r="E876">
        <v>304.61</v>
      </c>
      <c r="F876" t="s">
        <v>394</v>
      </c>
      <c r="G876" s="2">
        <v>-5.3E-3</v>
      </c>
      <c r="H876" s="2">
        <f t="shared" si="69"/>
        <v>-5.3284939903637061E-3</v>
      </c>
    </row>
    <row r="877" spans="1:8" x14ac:dyDescent="0.35">
      <c r="A877" s="1">
        <v>45014</v>
      </c>
      <c r="B877">
        <v>312.56</v>
      </c>
      <c r="C877">
        <v>310.72000000000003</v>
      </c>
      <c r="D877">
        <v>313.19</v>
      </c>
      <c r="E877">
        <v>309.89</v>
      </c>
      <c r="F877" t="s">
        <v>393</v>
      </c>
      <c r="G877" s="2">
        <v>1.8200000000000001E-2</v>
      </c>
      <c r="H877" s="2">
        <f t="shared" si="69"/>
        <v>1.8079004808118242E-2</v>
      </c>
    </row>
    <row r="878" spans="1:8" x14ac:dyDescent="0.35">
      <c r="A878" s="1">
        <v>45015</v>
      </c>
      <c r="B878">
        <v>315.51</v>
      </c>
      <c r="C878">
        <v>315.07</v>
      </c>
      <c r="D878">
        <v>316.14999999999998</v>
      </c>
      <c r="E878">
        <v>312.64</v>
      </c>
      <c r="F878" t="s">
        <v>392</v>
      </c>
      <c r="G878" s="2">
        <v>9.4999999999999998E-3</v>
      </c>
      <c r="H878" s="2">
        <f t="shared" si="69"/>
        <v>9.3939264532315169E-3</v>
      </c>
    </row>
    <row r="879" spans="1:8" x14ac:dyDescent="0.35">
      <c r="A879" s="1">
        <v>45016</v>
      </c>
      <c r="B879">
        <v>320.76</v>
      </c>
      <c r="C879">
        <v>315.74</v>
      </c>
      <c r="D879">
        <v>321</v>
      </c>
      <c r="E879">
        <v>315.43</v>
      </c>
      <c r="F879" t="s">
        <v>391</v>
      </c>
      <c r="G879" s="2">
        <v>1.66E-2</v>
      </c>
      <c r="H879" s="2">
        <f t="shared" si="69"/>
        <v>1.6502802738781092E-2</v>
      </c>
    </row>
    <row r="880" spans="1:8" x14ac:dyDescent="0.35">
      <c r="A880" s="1">
        <v>45019</v>
      </c>
      <c r="B880">
        <v>319.98</v>
      </c>
      <c r="C880">
        <v>318.60000000000002</v>
      </c>
      <c r="D880">
        <v>320.25</v>
      </c>
      <c r="E880">
        <v>317.25</v>
      </c>
      <c r="F880" t="s">
        <v>327</v>
      </c>
      <c r="G880" s="2">
        <v>-2.3999999999999998E-3</v>
      </c>
      <c r="H880" s="2">
        <f t="shared" si="69"/>
        <v>-2.4346860982620293E-3</v>
      </c>
    </row>
    <row r="881" spans="1:8" x14ac:dyDescent="0.35">
      <c r="A881" s="1">
        <v>45020</v>
      </c>
      <c r="B881">
        <v>318.89999999999998</v>
      </c>
      <c r="C881">
        <v>320.43</v>
      </c>
      <c r="D881">
        <v>321.45999999999998</v>
      </c>
      <c r="E881">
        <v>317.66000000000003</v>
      </c>
      <c r="F881" t="s">
        <v>390</v>
      </c>
      <c r="G881" s="2">
        <v>-3.3999999999999998E-3</v>
      </c>
      <c r="H881" s="2">
        <f t="shared" si="69"/>
        <v>-3.3809198245539867E-3</v>
      </c>
    </row>
    <row r="882" spans="1:8" x14ac:dyDescent="0.35">
      <c r="A882" s="1">
        <v>45021</v>
      </c>
      <c r="B882">
        <v>315.75</v>
      </c>
      <c r="C882">
        <v>317.93</v>
      </c>
      <c r="D882">
        <v>318.89</v>
      </c>
      <c r="E882">
        <v>313.91000000000003</v>
      </c>
      <c r="F882" t="s">
        <v>389</v>
      </c>
      <c r="G882" s="2">
        <v>-9.9000000000000008E-3</v>
      </c>
      <c r="H882" s="2">
        <f t="shared" si="69"/>
        <v>-9.9268127854113212E-3</v>
      </c>
    </row>
    <row r="883" spans="1:8" x14ac:dyDescent="0.35">
      <c r="A883" s="1">
        <v>45022</v>
      </c>
      <c r="B883">
        <v>317.88</v>
      </c>
      <c r="C883">
        <v>314.08</v>
      </c>
      <c r="D883">
        <v>318.38</v>
      </c>
      <c r="E883">
        <v>312.66000000000003</v>
      </c>
      <c r="F883" t="s">
        <v>388</v>
      </c>
      <c r="G883" s="2">
        <v>6.7000000000000002E-3</v>
      </c>
      <c r="H883" s="2">
        <f t="shared" si="69"/>
        <v>6.7231918413780825E-3</v>
      </c>
    </row>
    <row r="884" spans="1:8" x14ac:dyDescent="0.35">
      <c r="A884" s="1">
        <v>45026</v>
      </c>
      <c r="B884">
        <v>317.7</v>
      </c>
      <c r="C884">
        <v>314.89999999999998</v>
      </c>
      <c r="D884">
        <v>317.75</v>
      </c>
      <c r="E884">
        <v>313.08999999999997</v>
      </c>
      <c r="F884" t="s">
        <v>387</v>
      </c>
      <c r="G884" s="2">
        <v>-5.9999999999999995E-4</v>
      </c>
      <c r="H884" s="2">
        <f t="shared" si="69"/>
        <v>-5.6641179650824657E-4</v>
      </c>
    </row>
    <row r="885" spans="1:8" x14ac:dyDescent="0.35">
      <c r="A885" s="1">
        <v>45027</v>
      </c>
      <c r="B885">
        <v>315.66000000000003</v>
      </c>
      <c r="C885">
        <v>317.66000000000003</v>
      </c>
      <c r="D885">
        <v>317.72000000000003</v>
      </c>
      <c r="E885">
        <v>315.14</v>
      </c>
      <c r="F885" t="s">
        <v>386</v>
      </c>
      <c r="G885" s="2">
        <v>-6.4000000000000003E-3</v>
      </c>
      <c r="H885" s="2">
        <f t="shared" si="69"/>
        <v>-6.4418563046995123E-3</v>
      </c>
    </row>
    <row r="886" spans="1:8" x14ac:dyDescent="0.35">
      <c r="A886" s="1">
        <v>45028</v>
      </c>
      <c r="B886">
        <v>312.88</v>
      </c>
      <c r="C886">
        <v>317.64999999999998</v>
      </c>
      <c r="D886">
        <v>318.25</v>
      </c>
      <c r="E886">
        <v>312.39999999999998</v>
      </c>
      <c r="F886" t="s">
        <v>385</v>
      </c>
      <c r="G886" s="2">
        <v>-8.8000000000000005E-3</v>
      </c>
      <c r="H886" s="2">
        <f t="shared" si="69"/>
        <v>-8.8459545235122262E-3</v>
      </c>
    </row>
    <row r="887" spans="1:8" x14ac:dyDescent="0.35">
      <c r="A887" s="1">
        <v>45029</v>
      </c>
      <c r="B887">
        <v>319</v>
      </c>
      <c r="C887">
        <v>314.66000000000003</v>
      </c>
      <c r="D887">
        <v>319.48</v>
      </c>
      <c r="E887">
        <v>313.47000000000003</v>
      </c>
      <c r="F887" t="s">
        <v>384</v>
      </c>
      <c r="G887" s="2">
        <v>1.9599999999999999E-2</v>
      </c>
      <c r="H887" s="2">
        <f t="shared" si="69"/>
        <v>1.9371372337585912E-2</v>
      </c>
    </row>
    <row r="888" spans="1:8" x14ac:dyDescent="0.35">
      <c r="A888" s="1">
        <v>45030</v>
      </c>
      <c r="B888">
        <v>318.39999999999998</v>
      </c>
      <c r="C888">
        <v>317.42</v>
      </c>
      <c r="D888">
        <v>320.19</v>
      </c>
      <c r="E888">
        <v>315.44</v>
      </c>
      <c r="F888" t="s">
        <v>383</v>
      </c>
      <c r="G888" s="2">
        <v>-1.9E-3</v>
      </c>
      <c r="H888" s="2">
        <f t="shared" si="69"/>
        <v>-1.8826488146166764E-3</v>
      </c>
    </row>
    <row r="889" spans="1:8" x14ac:dyDescent="0.35">
      <c r="A889" s="1">
        <v>45033</v>
      </c>
      <c r="B889">
        <v>318.67</v>
      </c>
      <c r="C889">
        <v>317.98</v>
      </c>
      <c r="D889">
        <v>319.02999999999997</v>
      </c>
      <c r="E889">
        <v>315.87</v>
      </c>
      <c r="F889" t="s">
        <v>382</v>
      </c>
      <c r="G889" s="2">
        <v>8.0000000000000004E-4</v>
      </c>
      <c r="H889" s="2">
        <f t="shared" si="69"/>
        <v>8.4763060940176618E-4</v>
      </c>
    </row>
    <row r="890" spans="1:8" x14ac:dyDescent="0.35">
      <c r="A890" s="1">
        <v>45034</v>
      </c>
      <c r="B890">
        <v>318.69</v>
      </c>
      <c r="C890">
        <v>320.82</v>
      </c>
      <c r="D890">
        <v>321.25</v>
      </c>
      <c r="E890">
        <v>317.47000000000003</v>
      </c>
      <c r="F890" t="s">
        <v>381</v>
      </c>
      <c r="G890" s="2">
        <v>1E-4</v>
      </c>
      <c r="H890" s="2">
        <f t="shared" si="69"/>
        <v>6.2758880402117892E-5</v>
      </c>
    </row>
    <row r="891" spans="1:8" x14ac:dyDescent="0.35">
      <c r="A891" s="1">
        <v>45035</v>
      </c>
      <c r="B891">
        <v>318.54000000000002</v>
      </c>
      <c r="C891">
        <v>316.24</v>
      </c>
      <c r="D891">
        <v>319.62</v>
      </c>
      <c r="E891">
        <v>316.11</v>
      </c>
      <c r="F891" t="s">
        <v>380</v>
      </c>
      <c r="G891" s="2">
        <v>-5.0000000000000001E-4</v>
      </c>
      <c r="H891" s="2">
        <f t="shared" si="69"/>
        <v>-4.7078763639653043E-4</v>
      </c>
    </row>
    <row r="892" spans="1:8" x14ac:dyDescent="0.35">
      <c r="A892" s="1">
        <v>45036</v>
      </c>
      <c r="B892">
        <v>316.11</v>
      </c>
      <c r="C892">
        <v>315.52</v>
      </c>
      <c r="D892">
        <v>319.10000000000002</v>
      </c>
      <c r="E892">
        <v>314.8</v>
      </c>
      <c r="F892" t="s">
        <v>379</v>
      </c>
      <c r="G892" s="2">
        <v>-7.6E-3</v>
      </c>
      <c r="H892" s="2">
        <f t="shared" si="69"/>
        <v>-7.6578015440892525E-3</v>
      </c>
    </row>
    <row r="893" spans="1:8" x14ac:dyDescent="0.35">
      <c r="A893" s="1">
        <v>45037</v>
      </c>
      <c r="B893">
        <v>316.44</v>
      </c>
      <c r="C893">
        <v>315.74</v>
      </c>
      <c r="D893">
        <v>317.23</v>
      </c>
      <c r="E893">
        <v>313.94</v>
      </c>
      <c r="F893" t="s">
        <v>378</v>
      </c>
      <c r="G893" s="2">
        <v>1E-3</v>
      </c>
      <c r="H893" s="2">
        <f t="shared" si="69"/>
        <v>1.0433958736495881E-3</v>
      </c>
    </row>
    <row r="894" spans="1:8" x14ac:dyDescent="0.35">
      <c r="A894" s="1">
        <v>45040</v>
      </c>
      <c r="B894">
        <v>315.77999999999997</v>
      </c>
      <c r="C894">
        <v>316.20999999999998</v>
      </c>
      <c r="D894">
        <v>317.57</v>
      </c>
      <c r="E894">
        <v>313.58</v>
      </c>
      <c r="F894" t="s">
        <v>377</v>
      </c>
      <c r="G894" s="2">
        <v>-2.0999999999999999E-3</v>
      </c>
      <c r="H894" s="2">
        <f t="shared" si="69"/>
        <v>-2.0878815594530817E-3</v>
      </c>
    </row>
    <row r="895" spans="1:8" x14ac:dyDescent="0.35">
      <c r="A895" s="1">
        <v>45041</v>
      </c>
      <c r="B895">
        <v>309.83</v>
      </c>
      <c r="C895">
        <v>314.13</v>
      </c>
      <c r="D895">
        <v>314.8</v>
      </c>
      <c r="E895">
        <v>309.73</v>
      </c>
      <c r="F895" t="s">
        <v>376</v>
      </c>
      <c r="G895" s="2">
        <v>-1.89E-2</v>
      </c>
      <c r="H895" s="2">
        <f t="shared" si="69"/>
        <v>-1.9022008630523279E-2</v>
      </c>
    </row>
    <row r="896" spans="1:8" x14ac:dyDescent="0.35">
      <c r="A896" s="1">
        <v>45042</v>
      </c>
      <c r="B896">
        <v>311.70999999999998</v>
      </c>
      <c r="C896">
        <v>313.27999999999997</v>
      </c>
      <c r="D896">
        <v>314.77</v>
      </c>
      <c r="E896">
        <v>311.18</v>
      </c>
      <c r="F896" t="s">
        <v>375</v>
      </c>
      <c r="G896" s="2">
        <v>6.1000000000000004E-3</v>
      </c>
      <c r="H896" s="2">
        <f t="shared" si="69"/>
        <v>6.0495084257049534E-3</v>
      </c>
    </row>
    <row r="897" spans="1:8" x14ac:dyDescent="0.35">
      <c r="A897" s="1">
        <v>45043</v>
      </c>
      <c r="B897">
        <v>320.18</v>
      </c>
      <c r="C897">
        <v>315.52999999999997</v>
      </c>
      <c r="D897">
        <v>320.69</v>
      </c>
      <c r="E897">
        <v>314.88</v>
      </c>
      <c r="F897" t="s">
        <v>374</v>
      </c>
      <c r="G897" s="2">
        <v>2.7199999999999998E-2</v>
      </c>
      <c r="H897" s="2">
        <f t="shared" si="69"/>
        <v>2.6810069261024163E-2</v>
      </c>
    </row>
    <row r="898" spans="1:8" x14ac:dyDescent="0.35">
      <c r="A898" s="1">
        <v>45044</v>
      </c>
      <c r="B898">
        <v>322.39</v>
      </c>
      <c r="C898">
        <v>319.94</v>
      </c>
      <c r="D898">
        <v>322.48</v>
      </c>
      <c r="E898">
        <v>318.79000000000002</v>
      </c>
      <c r="F898" t="s">
        <v>373</v>
      </c>
      <c r="G898" s="2">
        <v>6.8999999999999999E-3</v>
      </c>
      <c r="H898" s="2">
        <f t="shared" si="69"/>
        <v>6.878655131749103E-3</v>
      </c>
    </row>
    <row r="899" spans="1:8" x14ac:dyDescent="0.35">
      <c r="A899" s="1">
        <v>45047</v>
      </c>
      <c r="B899">
        <v>322.02</v>
      </c>
      <c r="C899">
        <v>321.92</v>
      </c>
      <c r="D899">
        <v>323.45999999999998</v>
      </c>
      <c r="E899">
        <v>320.92</v>
      </c>
      <c r="F899" t="s">
        <v>372</v>
      </c>
      <c r="G899" s="2">
        <v>-1.1000000000000001E-3</v>
      </c>
      <c r="H899" s="2">
        <f t="shared" si="69"/>
        <v>-1.1483373649051373E-3</v>
      </c>
    </row>
    <row r="900" spans="1:8" x14ac:dyDescent="0.35">
      <c r="A900" s="1">
        <v>45048</v>
      </c>
      <c r="B900">
        <v>319.20999999999998</v>
      </c>
      <c r="C900">
        <v>321.95</v>
      </c>
      <c r="D900">
        <v>322.27999999999997</v>
      </c>
      <c r="E900">
        <v>317.44</v>
      </c>
      <c r="F900" t="s">
        <v>371</v>
      </c>
      <c r="G900" s="2">
        <v>-8.6999999999999994E-3</v>
      </c>
      <c r="H900" s="2">
        <f t="shared" ref="H900:H963" si="70">LN(B900/B899)</f>
        <v>-8.7644620110583979E-3</v>
      </c>
    </row>
    <row r="901" spans="1:8" x14ac:dyDescent="0.35">
      <c r="A901" s="1">
        <v>45049</v>
      </c>
      <c r="B901">
        <v>317.12</v>
      </c>
      <c r="C901">
        <v>319.58</v>
      </c>
      <c r="D901">
        <v>322.3</v>
      </c>
      <c r="E901">
        <v>317.01</v>
      </c>
      <c r="F901" t="s">
        <v>370</v>
      </c>
      <c r="G901" s="2">
        <v>-6.4999999999999997E-3</v>
      </c>
      <c r="H901" s="2">
        <f t="shared" si="70"/>
        <v>-6.5689422641108195E-3</v>
      </c>
    </row>
    <row r="902" spans="1:8" x14ac:dyDescent="0.35">
      <c r="A902" s="1">
        <v>45050</v>
      </c>
      <c r="B902">
        <v>316</v>
      </c>
      <c r="C902">
        <v>316.89</v>
      </c>
      <c r="D902">
        <v>318.06</v>
      </c>
      <c r="E902">
        <v>314.95</v>
      </c>
      <c r="F902" t="s">
        <v>369</v>
      </c>
      <c r="G902" s="2">
        <v>-3.5000000000000001E-3</v>
      </c>
      <c r="H902" s="2">
        <f t="shared" si="70"/>
        <v>-3.5380375547110908E-3</v>
      </c>
    </row>
    <row r="903" spans="1:8" x14ac:dyDescent="0.35">
      <c r="A903" s="1">
        <v>45051</v>
      </c>
      <c r="B903">
        <v>322.72000000000003</v>
      </c>
      <c r="C903">
        <v>318.3</v>
      </c>
      <c r="D903">
        <v>323.58999999999997</v>
      </c>
      <c r="E903">
        <v>316.05</v>
      </c>
      <c r="F903" t="s">
        <v>368</v>
      </c>
      <c r="G903" s="2">
        <v>2.1299999999999999E-2</v>
      </c>
      <c r="H903" s="2">
        <f t="shared" si="70"/>
        <v>2.1042860618989554E-2</v>
      </c>
    </row>
    <row r="904" spans="1:8" x14ac:dyDescent="0.35">
      <c r="A904" s="1">
        <v>45054</v>
      </c>
      <c r="B904">
        <v>323.52</v>
      </c>
      <c r="C904">
        <v>322.25</v>
      </c>
      <c r="D904">
        <v>323.87</v>
      </c>
      <c r="E904">
        <v>321.14999999999998</v>
      </c>
      <c r="F904" t="s">
        <v>367</v>
      </c>
      <c r="G904" s="2">
        <v>2.5000000000000001E-3</v>
      </c>
      <c r="H904" s="2">
        <f t="shared" si="70"/>
        <v>2.4758616262047692E-3</v>
      </c>
    </row>
    <row r="905" spans="1:8" x14ac:dyDescent="0.35">
      <c r="A905" s="1">
        <v>45055</v>
      </c>
      <c r="B905">
        <v>321.47000000000003</v>
      </c>
      <c r="C905">
        <v>321.83</v>
      </c>
      <c r="D905">
        <v>322.70999999999998</v>
      </c>
      <c r="E905">
        <v>321.14999999999998</v>
      </c>
      <c r="F905" t="s">
        <v>366</v>
      </c>
      <c r="G905" s="2">
        <v>-6.3E-3</v>
      </c>
      <c r="H905" s="2">
        <f t="shared" si="70"/>
        <v>-6.3567091055242789E-3</v>
      </c>
    </row>
    <row r="906" spans="1:8" x14ac:dyDescent="0.35">
      <c r="A906" s="1">
        <v>45056</v>
      </c>
      <c r="B906">
        <v>324.97000000000003</v>
      </c>
      <c r="C906">
        <v>323.95</v>
      </c>
      <c r="D906">
        <v>325.83999999999997</v>
      </c>
      <c r="E906">
        <v>321.43</v>
      </c>
      <c r="F906" t="s">
        <v>365</v>
      </c>
      <c r="G906" s="2">
        <v>1.09E-2</v>
      </c>
      <c r="H906" s="2">
        <f t="shared" si="70"/>
        <v>1.0828643650230408E-2</v>
      </c>
    </row>
    <row r="907" spans="1:8" x14ac:dyDescent="0.35">
      <c r="A907" s="1">
        <v>45057</v>
      </c>
      <c r="B907">
        <v>326.02999999999997</v>
      </c>
      <c r="C907">
        <v>325.52999999999997</v>
      </c>
      <c r="D907">
        <v>326.58</v>
      </c>
      <c r="E907">
        <v>323.95</v>
      </c>
      <c r="F907" t="s">
        <v>364</v>
      </c>
      <c r="G907" s="2">
        <v>3.3E-3</v>
      </c>
      <c r="H907" s="2">
        <f t="shared" si="70"/>
        <v>3.2565312957739149E-3</v>
      </c>
    </row>
    <row r="908" spans="1:8" x14ac:dyDescent="0.35">
      <c r="A908" s="1">
        <v>45058</v>
      </c>
      <c r="B908">
        <v>324.86</v>
      </c>
      <c r="C908">
        <v>326.57</v>
      </c>
      <c r="D908">
        <v>327</v>
      </c>
      <c r="E908">
        <v>322.77</v>
      </c>
      <c r="F908" t="s">
        <v>363</v>
      </c>
      <c r="G908" s="2">
        <v>-3.5999999999999999E-3</v>
      </c>
      <c r="H908" s="2">
        <f t="shared" si="70"/>
        <v>-3.5950813813368332E-3</v>
      </c>
    </row>
    <row r="909" spans="1:8" x14ac:dyDescent="0.35">
      <c r="A909" s="1">
        <v>45061</v>
      </c>
      <c r="B909">
        <v>326.62</v>
      </c>
      <c r="C909">
        <v>325.33999999999997</v>
      </c>
      <c r="D909">
        <v>326.86</v>
      </c>
      <c r="E909">
        <v>323.79000000000002</v>
      </c>
      <c r="F909" t="s">
        <v>362</v>
      </c>
      <c r="G909" s="2">
        <v>5.4000000000000003E-3</v>
      </c>
      <c r="H909" s="2">
        <f t="shared" si="70"/>
        <v>5.4030953573473723E-3</v>
      </c>
    </row>
    <row r="910" spans="1:8" x14ac:dyDescent="0.35">
      <c r="A910" s="1">
        <v>45062</v>
      </c>
      <c r="B910">
        <v>326.99</v>
      </c>
      <c r="C910">
        <v>325.89</v>
      </c>
      <c r="D910">
        <v>328.73</v>
      </c>
      <c r="E910">
        <v>325.85000000000002</v>
      </c>
      <c r="F910" t="s">
        <v>361</v>
      </c>
      <c r="G910" s="2">
        <v>1.1000000000000001E-3</v>
      </c>
      <c r="H910" s="2">
        <f t="shared" si="70"/>
        <v>1.1321737412913651E-3</v>
      </c>
    </row>
    <row r="911" spans="1:8" x14ac:dyDescent="0.35">
      <c r="A911" s="1">
        <v>45063</v>
      </c>
      <c r="B911">
        <v>330.95</v>
      </c>
      <c r="C911">
        <v>328.07</v>
      </c>
      <c r="D911">
        <v>331.54</v>
      </c>
      <c r="E911">
        <v>326.87</v>
      </c>
      <c r="F911" t="s">
        <v>360</v>
      </c>
      <c r="G911" s="2">
        <v>1.21E-2</v>
      </c>
      <c r="H911" s="2">
        <f t="shared" si="70"/>
        <v>1.2037717175043145E-2</v>
      </c>
    </row>
    <row r="912" spans="1:8" x14ac:dyDescent="0.35">
      <c r="A912" s="1">
        <v>45064</v>
      </c>
      <c r="B912">
        <v>337.09</v>
      </c>
      <c r="C912">
        <v>331.35</v>
      </c>
      <c r="D912">
        <v>337.31</v>
      </c>
      <c r="E912">
        <v>331.33</v>
      </c>
      <c r="F912" t="s">
        <v>359</v>
      </c>
      <c r="G912" s="2">
        <v>1.8599999999999998E-2</v>
      </c>
      <c r="H912" s="2">
        <f t="shared" si="70"/>
        <v>1.8382650447177969E-2</v>
      </c>
    </row>
    <row r="913" spans="1:8" x14ac:dyDescent="0.35">
      <c r="A913" s="1">
        <v>45065</v>
      </c>
      <c r="B913">
        <v>336.33</v>
      </c>
      <c r="C913">
        <v>337.31</v>
      </c>
      <c r="D913">
        <v>338.03</v>
      </c>
      <c r="E913">
        <v>335.25</v>
      </c>
      <c r="F913" t="s">
        <v>358</v>
      </c>
      <c r="G913" s="2">
        <v>-2.3E-3</v>
      </c>
      <c r="H913" s="2">
        <f t="shared" si="70"/>
        <v>-2.2571361784978201E-3</v>
      </c>
    </row>
    <row r="914" spans="1:8" x14ac:dyDescent="0.35">
      <c r="A914" s="1">
        <v>45068</v>
      </c>
      <c r="B914">
        <v>337.46</v>
      </c>
      <c r="C914">
        <v>336.07</v>
      </c>
      <c r="D914">
        <v>338.49</v>
      </c>
      <c r="E914">
        <v>336.06</v>
      </c>
      <c r="F914" t="s">
        <v>357</v>
      </c>
      <c r="G914" s="2">
        <v>3.3999999999999998E-3</v>
      </c>
      <c r="H914" s="2">
        <f t="shared" si="70"/>
        <v>3.3541639365795746E-3</v>
      </c>
    </row>
    <row r="915" spans="1:8" x14ac:dyDescent="0.35">
      <c r="A915" s="1">
        <v>45069</v>
      </c>
      <c r="B915">
        <v>333.18</v>
      </c>
      <c r="C915">
        <v>335.71</v>
      </c>
      <c r="D915">
        <v>336.88</v>
      </c>
      <c r="E915">
        <v>332.83</v>
      </c>
      <c r="F915" t="s">
        <v>356</v>
      </c>
      <c r="G915" s="2">
        <v>-1.2699999999999999E-2</v>
      </c>
      <c r="H915" s="2">
        <f t="shared" si="70"/>
        <v>-1.2764100288620454E-2</v>
      </c>
    </row>
    <row r="916" spans="1:8" x14ac:dyDescent="0.35">
      <c r="A916" s="1">
        <v>45070</v>
      </c>
      <c r="B916">
        <v>331.48</v>
      </c>
      <c r="C916">
        <v>331.2</v>
      </c>
      <c r="D916">
        <v>332.73</v>
      </c>
      <c r="E916">
        <v>329.39</v>
      </c>
      <c r="F916" t="s">
        <v>355</v>
      </c>
      <c r="G916" s="2">
        <v>-5.1000000000000004E-3</v>
      </c>
      <c r="H916" s="2">
        <f t="shared" si="70"/>
        <v>-5.115408500729079E-3</v>
      </c>
    </row>
    <row r="917" spans="1:8" x14ac:dyDescent="0.35">
      <c r="A917" s="1">
        <v>45071</v>
      </c>
      <c r="B917">
        <v>339.54</v>
      </c>
      <c r="C917">
        <v>338.96</v>
      </c>
      <c r="D917">
        <v>340.83</v>
      </c>
      <c r="E917">
        <v>336.49</v>
      </c>
      <c r="F917" t="s">
        <v>354</v>
      </c>
      <c r="G917" s="2">
        <v>2.4299999999999999E-2</v>
      </c>
      <c r="H917" s="2">
        <f t="shared" si="70"/>
        <v>2.402428440164571E-2</v>
      </c>
    </row>
    <row r="918" spans="1:8" x14ac:dyDescent="0.35">
      <c r="A918" s="1">
        <v>45072</v>
      </c>
      <c r="B918">
        <v>348.22</v>
      </c>
      <c r="C918">
        <v>340.58</v>
      </c>
      <c r="D918">
        <v>349.06</v>
      </c>
      <c r="E918">
        <v>340.48</v>
      </c>
      <c r="F918" t="s">
        <v>353</v>
      </c>
      <c r="G918" s="2">
        <v>2.5600000000000001E-2</v>
      </c>
      <c r="H918" s="2">
        <f t="shared" si="70"/>
        <v>2.524270355596504E-2</v>
      </c>
    </row>
    <row r="919" spans="1:8" x14ac:dyDescent="0.35">
      <c r="A919" s="1">
        <v>45076</v>
      </c>
      <c r="B919">
        <v>349.8</v>
      </c>
      <c r="C919">
        <v>352.52</v>
      </c>
      <c r="D919">
        <v>353.74</v>
      </c>
      <c r="E919">
        <v>348.35</v>
      </c>
      <c r="F919" t="s">
        <v>352</v>
      </c>
      <c r="G919" s="2">
        <v>4.4999999999999997E-3</v>
      </c>
      <c r="H919" s="2">
        <f t="shared" si="70"/>
        <v>4.5270986460491996E-3</v>
      </c>
    </row>
    <row r="920" spans="1:8" x14ac:dyDescent="0.35">
      <c r="A920" s="1">
        <v>45077</v>
      </c>
      <c r="B920">
        <v>347.81</v>
      </c>
      <c r="C920">
        <v>348.19</v>
      </c>
      <c r="D920">
        <v>350.42</v>
      </c>
      <c r="E920">
        <v>346.33</v>
      </c>
      <c r="F920" t="s">
        <v>351</v>
      </c>
      <c r="G920" s="2">
        <v>-5.7000000000000002E-3</v>
      </c>
      <c r="H920" s="2">
        <f t="shared" si="70"/>
        <v>-5.7052089212426271E-3</v>
      </c>
    </row>
    <row r="921" spans="1:8" x14ac:dyDescent="0.35">
      <c r="A921" s="1">
        <v>45078</v>
      </c>
      <c r="B921">
        <v>351.83</v>
      </c>
      <c r="C921">
        <v>347.55</v>
      </c>
      <c r="D921">
        <v>353.17</v>
      </c>
      <c r="E921">
        <v>346.48</v>
      </c>
      <c r="F921" t="s">
        <v>350</v>
      </c>
      <c r="G921" s="2">
        <v>1.1599999999999999E-2</v>
      </c>
      <c r="H921" s="2">
        <f t="shared" si="70"/>
        <v>1.1491750729274315E-2</v>
      </c>
    </row>
    <row r="922" spans="1:8" x14ac:dyDescent="0.35">
      <c r="A922" s="1">
        <v>45079</v>
      </c>
      <c r="B922">
        <v>354.46</v>
      </c>
      <c r="C922">
        <v>353.61</v>
      </c>
      <c r="D922">
        <v>355.64</v>
      </c>
      <c r="E922">
        <v>351.83</v>
      </c>
      <c r="F922" t="s">
        <v>349</v>
      </c>
      <c r="G922" s="2">
        <v>7.4999999999999997E-3</v>
      </c>
      <c r="H922" s="2">
        <f t="shared" si="70"/>
        <v>7.4474002344601794E-3</v>
      </c>
    </row>
    <row r="923" spans="1:8" x14ac:dyDescent="0.35">
      <c r="A923" s="1">
        <v>45082</v>
      </c>
      <c r="B923">
        <v>354.71</v>
      </c>
      <c r="C923">
        <v>354.24</v>
      </c>
      <c r="D923">
        <v>357.31</v>
      </c>
      <c r="E923">
        <v>353.66</v>
      </c>
      <c r="F923" t="s">
        <v>348</v>
      </c>
      <c r="G923" s="2">
        <v>6.9999999999999999E-4</v>
      </c>
      <c r="H923" s="2">
        <f t="shared" si="70"/>
        <v>7.050495941908349E-4</v>
      </c>
    </row>
    <row r="924" spans="1:8" x14ac:dyDescent="0.35">
      <c r="A924" s="1">
        <v>45083</v>
      </c>
      <c r="B924">
        <v>354.65</v>
      </c>
      <c r="C924">
        <v>354.09</v>
      </c>
      <c r="D924">
        <v>355.63</v>
      </c>
      <c r="E924">
        <v>352.74</v>
      </c>
      <c r="F924" t="s">
        <v>285</v>
      </c>
      <c r="G924" s="2">
        <v>-2.0000000000000001E-4</v>
      </c>
      <c r="H924" s="2">
        <f t="shared" si="70"/>
        <v>-1.6916657308864216E-4</v>
      </c>
    </row>
    <row r="925" spans="1:8" x14ac:dyDescent="0.35">
      <c r="A925" s="1">
        <v>45084</v>
      </c>
      <c r="B925">
        <v>348.64</v>
      </c>
      <c r="C925">
        <v>354.94</v>
      </c>
      <c r="D925">
        <v>356.93</v>
      </c>
      <c r="E925">
        <v>348</v>
      </c>
      <c r="F925" t="s">
        <v>347</v>
      </c>
      <c r="G925" s="2">
        <v>-1.7000000000000001E-2</v>
      </c>
      <c r="H925" s="2">
        <f t="shared" si="70"/>
        <v>-1.7091516451786023E-2</v>
      </c>
    </row>
    <row r="926" spans="1:8" x14ac:dyDescent="0.35">
      <c r="A926" s="1">
        <v>45085</v>
      </c>
      <c r="B926">
        <v>352.96</v>
      </c>
      <c r="C926">
        <v>348.94</v>
      </c>
      <c r="D926">
        <v>353.43</v>
      </c>
      <c r="E926">
        <v>348.71</v>
      </c>
      <c r="F926" t="s">
        <v>346</v>
      </c>
      <c r="G926" s="2">
        <v>1.24E-2</v>
      </c>
      <c r="H926" s="2">
        <f t="shared" si="70"/>
        <v>1.2314864868827905E-2</v>
      </c>
    </row>
    <row r="927" spans="1:8" x14ac:dyDescent="0.35">
      <c r="A927" s="1">
        <v>45086</v>
      </c>
      <c r="B927">
        <v>354.31</v>
      </c>
      <c r="C927">
        <v>354.44</v>
      </c>
      <c r="D927">
        <v>357.47</v>
      </c>
      <c r="E927">
        <v>352.84</v>
      </c>
      <c r="F927" t="s">
        <v>345</v>
      </c>
      <c r="G927" s="2">
        <v>3.8E-3</v>
      </c>
      <c r="H927" s="2">
        <f t="shared" si="70"/>
        <v>3.8175000763404155E-3</v>
      </c>
    </row>
    <row r="928" spans="1:8" x14ac:dyDescent="0.35">
      <c r="A928" s="1">
        <v>45089</v>
      </c>
      <c r="B928">
        <v>360.3</v>
      </c>
      <c r="C928">
        <v>356</v>
      </c>
      <c r="D928">
        <v>360.4</v>
      </c>
      <c r="E928">
        <v>355.01</v>
      </c>
      <c r="F928" t="s">
        <v>344</v>
      </c>
      <c r="G928" s="2">
        <v>1.6899999999999998E-2</v>
      </c>
      <c r="H928" s="2">
        <f t="shared" si="70"/>
        <v>1.6764781612569567E-2</v>
      </c>
    </row>
    <row r="929" spans="1:8" x14ac:dyDescent="0.35">
      <c r="A929" s="1">
        <v>45090</v>
      </c>
      <c r="B929">
        <v>363.07</v>
      </c>
      <c r="C929">
        <v>363.1</v>
      </c>
      <c r="D929">
        <v>363.92</v>
      </c>
      <c r="E929">
        <v>359.84</v>
      </c>
      <c r="F929" t="s">
        <v>343</v>
      </c>
      <c r="G929" s="2">
        <v>7.7000000000000002E-3</v>
      </c>
      <c r="H929" s="2">
        <f t="shared" si="70"/>
        <v>7.6586353856137853E-3</v>
      </c>
    </row>
    <row r="930" spans="1:8" x14ac:dyDescent="0.35">
      <c r="A930" s="1">
        <v>45091</v>
      </c>
      <c r="B930">
        <v>365.71</v>
      </c>
      <c r="C930">
        <v>363.08</v>
      </c>
      <c r="D930">
        <v>366</v>
      </c>
      <c r="E930">
        <v>360.23</v>
      </c>
      <c r="F930" t="s">
        <v>342</v>
      </c>
      <c r="G930" s="2">
        <v>7.3000000000000001E-3</v>
      </c>
      <c r="H930" s="2">
        <f t="shared" si="70"/>
        <v>7.2450164599683941E-3</v>
      </c>
    </row>
    <row r="931" spans="1:8" x14ac:dyDescent="0.35">
      <c r="A931" s="1">
        <v>45092</v>
      </c>
      <c r="B931">
        <v>370.07</v>
      </c>
      <c r="C931">
        <v>364.42</v>
      </c>
      <c r="D931">
        <v>371.57</v>
      </c>
      <c r="E931">
        <v>363.79</v>
      </c>
      <c r="F931" t="s">
        <v>341</v>
      </c>
      <c r="G931" s="2">
        <v>1.1900000000000001E-2</v>
      </c>
      <c r="H931" s="2">
        <f t="shared" si="70"/>
        <v>1.1851507333811743E-2</v>
      </c>
    </row>
    <row r="932" spans="1:8" x14ac:dyDescent="0.35">
      <c r="A932" s="1">
        <v>45093</v>
      </c>
      <c r="B932">
        <v>367.74</v>
      </c>
      <c r="C932">
        <v>372.52</v>
      </c>
      <c r="D932">
        <v>372.65</v>
      </c>
      <c r="E932">
        <v>367.29</v>
      </c>
      <c r="F932" t="s">
        <v>340</v>
      </c>
      <c r="G932" s="2">
        <v>-6.3E-3</v>
      </c>
      <c r="H932" s="2">
        <f t="shared" si="70"/>
        <v>-6.3160102077461254E-3</v>
      </c>
    </row>
    <row r="933" spans="1:8" x14ac:dyDescent="0.35">
      <c r="A933" s="1">
        <v>45097</v>
      </c>
      <c r="B933">
        <v>366.71</v>
      </c>
      <c r="C933">
        <v>365.76</v>
      </c>
      <c r="D933">
        <v>368.13</v>
      </c>
      <c r="E933">
        <v>363.7</v>
      </c>
      <c r="F933" t="s">
        <v>339</v>
      </c>
      <c r="G933" s="2">
        <v>-2.8E-3</v>
      </c>
      <c r="H933" s="2">
        <f t="shared" si="70"/>
        <v>-2.8048217720823454E-3</v>
      </c>
    </row>
    <row r="934" spans="1:8" x14ac:dyDescent="0.35">
      <c r="A934" s="1">
        <v>45098</v>
      </c>
      <c r="B934">
        <v>361.71</v>
      </c>
      <c r="C934">
        <v>365.55</v>
      </c>
      <c r="D934">
        <v>365.99</v>
      </c>
      <c r="E934">
        <v>360.77</v>
      </c>
      <c r="F934" t="s">
        <v>338</v>
      </c>
      <c r="G934" s="2">
        <v>-1.3599999999999999E-2</v>
      </c>
      <c r="H934" s="2">
        <f t="shared" si="70"/>
        <v>-1.3728559156284037E-2</v>
      </c>
    </row>
    <row r="935" spans="1:8" x14ac:dyDescent="0.35">
      <c r="A935" s="1">
        <v>45099</v>
      </c>
      <c r="B935">
        <v>365.98</v>
      </c>
      <c r="C935">
        <v>360.44</v>
      </c>
      <c r="D935">
        <v>366.14</v>
      </c>
      <c r="E935">
        <v>360.03</v>
      </c>
      <c r="F935" t="s">
        <v>337</v>
      </c>
      <c r="G935" s="2">
        <v>1.18E-2</v>
      </c>
      <c r="H935" s="2">
        <f t="shared" si="70"/>
        <v>1.1735901302212083E-2</v>
      </c>
    </row>
    <row r="936" spans="1:8" x14ac:dyDescent="0.35">
      <c r="A936" s="1">
        <v>45100</v>
      </c>
      <c r="B936">
        <v>362.35</v>
      </c>
      <c r="C936">
        <v>362.02</v>
      </c>
      <c r="D936">
        <v>364.69</v>
      </c>
      <c r="E936">
        <v>360.63</v>
      </c>
      <c r="F936" t="s">
        <v>336</v>
      </c>
      <c r="G936" s="2">
        <v>-9.9000000000000008E-3</v>
      </c>
      <c r="H936" s="2">
        <f t="shared" si="70"/>
        <v>-9.9680915442506915E-3</v>
      </c>
    </row>
    <row r="937" spans="1:8" x14ac:dyDescent="0.35">
      <c r="A937" s="1">
        <v>45103</v>
      </c>
      <c r="B937">
        <v>357.49</v>
      </c>
      <c r="C937">
        <v>361.81</v>
      </c>
      <c r="D937">
        <v>364.65</v>
      </c>
      <c r="E937">
        <v>357.4</v>
      </c>
      <c r="F937" t="s">
        <v>335</v>
      </c>
      <c r="G937" s="2">
        <v>-1.34E-2</v>
      </c>
      <c r="H937" s="2">
        <f t="shared" si="70"/>
        <v>-1.3503205840424621E-2</v>
      </c>
    </row>
    <row r="938" spans="1:8" x14ac:dyDescent="0.35">
      <c r="A938" s="1">
        <v>45104</v>
      </c>
      <c r="B938">
        <v>363.64</v>
      </c>
      <c r="C938">
        <v>359.06</v>
      </c>
      <c r="D938">
        <v>364.38</v>
      </c>
      <c r="E938">
        <v>358.32</v>
      </c>
      <c r="F938" t="s">
        <v>334</v>
      </c>
      <c r="G938" s="2">
        <v>1.72E-2</v>
      </c>
      <c r="H938" s="2">
        <f t="shared" si="70"/>
        <v>1.7056977538791627E-2</v>
      </c>
    </row>
    <row r="939" spans="1:8" x14ac:dyDescent="0.35">
      <c r="A939" s="1">
        <v>45105</v>
      </c>
      <c r="B939">
        <v>364.35</v>
      </c>
      <c r="C939">
        <v>361.79</v>
      </c>
      <c r="D939">
        <v>366.33</v>
      </c>
      <c r="E939">
        <v>361.71</v>
      </c>
      <c r="F939" t="s">
        <v>333</v>
      </c>
      <c r="G939" s="2">
        <v>2E-3</v>
      </c>
      <c r="H939" s="2">
        <f t="shared" si="70"/>
        <v>1.9505768626338488E-3</v>
      </c>
    </row>
    <row r="940" spans="1:8" x14ac:dyDescent="0.35">
      <c r="A940" s="1">
        <v>45106</v>
      </c>
      <c r="B940">
        <v>363.62</v>
      </c>
      <c r="C940">
        <v>364.05</v>
      </c>
      <c r="D940">
        <v>364.7</v>
      </c>
      <c r="E940">
        <v>361.95</v>
      </c>
      <c r="F940" t="s">
        <v>332</v>
      </c>
      <c r="G940" s="2">
        <v>-2E-3</v>
      </c>
      <c r="H940" s="2">
        <f t="shared" si="70"/>
        <v>-2.0055778251644586E-3</v>
      </c>
    </row>
    <row r="941" spans="1:8" x14ac:dyDescent="0.35">
      <c r="A941" s="1">
        <v>45107</v>
      </c>
      <c r="B941">
        <v>369.23</v>
      </c>
      <c r="C941">
        <v>367.36</v>
      </c>
      <c r="D941">
        <v>370.3</v>
      </c>
      <c r="E941">
        <v>367.04</v>
      </c>
      <c r="F941" t="s">
        <v>331</v>
      </c>
      <c r="G941" s="2">
        <v>1.54E-2</v>
      </c>
      <c r="H941" s="2">
        <f t="shared" si="70"/>
        <v>1.5310389807815442E-2</v>
      </c>
    </row>
    <row r="942" spans="1:8" x14ac:dyDescent="0.35">
      <c r="A942" s="1">
        <v>45110</v>
      </c>
      <c r="B942">
        <v>370.1</v>
      </c>
      <c r="C942">
        <v>369.88</v>
      </c>
      <c r="D942">
        <v>370.74</v>
      </c>
      <c r="E942">
        <v>368.78</v>
      </c>
      <c r="F942" t="s">
        <v>330</v>
      </c>
      <c r="G942" s="2">
        <v>2.3999999999999998E-3</v>
      </c>
      <c r="H942" s="2">
        <f t="shared" si="70"/>
        <v>2.3534832931682978E-3</v>
      </c>
    </row>
    <row r="943" spans="1:8" x14ac:dyDescent="0.35">
      <c r="A943" s="1">
        <v>45112</v>
      </c>
      <c r="B943">
        <v>370.09</v>
      </c>
      <c r="C943">
        <v>368.5</v>
      </c>
      <c r="D943">
        <v>371.81</v>
      </c>
      <c r="E943">
        <v>368.47</v>
      </c>
      <c r="F943" t="s">
        <v>329</v>
      </c>
      <c r="G943" s="2">
        <v>0</v>
      </c>
      <c r="H943" s="2">
        <f t="shared" si="70"/>
        <v>-2.702008943822004E-5</v>
      </c>
    </row>
    <row r="944" spans="1:8" x14ac:dyDescent="0.35">
      <c r="A944" s="1">
        <v>45113</v>
      </c>
      <c r="B944">
        <v>367.27</v>
      </c>
      <c r="C944">
        <v>366.32</v>
      </c>
      <c r="D944">
        <v>367.72</v>
      </c>
      <c r="E944">
        <v>364.33</v>
      </c>
      <c r="F944" t="s">
        <v>328</v>
      </c>
      <c r="G944" s="2">
        <v>-7.6E-3</v>
      </c>
      <c r="H944" s="2">
        <f t="shared" si="70"/>
        <v>-7.6489469159921305E-3</v>
      </c>
    </row>
    <row r="945" spans="1:8" x14ac:dyDescent="0.35">
      <c r="A945" s="1">
        <v>45114</v>
      </c>
      <c r="B945">
        <v>366.05</v>
      </c>
      <c r="C945">
        <v>367.04</v>
      </c>
      <c r="D945">
        <v>370.29</v>
      </c>
      <c r="E945">
        <v>365.82</v>
      </c>
      <c r="F945" t="s">
        <v>327</v>
      </c>
      <c r="G945" s="2">
        <v>-3.3E-3</v>
      </c>
      <c r="H945" s="2">
        <f t="shared" si="70"/>
        <v>-3.3273362940282759E-3</v>
      </c>
    </row>
    <row r="946" spans="1:8" x14ac:dyDescent="0.35">
      <c r="A946" s="1">
        <v>45117</v>
      </c>
      <c r="B946">
        <v>366.17</v>
      </c>
      <c r="C946">
        <v>365.77</v>
      </c>
      <c r="D946">
        <v>366.86</v>
      </c>
      <c r="E946">
        <v>363.22</v>
      </c>
      <c r="F946" t="s">
        <v>326</v>
      </c>
      <c r="G946" s="2">
        <v>2.9999999999999997E-4</v>
      </c>
      <c r="H946" s="2">
        <f t="shared" si="70"/>
        <v>3.2777034518124168E-4</v>
      </c>
    </row>
    <row r="947" spans="1:8" x14ac:dyDescent="0.35">
      <c r="A947" s="1">
        <v>45118</v>
      </c>
      <c r="B947">
        <v>367.98</v>
      </c>
      <c r="C947">
        <v>366.6</v>
      </c>
      <c r="D947">
        <v>368.44</v>
      </c>
      <c r="E947">
        <v>364.43</v>
      </c>
      <c r="F947" t="s">
        <v>325</v>
      </c>
      <c r="G947" s="2">
        <v>4.8999999999999998E-3</v>
      </c>
      <c r="H947" s="2">
        <f t="shared" si="70"/>
        <v>4.9308824281143609E-3</v>
      </c>
    </row>
    <row r="948" spans="1:8" x14ac:dyDescent="0.35">
      <c r="A948" s="1">
        <v>45119</v>
      </c>
      <c r="B948">
        <v>372.62</v>
      </c>
      <c r="C948">
        <v>372.14</v>
      </c>
      <c r="D948">
        <v>373.99</v>
      </c>
      <c r="E948">
        <v>370.11</v>
      </c>
      <c r="F948" t="s">
        <v>309</v>
      </c>
      <c r="G948" s="2">
        <v>1.26E-2</v>
      </c>
      <c r="H948" s="2">
        <f t="shared" si="70"/>
        <v>1.2530544726260461E-2</v>
      </c>
    </row>
    <row r="949" spans="1:8" x14ac:dyDescent="0.35">
      <c r="A949" s="1">
        <v>45120</v>
      </c>
      <c r="B949">
        <v>378.95</v>
      </c>
      <c r="C949">
        <v>375.85</v>
      </c>
      <c r="D949">
        <v>379.79</v>
      </c>
      <c r="E949">
        <v>375.26</v>
      </c>
      <c r="F949" t="s">
        <v>324</v>
      </c>
      <c r="G949" s="2">
        <v>1.7000000000000001E-2</v>
      </c>
      <c r="H949" s="2">
        <f t="shared" si="70"/>
        <v>1.6845136665830339E-2</v>
      </c>
    </row>
    <row r="950" spans="1:8" x14ac:dyDescent="0.35">
      <c r="A950" s="1">
        <v>45121</v>
      </c>
      <c r="B950">
        <v>378.87</v>
      </c>
      <c r="C950">
        <v>379.39</v>
      </c>
      <c r="D950">
        <v>382.66</v>
      </c>
      <c r="E950">
        <v>377.98</v>
      </c>
      <c r="F950" t="s">
        <v>323</v>
      </c>
      <c r="G950" s="2">
        <v>-2.0000000000000001E-4</v>
      </c>
      <c r="H950" s="2">
        <f t="shared" si="70"/>
        <v>-2.1113193184968412E-4</v>
      </c>
    </row>
    <row r="951" spans="1:8" x14ac:dyDescent="0.35">
      <c r="A951" s="1">
        <v>45124</v>
      </c>
      <c r="B951">
        <v>382.41</v>
      </c>
      <c r="C951">
        <v>379.6</v>
      </c>
      <c r="D951">
        <v>383.3</v>
      </c>
      <c r="E951">
        <v>379.11</v>
      </c>
      <c r="F951" t="s">
        <v>322</v>
      </c>
      <c r="G951" s="2">
        <v>9.2999999999999992E-3</v>
      </c>
      <c r="H951" s="2">
        <f t="shared" si="70"/>
        <v>9.3001931367512249E-3</v>
      </c>
    </row>
    <row r="952" spans="1:8" x14ac:dyDescent="0.35">
      <c r="A952" s="1">
        <v>45125</v>
      </c>
      <c r="B952">
        <v>385.54</v>
      </c>
      <c r="C952">
        <v>381.76</v>
      </c>
      <c r="D952">
        <v>386.93</v>
      </c>
      <c r="E952">
        <v>379.8</v>
      </c>
      <c r="F952" t="s">
        <v>321</v>
      </c>
      <c r="G952" s="2">
        <v>8.2000000000000007E-3</v>
      </c>
      <c r="H952" s="2">
        <f t="shared" si="70"/>
        <v>8.1516175065056498E-3</v>
      </c>
    </row>
    <row r="953" spans="1:8" x14ac:dyDescent="0.35">
      <c r="A953" s="1">
        <v>45126</v>
      </c>
      <c r="B953">
        <v>385.45</v>
      </c>
      <c r="C953">
        <v>386.62</v>
      </c>
      <c r="D953">
        <v>387.78</v>
      </c>
      <c r="E953">
        <v>384.1</v>
      </c>
      <c r="F953" t="s">
        <v>320</v>
      </c>
      <c r="G953" s="2">
        <v>-2.0000000000000001E-4</v>
      </c>
      <c r="H953" s="2">
        <f t="shared" si="70"/>
        <v>-2.3346606417424122E-4</v>
      </c>
    </row>
    <row r="954" spans="1:8" x14ac:dyDescent="0.35">
      <c r="A954" s="1">
        <v>45127</v>
      </c>
      <c r="B954">
        <v>376.56</v>
      </c>
      <c r="C954">
        <v>382.41</v>
      </c>
      <c r="D954">
        <v>383.89</v>
      </c>
      <c r="E954">
        <v>375.52</v>
      </c>
      <c r="F954" t="s">
        <v>319</v>
      </c>
      <c r="G954" s="2">
        <v>-2.3099999999999999E-2</v>
      </c>
      <c r="H954" s="2">
        <f t="shared" si="70"/>
        <v>-2.3334085812384352E-2</v>
      </c>
    </row>
    <row r="955" spans="1:8" x14ac:dyDescent="0.35">
      <c r="A955" s="1">
        <v>45128</v>
      </c>
      <c r="B955">
        <v>375.43</v>
      </c>
      <c r="C955">
        <v>378.98</v>
      </c>
      <c r="D955">
        <v>379.72</v>
      </c>
      <c r="E955">
        <v>374.99</v>
      </c>
      <c r="F955" t="s">
        <v>318</v>
      </c>
      <c r="G955" s="2">
        <v>-3.0000000000000001E-3</v>
      </c>
      <c r="H955" s="2">
        <f t="shared" si="70"/>
        <v>-3.0053613759006368E-3</v>
      </c>
    </row>
    <row r="956" spans="1:8" x14ac:dyDescent="0.35">
      <c r="A956" s="1">
        <v>45131</v>
      </c>
      <c r="B956">
        <v>376.03</v>
      </c>
      <c r="C956">
        <v>376.42</v>
      </c>
      <c r="D956">
        <v>377.38</v>
      </c>
      <c r="E956">
        <v>374.14</v>
      </c>
      <c r="F956" t="s">
        <v>317</v>
      </c>
      <c r="G956" s="2">
        <v>1.6000000000000001E-3</v>
      </c>
      <c r="H956" s="2">
        <f t="shared" si="70"/>
        <v>1.5968917241186654E-3</v>
      </c>
    </row>
    <row r="957" spans="1:8" x14ac:dyDescent="0.35">
      <c r="A957" s="1">
        <v>45132</v>
      </c>
      <c r="B957">
        <v>378.58</v>
      </c>
      <c r="C957">
        <v>376.75</v>
      </c>
      <c r="D957">
        <v>380.27</v>
      </c>
      <c r="E957">
        <v>376.73</v>
      </c>
      <c r="F957" t="s">
        <v>316</v>
      </c>
      <c r="G957" s="2">
        <v>6.7999999999999996E-3</v>
      </c>
      <c r="H957" s="2">
        <f t="shared" si="70"/>
        <v>6.7584837369685678E-3</v>
      </c>
    </row>
    <row r="958" spans="1:8" x14ac:dyDescent="0.35">
      <c r="A958" s="1">
        <v>45133</v>
      </c>
      <c r="B958">
        <v>377.32</v>
      </c>
      <c r="C958">
        <v>377.52</v>
      </c>
      <c r="D958">
        <v>379.04</v>
      </c>
      <c r="E958">
        <v>374.98</v>
      </c>
      <c r="F958" t="s">
        <v>257</v>
      </c>
      <c r="G958" s="2">
        <v>-3.3E-3</v>
      </c>
      <c r="H958" s="2">
        <f t="shared" si="70"/>
        <v>-3.3337773964210054E-3</v>
      </c>
    </row>
    <row r="959" spans="1:8" x14ac:dyDescent="0.35">
      <c r="A959" s="1">
        <v>45134</v>
      </c>
      <c r="B959">
        <v>376.42</v>
      </c>
      <c r="C959">
        <v>382.87</v>
      </c>
      <c r="D959">
        <v>384.51</v>
      </c>
      <c r="E959">
        <v>375.11</v>
      </c>
      <c r="F959" t="s">
        <v>315</v>
      </c>
      <c r="G959" s="2">
        <v>-2.3999999999999998E-3</v>
      </c>
      <c r="H959" s="2">
        <f t="shared" si="70"/>
        <v>-2.3880925192344554E-3</v>
      </c>
    </row>
    <row r="960" spans="1:8" x14ac:dyDescent="0.35">
      <c r="A960" s="1">
        <v>45135</v>
      </c>
      <c r="B960">
        <v>383.28</v>
      </c>
      <c r="C960">
        <v>380.54</v>
      </c>
      <c r="D960">
        <v>384.32</v>
      </c>
      <c r="E960">
        <v>380.02</v>
      </c>
      <c r="F960" t="s">
        <v>314</v>
      </c>
      <c r="G960" s="2">
        <v>1.8200000000000001E-2</v>
      </c>
      <c r="H960" s="2">
        <f t="shared" si="70"/>
        <v>1.8060251312448664E-2</v>
      </c>
    </row>
    <row r="961" spans="1:8" x14ac:dyDescent="0.35">
      <c r="A961" s="1">
        <v>45138</v>
      </c>
      <c r="B961">
        <v>383.48</v>
      </c>
      <c r="C961">
        <v>383.59</v>
      </c>
      <c r="D961">
        <v>384.68</v>
      </c>
      <c r="E961">
        <v>382.14</v>
      </c>
      <c r="F961" t="s">
        <v>313</v>
      </c>
      <c r="G961" s="2">
        <v>5.0000000000000001E-4</v>
      </c>
      <c r="H961" s="2">
        <f t="shared" si="70"/>
        <v>5.2167563392928969E-4</v>
      </c>
    </row>
    <row r="962" spans="1:8" x14ac:dyDescent="0.35">
      <c r="A962" s="1">
        <v>45139</v>
      </c>
      <c r="B962">
        <v>382.59</v>
      </c>
      <c r="C962">
        <v>382.11</v>
      </c>
      <c r="D962">
        <v>383.36</v>
      </c>
      <c r="E962">
        <v>380.49</v>
      </c>
      <c r="F962" t="s">
        <v>312</v>
      </c>
      <c r="G962" s="2">
        <v>-2.3E-3</v>
      </c>
      <c r="H962" s="2">
        <f t="shared" si="70"/>
        <v>-2.3235485018778209E-3</v>
      </c>
    </row>
    <row r="963" spans="1:8" x14ac:dyDescent="0.35">
      <c r="A963" s="1">
        <v>45140</v>
      </c>
      <c r="B963">
        <v>374.19</v>
      </c>
      <c r="C963">
        <v>379.06</v>
      </c>
      <c r="D963">
        <v>379.06</v>
      </c>
      <c r="E963">
        <v>372.93</v>
      </c>
      <c r="F963" t="s">
        <v>311</v>
      </c>
      <c r="G963" s="2">
        <v>-2.1899999999999999E-2</v>
      </c>
      <c r="H963" s="2">
        <f t="shared" si="70"/>
        <v>-2.2200229901190617E-2</v>
      </c>
    </row>
    <row r="964" spans="1:8" x14ac:dyDescent="0.35">
      <c r="A964" s="1">
        <v>45141</v>
      </c>
      <c r="B964">
        <v>373.59</v>
      </c>
      <c r="C964">
        <v>371.74</v>
      </c>
      <c r="D964">
        <v>375.75</v>
      </c>
      <c r="E964">
        <v>371.57</v>
      </c>
      <c r="F964" t="s">
        <v>310</v>
      </c>
      <c r="G964" s="2">
        <v>-1.6000000000000001E-3</v>
      </c>
      <c r="H964" s="2">
        <f t="shared" ref="H964:H1027" si="71">LN(B964/B963)</f>
        <v>-1.6047504045607315E-3</v>
      </c>
    </row>
    <row r="965" spans="1:8" x14ac:dyDescent="0.35">
      <c r="A965" s="1">
        <v>45142</v>
      </c>
      <c r="B965">
        <v>371.84</v>
      </c>
      <c r="C965">
        <v>375.55</v>
      </c>
      <c r="D965">
        <v>377.9</v>
      </c>
      <c r="E965">
        <v>371.33</v>
      </c>
      <c r="F965" t="s">
        <v>309</v>
      </c>
      <c r="G965" s="2">
        <v>-4.7000000000000002E-3</v>
      </c>
      <c r="H965" s="2">
        <f t="shared" si="71"/>
        <v>-4.6952851776750843E-3</v>
      </c>
    </row>
    <row r="966" spans="1:8" x14ac:dyDescent="0.35">
      <c r="A966" s="1">
        <v>45145</v>
      </c>
      <c r="B966">
        <v>374.99</v>
      </c>
      <c r="C966">
        <v>373.68</v>
      </c>
      <c r="D966">
        <v>375.09</v>
      </c>
      <c r="E966">
        <v>371.32</v>
      </c>
      <c r="F966" t="s">
        <v>308</v>
      </c>
      <c r="G966" s="2">
        <v>8.5000000000000006E-3</v>
      </c>
      <c r="H966" s="2">
        <f t="shared" si="71"/>
        <v>8.4357047246906309E-3</v>
      </c>
    </row>
    <row r="967" spans="1:8" x14ac:dyDescent="0.35">
      <c r="A967" s="1">
        <v>45146</v>
      </c>
      <c r="B967">
        <v>371.8</v>
      </c>
      <c r="C967">
        <v>372.44</v>
      </c>
      <c r="D967">
        <v>372.46</v>
      </c>
      <c r="E967">
        <v>368.63</v>
      </c>
      <c r="F967" t="s">
        <v>307</v>
      </c>
      <c r="G967" s="2">
        <v>-8.5000000000000006E-3</v>
      </c>
      <c r="H967" s="2">
        <f t="shared" si="71"/>
        <v>-8.543283660838669E-3</v>
      </c>
    </row>
    <row r="968" spans="1:8" x14ac:dyDescent="0.35">
      <c r="A968" s="1">
        <v>45147</v>
      </c>
      <c r="B968">
        <v>367.72</v>
      </c>
      <c r="C968">
        <v>372.09</v>
      </c>
      <c r="D968">
        <v>372.25</v>
      </c>
      <c r="E968">
        <v>366.95</v>
      </c>
      <c r="F968" t="s">
        <v>306</v>
      </c>
      <c r="G968" s="2">
        <v>-1.0999999999999999E-2</v>
      </c>
      <c r="H968" s="2">
        <f t="shared" si="71"/>
        <v>-1.1034296291789756E-2</v>
      </c>
    </row>
    <row r="969" spans="1:8" x14ac:dyDescent="0.35">
      <c r="A969" s="1">
        <v>45148</v>
      </c>
      <c r="B969">
        <v>368.4</v>
      </c>
      <c r="C969">
        <v>370.78</v>
      </c>
      <c r="D969">
        <v>374.16</v>
      </c>
      <c r="E969">
        <v>366.84</v>
      </c>
      <c r="F969" t="s">
        <v>305</v>
      </c>
      <c r="G969" s="2">
        <v>1.8E-3</v>
      </c>
      <c r="H969" s="2">
        <f t="shared" si="71"/>
        <v>1.8475253855977998E-3</v>
      </c>
    </row>
    <row r="970" spans="1:8" x14ac:dyDescent="0.35">
      <c r="A970" s="1">
        <v>45149</v>
      </c>
      <c r="B970">
        <v>366.05</v>
      </c>
      <c r="C970">
        <v>365.8</v>
      </c>
      <c r="D970">
        <v>367.81</v>
      </c>
      <c r="E970">
        <v>364.5</v>
      </c>
      <c r="F970" t="s">
        <v>304</v>
      </c>
      <c r="G970" s="2">
        <v>-6.4000000000000003E-3</v>
      </c>
      <c r="H970" s="2">
        <f t="shared" si="71"/>
        <v>-6.3993682885000423E-3</v>
      </c>
    </row>
    <row r="971" spans="1:8" x14ac:dyDescent="0.35">
      <c r="A971" s="1">
        <v>45152</v>
      </c>
      <c r="B971">
        <v>370.16</v>
      </c>
      <c r="C971">
        <v>365.24</v>
      </c>
      <c r="D971">
        <v>370.28</v>
      </c>
      <c r="E971">
        <v>364.51</v>
      </c>
      <c r="F971" t="s">
        <v>303</v>
      </c>
      <c r="G971" s="2">
        <v>1.12E-2</v>
      </c>
      <c r="H971" s="2">
        <f t="shared" si="71"/>
        <v>1.1165408506092416E-2</v>
      </c>
    </row>
    <row r="972" spans="1:8" x14ac:dyDescent="0.35">
      <c r="A972" s="1">
        <v>45153</v>
      </c>
      <c r="B972">
        <v>366.23</v>
      </c>
      <c r="C972">
        <v>369.17</v>
      </c>
      <c r="D972">
        <v>369.97</v>
      </c>
      <c r="E972">
        <v>365.55</v>
      </c>
      <c r="F972" t="s">
        <v>302</v>
      </c>
      <c r="G972" s="2">
        <v>-1.06E-2</v>
      </c>
      <c r="H972" s="2">
        <f t="shared" si="71"/>
        <v>-1.0673793267043813E-2</v>
      </c>
    </row>
    <row r="973" spans="1:8" x14ac:dyDescent="0.35">
      <c r="A973" s="1">
        <v>45154</v>
      </c>
      <c r="B973">
        <v>362.35</v>
      </c>
      <c r="C973">
        <v>365.68</v>
      </c>
      <c r="D973">
        <v>367.24</v>
      </c>
      <c r="E973">
        <v>362.25</v>
      </c>
      <c r="F973" t="s">
        <v>301</v>
      </c>
      <c r="G973" s="2">
        <v>-1.06E-2</v>
      </c>
      <c r="H973" s="2">
        <f t="shared" si="71"/>
        <v>-1.0650955776409976E-2</v>
      </c>
    </row>
    <row r="974" spans="1:8" x14ac:dyDescent="0.35">
      <c r="A974" s="1">
        <v>45155</v>
      </c>
      <c r="B974">
        <v>358.39</v>
      </c>
      <c r="C974">
        <v>363.77</v>
      </c>
      <c r="D974">
        <v>364.12</v>
      </c>
      <c r="E974">
        <v>357.97</v>
      </c>
      <c r="F974" t="s">
        <v>300</v>
      </c>
      <c r="G974" s="2">
        <v>-1.09E-2</v>
      </c>
      <c r="H974" s="2">
        <f t="shared" si="71"/>
        <v>-1.0988816629491416E-2</v>
      </c>
    </row>
    <row r="975" spans="1:8" x14ac:dyDescent="0.35">
      <c r="A975" s="1">
        <v>45156</v>
      </c>
      <c r="B975">
        <v>357.94</v>
      </c>
      <c r="C975">
        <v>355.07</v>
      </c>
      <c r="D975">
        <v>359.22</v>
      </c>
      <c r="E975">
        <v>354.52</v>
      </c>
      <c r="F975" t="s">
        <v>299</v>
      </c>
      <c r="G975" s="2">
        <v>-1.2999999999999999E-3</v>
      </c>
      <c r="H975" s="2">
        <f t="shared" si="71"/>
        <v>-1.2564043365367887E-3</v>
      </c>
    </row>
    <row r="976" spans="1:8" x14ac:dyDescent="0.35">
      <c r="A976" s="1">
        <v>45159</v>
      </c>
      <c r="B976">
        <v>363.71</v>
      </c>
      <c r="C976">
        <v>359.43</v>
      </c>
      <c r="D976">
        <v>364.4</v>
      </c>
      <c r="E976">
        <v>358.96</v>
      </c>
      <c r="F976" t="s">
        <v>298</v>
      </c>
      <c r="G976" s="2">
        <v>1.61E-2</v>
      </c>
      <c r="H976" s="2">
        <f t="shared" si="71"/>
        <v>1.5991472214037305E-2</v>
      </c>
    </row>
    <row r="977" spans="1:8" x14ac:dyDescent="0.35">
      <c r="A977" s="1">
        <v>45160</v>
      </c>
      <c r="B977">
        <v>363.19</v>
      </c>
      <c r="C977">
        <v>366.36</v>
      </c>
      <c r="D977">
        <v>366.37</v>
      </c>
      <c r="E977">
        <v>362.49</v>
      </c>
      <c r="F977" t="s">
        <v>297</v>
      </c>
      <c r="G977" s="2">
        <v>-1.4E-3</v>
      </c>
      <c r="H977" s="2">
        <f t="shared" si="71"/>
        <v>-1.4307334948500607E-3</v>
      </c>
    </row>
    <row r="978" spans="1:8" x14ac:dyDescent="0.35">
      <c r="A978" s="1">
        <v>45161</v>
      </c>
      <c r="B978">
        <v>368.92</v>
      </c>
      <c r="C978">
        <v>364.39</v>
      </c>
      <c r="D978">
        <v>370.03</v>
      </c>
      <c r="E978">
        <v>364.17</v>
      </c>
      <c r="F978" t="s">
        <v>296</v>
      </c>
      <c r="G978" s="2">
        <v>1.5800000000000002E-2</v>
      </c>
      <c r="H978" s="2">
        <f t="shared" si="71"/>
        <v>1.5653705059068625E-2</v>
      </c>
    </row>
    <row r="979" spans="1:8" x14ac:dyDescent="0.35">
      <c r="A979" s="1">
        <v>45162</v>
      </c>
      <c r="B979">
        <v>361.03</v>
      </c>
      <c r="C979">
        <v>372.44</v>
      </c>
      <c r="D979">
        <v>372.54</v>
      </c>
      <c r="E979">
        <v>360.82</v>
      </c>
      <c r="F979" t="s">
        <v>295</v>
      </c>
      <c r="G979" s="2">
        <v>-2.1399999999999999E-2</v>
      </c>
      <c r="H979" s="2">
        <f t="shared" si="71"/>
        <v>-2.1618760994383427E-2</v>
      </c>
    </row>
    <row r="980" spans="1:8" x14ac:dyDescent="0.35">
      <c r="A980" s="1">
        <v>45163</v>
      </c>
      <c r="B980">
        <v>363.83</v>
      </c>
      <c r="C980">
        <v>361.88</v>
      </c>
      <c r="D980">
        <v>365.55</v>
      </c>
      <c r="E980">
        <v>358.39</v>
      </c>
      <c r="F980" t="s">
        <v>294</v>
      </c>
      <c r="G980" s="2">
        <v>7.7999999999999996E-3</v>
      </c>
      <c r="H980" s="2">
        <f t="shared" si="71"/>
        <v>7.7256682027085338E-3</v>
      </c>
    </row>
    <row r="981" spans="1:8" x14ac:dyDescent="0.35">
      <c r="A981" s="1">
        <v>45166</v>
      </c>
      <c r="B981">
        <v>366.57</v>
      </c>
      <c r="C981">
        <v>366.8</v>
      </c>
      <c r="D981">
        <v>367.52</v>
      </c>
      <c r="E981">
        <v>364.06</v>
      </c>
      <c r="F981" t="s">
        <v>293</v>
      </c>
      <c r="G981" s="2">
        <v>7.4999999999999997E-3</v>
      </c>
      <c r="H981" s="2">
        <f t="shared" si="71"/>
        <v>7.5027734206972972E-3</v>
      </c>
    </row>
    <row r="982" spans="1:8" x14ac:dyDescent="0.35">
      <c r="A982" s="1">
        <v>45167</v>
      </c>
      <c r="B982">
        <v>374.57</v>
      </c>
      <c r="C982">
        <v>366.37</v>
      </c>
      <c r="D982">
        <v>374.93</v>
      </c>
      <c r="E982">
        <v>366.04</v>
      </c>
      <c r="F982" t="s">
        <v>292</v>
      </c>
      <c r="G982" s="2">
        <v>2.18E-2</v>
      </c>
      <c r="H982" s="2">
        <f t="shared" si="71"/>
        <v>2.1589202381985882E-2</v>
      </c>
    </row>
    <row r="983" spans="1:8" x14ac:dyDescent="0.35">
      <c r="A983" s="1">
        <v>45168</v>
      </c>
      <c r="B983">
        <v>376.66</v>
      </c>
      <c r="C983">
        <v>374.68</v>
      </c>
      <c r="D983">
        <v>377.25</v>
      </c>
      <c r="E983">
        <v>373.66</v>
      </c>
      <c r="F983" t="s">
        <v>291</v>
      </c>
      <c r="G983" s="2">
        <v>5.5999999999999999E-3</v>
      </c>
      <c r="H983" s="2">
        <f t="shared" si="71"/>
        <v>5.5642223880746416E-3</v>
      </c>
    </row>
    <row r="984" spans="1:8" x14ac:dyDescent="0.35">
      <c r="A984" s="1">
        <v>45169</v>
      </c>
      <c r="B984">
        <v>377.79</v>
      </c>
      <c r="C984">
        <v>376.74</v>
      </c>
      <c r="D984">
        <v>379.52</v>
      </c>
      <c r="E984">
        <v>376.67</v>
      </c>
      <c r="F984" t="s">
        <v>290</v>
      </c>
      <c r="G984" s="2">
        <v>3.0000000000000001E-3</v>
      </c>
      <c r="H984" s="2">
        <f t="shared" si="71"/>
        <v>2.9955619192636716E-3</v>
      </c>
    </row>
    <row r="985" spans="1:8" x14ac:dyDescent="0.35">
      <c r="A985" s="1">
        <v>45170</v>
      </c>
      <c r="B985">
        <v>377.39</v>
      </c>
      <c r="C985">
        <v>380.2</v>
      </c>
      <c r="D985">
        <v>380.63</v>
      </c>
      <c r="E985">
        <v>375.88</v>
      </c>
      <c r="F985" t="s">
        <v>289</v>
      </c>
      <c r="G985" s="2">
        <v>-1.1000000000000001E-3</v>
      </c>
      <c r="H985" s="2">
        <f t="shared" si="71"/>
        <v>-1.0593501877896108E-3</v>
      </c>
    </row>
    <row r="986" spans="1:8" x14ac:dyDescent="0.35">
      <c r="A986" s="1">
        <v>45174</v>
      </c>
      <c r="B986">
        <v>377.87</v>
      </c>
      <c r="C986">
        <v>376.57</v>
      </c>
      <c r="D986">
        <v>379.11</v>
      </c>
      <c r="E986">
        <v>375.63</v>
      </c>
      <c r="F986" t="s">
        <v>288</v>
      </c>
      <c r="G986" s="2">
        <v>1.2999999999999999E-3</v>
      </c>
      <c r="H986" s="2">
        <f t="shared" si="71"/>
        <v>1.2710856251526505E-3</v>
      </c>
    </row>
    <row r="987" spans="1:8" x14ac:dyDescent="0.35">
      <c r="A987" s="1">
        <v>45175</v>
      </c>
      <c r="B987">
        <v>374.54</v>
      </c>
      <c r="C987">
        <v>377.08</v>
      </c>
      <c r="D987">
        <v>377.43</v>
      </c>
      <c r="E987">
        <v>372.5</v>
      </c>
      <c r="F987" t="s">
        <v>161</v>
      </c>
      <c r="G987" s="2">
        <v>-8.8000000000000005E-3</v>
      </c>
      <c r="H987" s="2">
        <f t="shared" si="71"/>
        <v>-8.8516147908654016E-3</v>
      </c>
    </row>
    <row r="988" spans="1:8" x14ac:dyDescent="0.35">
      <c r="A988" s="1">
        <v>45176</v>
      </c>
      <c r="B988">
        <v>371.86</v>
      </c>
      <c r="C988">
        <v>370.02</v>
      </c>
      <c r="D988">
        <v>372.65</v>
      </c>
      <c r="E988">
        <v>368.96</v>
      </c>
      <c r="F988" t="s">
        <v>287</v>
      </c>
      <c r="G988" s="2">
        <v>-7.1999999999999998E-3</v>
      </c>
      <c r="H988" s="2">
        <f t="shared" si="71"/>
        <v>-7.181166980445736E-3</v>
      </c>
    </row>
    <row r="989" spans="1:8" x14ac:dyDescent="0.35">
      <c r="A989" s="1">
        <v>45177</v>
      </c>
      <c r="B989">
        <v>372.38</v>
      </c>
      <c r="C989">
        <v>371.81</v>
      </c>
      <c r="D989">
        <v>374.65</v>
      </c>
      <c r="E989">
        <v>371.4</v>
      </c>
      <c r="F989" t="s">
        <v>190</v>
      </c>
      <c r="G989" s="2">
        <v>1.4E-3</v>
      </c>
      <c r="H989" s="2">
        <f t="shared" si="71"/>
        <v>1.397398915989526E-3</v>
      </c>
    </row>
    <row r="990" spans="1:8" x14ac:dyDescent="0.35">
      <c r="A990" s="1">
        <v>45180</v>
      </c>
      <c r="B990">
        <v>376.77</v>
      </c>
      <c r="C990">
        <v>375.46</v>
      </c>
      <c r="D990">
        <v>377.29</v>
      </c>
      <c r="E990">
        <v>373.46</v>
      </c>
      <c r="F990" t="s">
        <v>286</v>
      </c>
      <c r="G990" s="2">
        <v>1.18E-2</v>
      </c>
      <c r="H990" s="2">
        <f t="shared" si="71"/>
        <v>1.1720083430238802E-2</v>
      </c>
    </row>
    <row r="991" spans="1:8" x14ac:dyDescent="0.35">
      <c r="A991" s="1">
        <v>45181</v>
      </c>
      <c r="B991">
        <v>372.59</v>
      </c>
      <c r="C991">
        <v>375.07</v>
      </c>
      <c r="D991">
        <v>376.75</v>
      </c>
      <c r="E991">
        <v>372.3</v>
      </c>
      <c r="F991" t="s">
        <v>285</v>
      </c>
      <c r="G991" s="2">
        <v>-1.11E-2</v>
      </c>
      <c r="H991" s="2">
        <f t="shared" si="71"/>
        <v>-1.1156302323449696E-2</v>
      </c>
    </row>
    <row r="992" spans="1:8" x14ac:dyDescent="0.35">
      <c r="A992" s="1">
        <v>45182</v>
      </c>
      <c r="B992">
        <v>374.01</v>
      </c>
      <c r="C992">
        <v>372.83</v>
      </c>
      <c r="D992">
        <v>375.64</v>
      </c>
      <c r="E992">
        <v>371.68</v>
      </c>
      <c r="F992" t="s">
        <v>284</v>
      </c>
      <c r="G992" s="2">
        <v>3.8E-3</v>
      </c>
      <c r="H992" s="2">
        <f t="shared" si="71"/>
        <v>3.8039156502980608E-3</v>
      </c>
    </row>
    <row r="993" spans="1:8" x14ac:dyDescent="0.35">
      <c r="A993" s="1">
        <v>45183</v>
      </c>
      <c r="B993">
        <v>377.07</v>
      </c>
      <c r="C993">
        <v>375.79</v>
      </c>
      <c r="D993">
        <v>378.07</v>
      </c>
      <c r="E993">
        <v>373.69</v>
      </c>
      <c r="F993" t="s">
        <v>283</v>
      </c>
      <c r="G993" s="2">
        <v>8.2000000000000007E-3</v>
      </c>
      <c r="H993" s="2">
        <f t="shared" si="71"/>
        <v>8.1483115798626181E-3</v>
      </c>
    </row>
    <row r="994" spans="1:8" x14ac:dyDescent="0.35">
      <c r="A994" s="1">
        <v>45184</v>
      </c>
      <c r="B994">
        <v>370.62</v>
      </c>
      <c r="C994">
        <v>375.71</v>
      </c>
      <c r="D994">
        <v>376.12</v>
      </c>
      <c r="E994">
        <v>369.67</v>
      </c>
      <c r="F994" t="s">
        <v>282</v>
      </c>
      <c r="G994" s="2">
        <v>-1.7100000000000001E-2</v>
      </c>
      <c r="H994" s="2">
        <f t="shared" si="71"/>
        <v>-1.7253567668993022E-2</v>
      </c>
    </row>
    <row r="995" spans="1:8" x14ac:dyDescent="0.35">
      <c r="A995" s="1">
        <v>45187</v>
      </c>
      <c r="B995">
        <v>370.47</v>
      </c>
      <c r="C995">
        <v>369.13</v>
      </c>
      <c r="D995">
        <v>371.59</v>
      </c>
      <c r="E995">
        <v>368.84</v>
      </c>
      <c r="F995" t="s">
        <v>281</v>
      </c>
      <c r="G995" s="2">
        <v>-4.0000000000000002E-4</v>
      </c>
      <c r="H995" s="2">
        <f t="shared" si="71"/>
        <v>-4.0480913802194848E-4</v>
      </c>
    </row>
    <row r="996" spans="1:8" x14ac:dyDescent="0.35">
      <c r="A996" s="1">
        <v>45188</v>
      </c>
      <c r="B996">
        <v>369.68</v>
      </c>
      <c r="C996">
        <v>369.13</v>
      </c>
      <c r="D996">
        <v>370.49</v>
      </c>
      <c r="E996">
        <v>366.61</v>
      </c>
      <c r="F996" t="s">
        <v>280</v>
      </c>
      <c r="G996" s="2">
        <v>-2.0999999999999999E-3</v>
      </c>
      <c r="H996" s="2">
        <f t="shared" si="71"/>
        <v>-2.1347032358298725E-3</v>
      </c>
    </row>
    <row r="997" spans="1:8" x14ac:dyDescent="0.35">
      <c r="A997" s="1">
        <v>45189</v>
      </c>
      <c r="B997">
        <v>364.35</v>
      </c>
      <c r="C997">
        <v>370.76</v>
      </c>
      <c r="D997">
        <v>371.12</v>
      </c>
      <c r="E997">
        <v>364.27</v>
      </c>
      <c r="F997" t="s">
        <v>279</v>
      </c>
      <c r="G997" s="2">
        <v>-1.44E-2</v>
      </c>
      <c r="H997" s="2">
        <f t="shared" si="71"/>
        <v>-1.452282244571973E-2</v>
      </c>
    </row>
    <row r="998" spans="1:8" x14ac:dyDescent="0.35">
      <c r="A998" s="1">
        <v>45190</v>
      </c>
      <c r="B998">
        <v>357.67</v>
      </c>
      <c r="C998">
        <v>360.61</v>
      </c>
      <c r="D998">
        <v>361.41</v>
      </c>
      <c r="E998">
        <v>357.5</v>
      </c>
      <c r="F998" t="s">
        <v>278</v>
      </c>
      <c r="G998" s="2">
        <v>-1.83E-2</v>
      </c>
      <c r="H998" s="2">
        <f t="shared" si="71"/>
        <v>-1.8504170532638184E-2</v>
      </c>
    </row>
    <row r="999" spans="1:8" x14ac:dyDescent="0.35">
      <c r="A999" s="1">
        <v>45191</v>
      </c>
      <c r="B999">
        <v>357.72</v>
      </c>
      <c r="C999">
        <v>359.44</v>
      </c>
      <c r="D999">
        <v>361.61</v>
      </c>
      <c r="E999">
        <v>357.4</v>
      </c>
      <c r="F999" t="s">
        <v>277</v>
      </c>
      <c r="G999" s="2">
        <v>1E-4</v>
      </c>
      <c r="H999" s="2">
        <f t="shared" si="71"/>
        <v>1.3978389432728867E-4</v>
      </c>
    </row>
    <row r="1000" spans="1:8" x14ac:dyDescent="0.35">
      <c r="A1000" s="1">
        <v>45194</v>
      </c>
      <c r="B1000">
        <v>359.42</v>
      </c>
      <c r="C1000">
        <v>356.74</v>
      </c>
      <c r="D1000">
        <v>359.51</v>
      </c>
      <c r="E1000">
        <v>355.74</v>
      </c>
      <c r="F1000" t="s">
        <v>276</v>
      </c>
      <c r="G1000" s="2">
        <v>4.7000000000000002E-3</v>
      </c>
      <c r="H1000" s="2">
        <f t="shared" si="71"/>
        <v>4.7410636258955734E-3</v>
      </c>
    </row>
    <row r="1001" spans="1:8" x14ac:dyDescent="0.35">
      <c r="A1001" s="1">
        <v>45195</v>
      </c>
      <c r="B1001">
        <v>354.02</v>
      </c>
      <c r="C1001">
        <v>356.8</v>
      </c>
      <c r="D1001">
        <v>357.35</v>
      </c>
      <c r="E1001">
        <v>353.02</v>
      </c>
      <c r="F1001" t="s">
        <v>145</v>
      </c>
      <c r="G1001" s="2">
        <v>-1.4999999999999999E-2</v>
      </c>
      <c r="H1001" s="2">
        <f t="shared" si="71"/>
        <v>-1.5138212390865784E-2</v>
      </c>
    </row>
    <row r="1002" spans="1:8" x14ac:dyDescent="0.35">
      <c r="A1002" s="1">
        <v>45196</v>
      </c>
      <c r="B1002">
        <v>354.85</v>
      </c>
      <c r="C1002">
        <v>355.19</v>
      </c>
      <c r="D1002">
        <v>356.79</v>
      </c>
      <c r="E1002">
        <v>351.18</v>
      </c>
      <c r="F1002" t="s">
        <v>275</v>
      </c>
      <c r="G1002" s="2">
        <v>2.3E-3</v>
      </c>
      <c r="H1002" s="2">
        <f t="shared" si="71"/>
        <v>2.3417562579815887E-3</v>
      </c>
    </row>
    <row r="1003" spans="1:8" x14ac:dyDescent="0.35">
      <c r="A1003" s="1">
        <v>45197</v>
      </c>
      <c r="B1003">
        <v>357.82</v>
      </c>
      <c r="C1003">
        <v>353.92</v>
      </c>
      <c r="D1003">
        <v>359.98</v>
      </c>
      <c r="E1003">
        <v>353.05</v>
      </c>
      <c r="F1003" t="s">
        <v>274</v>
      </c>
      <c r="G1003" s="2">
        <v>8.3999999999999995E-3</v>
      </c>
      <c r="H1003" s="2">
        <f t="shared" si="71"/>
        <v>8.3349016906846297E-3</v>
      </c>
    </row>
    <row r="1004" spans="1:8" x14ac:dyDescent="0.35">
      <c r="A1004" s="1">
        <v>45198</v>
      </c>
      <c r="B1004">
        <v>358.08</v>
      </c>
      <c r="C1004">
        <v>361.35</v>
      </c>
      <c r="D1004">
        <v>362.76</v>
      </c>
      <c r="E1004">
        <v>356.83</v>
      </c>
      <c r="F1004" t="s">
        <v>273</v>
      </c>
      <c r="G1004" s="2">
        <v>6.9999999999999999E-4</v>
      </c>
      <c r="H1004" s="2">
        <f t="shared" si="71"/>
        <v>7.2635846188372536E-4</v>
      </c>
    </row>
    <row r="1005" spans="1:8" x14ac:dyDescent="0.35">
      <c r="A1005" s="1">
        <v>45201</v>
      </c>
      <c r="B1005">
        <v>361.07</v>
      </c>
      <c r="C1005">
        <v>358.35</v>
      </c>
      <c r="D1005">
        <v>362.49</v>
      </c>
      <c r="E1005">
        <v>357.73</v>
      </c>
      <c r="F1005" t="s">
        <v>272</v>
      </c>
      <c r="G1005" s="2">
        <v>8.3000000000000001E-3</v>
      </c>
      <c r="H1005" s="2">
        <f t="shared" si="71"/>
        <v>8.3154202291918933E-3</v>
      </c>
    </row>
    <row r="1006" spans="1:8" x14ac:dyDescent="0.35">
      <c r="A1006" s="1">
        <v>45202</v>
      </c>
      <c r="B1006">
        <v>354.73</v>
      </c>
      <c r="C1006">
        <v>358.59</v>
      </c>
      <c r="D1006">
        <v>360.82</v>
      </c>
      <c r="E1006">
        <v>353.09</v>
      </c>
      <c r="F1006" t="s">
        <v>271</v>
      </c>
      <c r="G1006" s="2">
        <v>-1.7500000000000002E-2</v>
      </c>
      <c r="H1006" s="2">
        <f t="shared" si="71"/>
        <v>-1.7714908632680607E-2</v>
      </c>
    </row>
    <row r="1007" spans="1:8" x14ac:dyDescent="0.35">
      <c r="A1007" s="1">
        <v>45203</v>
      </c>
      <c r="B1007">
        <v>359.56</v>
      </c>
      <c r="C1007">
        <v>355.58</v>
      </c>
      <c r="D1007">
        <v>360.42</v>
      </c>
      <c r="E1007">
        <v>355.11</v>
      </c>
      <c r="F1007" t="s">
        <v>270</v>
      </c>
      <c r="G1007" s="2">
        <v>1.3599999999999999E-2</v>
      </c>
      <c r="H1007" s="2">
        <f t="shared" si="71"/>
        <v>1.3524124985126873E-2</v>
      </c>
    </row>
    <row r="1008" spans="1:8" x14ac:dyDescent="0.35">
      <c r="A1008" s="1">
        <v>45204</v>
      </c>
      <c r="B1008">
        <v>358.5</v>
      </c>
      <c r="C1008">
        <v>359.55</v>
      </c>
      <c r="D1008">
        <v>359.96</v>
      </c>
      <c r="E1008">
        <v>354.95</v>
      </c>
      <c r="F1008" t="s">
        <v>269</v>
      </c>
      <c r="G1008" s="2">
        <v>-2.8999999999999998E-3</v>
      </c>
      <c r="H1008" s="2">
        <f t="shared" si="71"/>
        <v>-2.9524016655234674E-3</v>
      </c>
    </row>
    <row r="1009" spans="1:8" x14ac:dyDescent="0.35">
      <c r="A1009" s="1">
        <v>45205</v>
      </c>
      <c r="B1009">
        <v>364.51</v>
      </c>
      <c r="C1009">
        <v>355.46</v>
      </c>
      <c r="D1009">
        <v>365.72</v>
      </c>
      <c r="E1009">
        <v>354.66</v>
      </c>
      <c r="F1009" t="s">
        <v>268</v>
      </c>
      <c r="G1009" s="2">
        <v>1.6799999999999999E-2</v>
      </c>
      <c r="H1009" s="2">
        <f t="shared" si="71"/>
        <v>1.6625325874959043E-2</v>
      </c>
    </row>
    <row r="1010" spans="1:8" x14ac:dyDescent="0.35">
      <c r="A1010" s="1">
        <v>45208</v>
      </c>
      <c r="B1010">
        <v>366.37</v>
      </c>
      <c r="C1010">
        <v>362.11</v>
      </c>
      <c r="D1010">
        <v>366.92</v>
      </c>
      <c r="E1010">
        <v>360.59</v>
      </c>
      <c r="F1010" t="s">
        <v>267</v>
      </c>
      <c r="G1010" s="2">
        <v>5.1000000000000004E-3</v>
      </c>
      <c r="H1010" s="2">
        <f t="shared" si="71"/>
        <v>5.089765803919251E-3</v>
      </c>
    </row>
    <row r="1011" spans="1:8" x14ac:dyDescent="0.35">
      <c r="A1011" s="1">
        <v>45209</v>
      </c>
      <c r="B1011">
        <v>368.4</v>
      </c>
      <c r="C1011">
        <v>366.71</v>
      </c>
      <c r="D1011">
        <v>371.09</v>
      </c>
      <c r="E1011">
        <v>366.2</v>
      </c>
      <c r="F1011" t="s">
        <v>266</v>
      </c>
      <c r="G1011" s="2">
        <v>5.4999999999999997E-3</v>
      </c>
      <c r="H1011" s="2">
        <f t="shared" si="71"/>
        <v>5.5255526625983655E-3</v>
      </c>
    </row>
    <row r="1012" spans="1:8" x14ac:dyDescent="0.35">
      <c r="A1012" s="1">
        <v>45210</v>
      </c>
      <c r="B1012">
        <v>371.03</v>
      </c>
      <c r="C1012">
        <v>369.75</v>
      </c>
      <c r="D1012">
        <v>371.22</v>
      </c>
      <c r="E1012">
        <v>368</v>
      </c>
      <c r="F1012" t="s">
        <v>265</v>
      </c>
      <c r="G1012" s="2">
        <v>7.1000000000000004E-3</v>
      </c>
      <c r="H1012" s="2">
        <f t="shared" si="71"/>
        <v>7.1136174907775662E-3</v>
      </c>
    </row>
    <row r="1013" spans="1:8" x14ac:dyDescent="0.35">
      <c r="A1013" s="1">
        <v>45211</v>
      </c>
      <c r="B1013">
        <v>369.74</v>
      </c>
      <c r="C1013">
        <v>371.53</v>
      </c>
      <c r="D1013">
        <v>373.54</v>
      </c>
      <c r="E1013">
        <v>367.31</v>
      </c>
      <c r="F1013" t="s">
        <v>228</v>
      </c>
      <c r="G1013" s="2">
        <v>-3.5000000000000001E-3</v>
      </c>
      <c r="H1013" s="2">
        <f t="shared" si="71"/>
        <v>-3.4828659476298803E-3</v>
      </c>
    </row>
    <row r="1014" spans="1:8" x14ac:dyDescent="0.35">
      <c r="A1014" s="1">
        <v>45212</v>
      </c>
      <c r="B1014">
        <v>365.09</v>
      </c>
      <c r="C1014">
        <v>370.38</v>
      </c>
      <c r="D1014">
        <v>370.97</v>
      </c>
      <c r="E1014">
        <v>363.67</v>
      </c>
      <c r="F1014" t="s">
        <v>264</v>
      </c>
      <c r="G1014" s="2">
        <v>-1.26E-2</v>
      </c>
      <c r="H1014" s="2">
        <f t="shared" si="71"/>
        <v>-1.2656157394045714E-2</v>
      </c>
    </row>
    <row r="1015" spans="1:8" x14ac:dyDescent="0.35">
      <c r="A1015" s="1">
        <v>45215</v>
      </c>
      <c r="B1015">
        <v>369.22</v>
      </c>
      <c r="C1015">
        <v>366.43</v>
      </c>
      <c r="D1015">
        <v>370.29</v>
      </c>
      <c r="E1015">
        <v>366.28</v>
      </c>
      <c r="F1015" t="s">
        <v>263</v>
      </c>
      <c r="G1015" s="2">
        <v>1.1299999999999999E-2</v>
      </c>
      <c r="H1015" s="2">
        <f t="shared" si="71"/>
        <v>1.1248773812169741E-2</v>
      </c>
    </row>
    <row r="1016" spans="1:8" x14ac:dyDescent="0.35">
      <c r="A1016" s="1">
        <v>45216</v>
      </c>
      <c r="B1016">
        <v>368.01</v>
      </c>
      <c r="C1016">
        <v>365.62</v>
      </c>
      <c r="D1016">
        <v>369.73</v>
      </c>
      <c r="E1016">
        <v>363.47</v>
      </c>
      <c r="F1016" t="s">
        <v>262</v>
      </c>
      <c r="G1016" s="2">
        <v>-3.3E-3</v>
      </c>
      <c r="H1016" s="2">
        <f t="shared" si="71"/>
        <v>-3.282560629653152E-3</v>
      </c>
    </row>
    <row r="1017" spans="1:8" x14ac:dyDescent="0.35">
      <c r="A1017" s="1">
        <v>45217</v>
      </c>
      <c r="B1017">
        <v>363.18</v>
      </c>
      <c r="C1017">
        <v>365.48</v>
      </c>
      <c r="D1017">
        <v>367.72</v>
      </c>
      <c r="E1017">
        <v>361.83</v>
      </c>
      <c r="F1017" t="s">
        <v>261</v>
      </c>
      <c r="G1017" s="2">
        <v>-1.3100000000000001E-2</v>
      </c>
      <c r="H1017" s="2">
        <f t="shared" si="71"/>
        <v>-1.3211532581119369E-2</v>
      </c>
    </row>
    <row r="1018" spans="1:8" x14ac:dyDescent="0.35">
      <c r="A1018" s="1">
        <v>45218</v>
      </c>
      <c r="B1018">
        <v>359.78</v>
      </c>
      <c r="C1018">
        <v>364.62</v>
      </c>
      <c r="D1018">
        <v>365.83</v>
      </c>
      <c r="E1018">
        <v>358.97</v>
      </c>
      <c r="F1018" t="s">
        <v>260</v>
      </c>
      <c r="G1018" s="2">
        <v>-9.4000000000000004E-3</v>
      </c>
      <c r="H1018" s="2">
        <f t="shared" si="71"/>
        <v>-9.4058455971108238E-3</v>
      </c>
    </row>
    <row r="1019" spans="1:8" x14ac:dyDescent="0.35">
      <c r="A1019" s="1">
        <v>45219</v>
      </c>
      <c r="B1019">
        <v>354.41</v>
      </c>
      <c r="C1019">
        <v>359.27</v>
      </c>
      <c r="D1019">
        <v>359.85</v>
      </c>
      <c r="E1019">
        <v>354.18</v>
      </c>
      <c r="F1019" t="s">
        <v>259</v>
      </c>
      <c r="G1019" s="2">
        <v>-1.49E-2</v>
      </c>
      <c r="H1019" s="2">
        <f t="shared" si="71"/>
        <v>-1.50382984974088E-2</v>
      </c>
    </row>
    <row r="1020" spans="1:8" x14ac:dyDescent="0.35">
      <c r="A1020" s="1">
        <v>45222</v>
      </c>
      <c r="B1020">
        <v>355.48</v>
      </c>
      <c r="C1020">
        <v>353.07</v>
      </c>
      <c r="D1020">
        <v>359.07</v>
      </c>
      <c r="E1020">
        <v>350.94</v>
      </c>
      <c r="F1020" t="s">
        <v>258</v>
      </c>
      <c r="G1020" s="2">
        <v>3.0000000000000001E-3</v>
      </c>
      <c r="H1020" s="2">
        <f t="shared" si="71"/>
        <v>3.0145538331433994E-3</v>
      </c>
    </row>
    <row r="1021" spans="1:8" x14ac:dyDescent="0.35">
      <c r="A1021" s="1">
        <v>45223</v>
      </c>
      <c r="B1021">
        <v>358.94</v>
      </c>
      <c r="C1021">
        <v>357.32</v>
      </c>
      <c r="D1021">
        <v>359.72</v>
      </c>
      <c r="E1021">
        <v>355.6</v>
      </c>
      <c r="F1021" t="s">
        <v>257</v>
      </c>
      <c r="G1021" s="2">
        <v>9.7000000000000003E-3</v>
      </c>
      <c r="H1021" s="2">
        <f t="shared" si="71"/>
        <v>9.686254730855914E-3</v>
      </c>
    </row>
    <row r="1022" spans="1:8" x14ac:dyDescent="0.35">
      <c r="A1022" s="1">
        <v>45224</v>
      </c>
      <c r="B1022">
        <v>350.16</v>
      </c>
      <c r="C1022">
        <v>356.51</v>
      </c>
      <c r="D1022">
        <v>356.69</v>
      </c>
      <c r="E1022">
        <v>349.57</v>
      </c>
      <c r="F1022" t="s">
        <v>256</v>
      </c>
      <c r="G1022" s="2">
        <v>-2.4500000000000001E-2</v>
      </c>
      <c r="H1022" s="2">
        <f t="shared" si="71"/>
        <v>-2.4765050718490455E-2</v>
      </c>
    </row>
    <row r="1023" spans="1:8" x14ac:dyDescent="0.35">
      <c r="A1023" s="1">
        <v>45225</v>
      </c>
      <c r="B1023">
        <v>343.48</v>
      </c>
      <c r="C1023">
        <v>348.94</v>
      </c>
      <c r="D1023">
        <v>349.89</v>
      </c>
      <c r="E1023">
        <v>342.17</v>
      </c>
      <c r="F1023" t="s">
        <v>255</v>
      </c>
      <c r="G1023" s="2">
        <v>-1.9099999999999999E-2</v>
      </c>
      <c r="H1023" s="2">
        <f t="shared" si="71"/>
        <v>-1.9261307078355962E-2</v>
      </c>
    </row>
    <row r="1024" spans="1:8" x14ac:dyDescent="0.35">
      <c r="A1024" s="1">
        <v>45226</v>
      </c>
      <c r="B1024">
        <v>345.13</v>
      </c>
      <c r="C1024">
        <v>346.25</v>
      </c>
      <c r="D1024">
        <v>348.66</v>
      </c>
      <c r="E1024">
        <v>343.9</v>
      </c>
      <c r="F1024" t="s">
        <v>254</v>
      </c>
      <c r="G1024" s="2">
        <v>4.7999999999999996E-3</v>
      </c>
      <c r="H1024" s="2">
        <f t="shared" si="71"/>
        <v>4.7922718456189809E-3</v>
      </c>
    </row>
    <row r="1025" spans="1:8" x14ac:dyDescent="0.35">
      <c r="A1025" s="1">
        <v>45229</v>
      </c>
      <c r="B1025">
        <v>349.02</v>
      </c>
      <c r="C1025">
        <v>347.65</v>
      </c>
      <c r="D1025">
        <v>350.36</v>
      </c>
      <c r="E1025">
        <v>346.27</v>
      </c>
      <c r="F1025" t="s">
        <v>166</v>
      </c>
      <c r="G1025" s="2">
        <v>1.1299999999999999E-2</v>
      </c>
      <c r="H1025" s="2">
        <f t="shared" si="71"/>
        <v>1.120806950082215E-2</v>
      </c>
    </row>
    <row r="1026" spans="1:8" x14ac:dyDescent="0.35">
      <c r="A1026" s="1">
        <v>45230</v>
      </c>
      <c r="B1026">
        <v>350.69</v>
      </c>
      <c r="C1026">
        <v>349.05</v>
      </c>
      <c r="D1026">
        <v>351.07</v>
      </c>
      <c r="E1026">
        <v>346.44</v>
      </c>
      <c r="F1026" t="s">
        <v>253</v>
      </c>
      <c r="G1026" s="2">
        <v>4.7999999999999996E-3</v>
      </c>
      <c r="H1026" s="2">
        <f t="shared" si="71"/>
        <v>4.7734151890922831E-3</v>
      </c>
    </row>
    <row r="1027" spans="1:8" x14ac:dyDescent="0.35">
      <c r="A1027" s="1">
        <v>45231</v>
      </c>
      <c r="B1027">
        <v>356.77</v>
      </c>
      <c r="C1027">
        <v>351.54</v>
      </c>
      <c r="D1027">
        <v>357.34</v>
      </c>
      <c r="E1027">
        <v>351.44</v>
      </c>
      <c r="F1027" t="s">
        <v>252</v>
      </c>
      <c r="G1027" s="2">
        <v>1.7399999999999999E-2</v>
      </c>
      <c r="H1027" s="2">
        <f t="shared" si="71"/>
        <v>1.7188674113566577E-2</v>
      </c>
    </row>
    <row r="1028" spans="1:8" x14ac:dyDescent="0.35">
      <c r="A1028" s="1">
        <v>45232</v>
      </c>
      <c r="B1028">
        <v>363.25</v>
      </c>
      <c r="C1028">
        <v>361.35</v>
      </c>
      <c r="D1028">
        <v>363.49</v>
      </c>
      <c r="E1028">
        <v>360.11</v>
      </c>
      <c r="F1028" t="s">
        <v>251</v>
      </c>
      <c r="G1028" s="2">
        <v>1.8200000000000001E-2</v>
      </c>
      <c r="H1028" s="2">
        <f t="shared" ref="H1028:H1091" si="72">LN(B1028/B1027)</f>
        <v>1.799998599700852E-2</v>
      </c>
    </row>
    <row r="1029" spans="1:8" x14ac:dyDescent="0.35">
      <c r="A1029" s="1">
        <v>45233</v>
      </c>
      <c r="B1029">
        <v>367.52</v>
      </c>
      <c r="C1029">
        <v>364.56</v>
      </c>
      <c r="D1029">
        <v>368.83</v>
      </c>
      <c r="E1029">
        <v>364.33</v>
      </c>
      <c r="F1029" t="s">
        <v>250</v>
      </c>
      <c r="G1029" s="2">
        <v>1.17E-2</v>
      </c>
      <c r="H1029" s="2">
        <f t="shared" si="72"/>
        <v>1.1686436490395736E-2</v>
      </c>
    </row>
    <row r="1030" spans="1:8" x14ac:dyDescent="0.35">
      <c r="A1030" s="1">
        <v>45236</v>
      </c>
      <c r="B1030">
        <v>369.02</v>
      </c>
      <c r="C1030">
        <v>368.3</v>
      </c>
      <c r="D1030">
        <v>369.59</v>
      </c>
      <c r="E1030">
        <v>366.72</v>
      </c>
      <c r="F1030" t="s">
        <v>249</v>
      </c>
      <c r="G1030" s="2">
        <v>4.1000000000000003E-3</v>
      </c>
      <c r="H1030" s="2">
        <f t="shared" si="72"/>
        <v>4.073104172948286E-3</v>
      </c>
    </row>
    <row r="1031" spans="1:8" x14ac:dyDescent="0.35">
      <c r="A1031" s="1">
        <v>45237</v>
      </c>
      <c r="B1031">
        <v>372.5</v>
      </c>
      <c r="C1031">
        <v>370.08</v>
      </c>
      <c r="D1031">
        <v>373.38</v>
      </c>
      <c r="E1031">
        <v>368.85</v>
      </c>
      <c r="F1031" t="s">
        <v>248</v>
      </c>
      <c r="G1031" s="2">
        <v>9.4999999999999998E-3</v>
      </c>
      <c r="H1031" s="2">
        <f t="shared" si="72"/>
        <v>9.3861947058780128E-3</v>
      </c>
    </row>
    <row r="1032" spans="1:8" x14ac:dyDescent="0.35">
      <c r="A1032" s="1">
        <v>45238</v>
      </c>
      <c r="B1032">
        <v>372.74</v>
      </c>
      <c r="C1032">
        <v>372.88</v>
      </c>
      <c r="D1032">
        <v>373.59</v>
      </c>
      <c r="E1032">
        <v>370.43</v>
      </c>
      <c r="F1032" t="s">
        <v>247</v>
      </c>
      <c r="G1032" s="2">
        <v>5.9999999999999995E-4</v>
      </c>
      <c r="H1032" s="2">
        <f t="shared" si="72"/>
        <v>6.4408783290474246E-4</v>
      </c>
    </row>
    <row r="1033" spans="1:8" x14ac:dyDescent="0.35">
      <c r="A1033" s="1">
        <v>45239</v>
      </c>
      <c r="B1033">
        <v>369.88</v>
      </c>
      <c r="C1033">
        <v>373.44</v>
      </c>
      <c r="D1033">
        <v>374.6</v>
      </c>
      <c r="E1033">
        <v>369.38</v>
      </c>
      <c r="F1033" t="s">
        <v>246</v>
      </c>
      <c r="G1033" s="2">
        <v>-7.7000000000000002E-3</v>
      </c>
      <c r="H1033" s="2">
        <f t="shared" si="72"/>
        <v>-7.7024969430811744E-3</v>
      </c>
    </row>
    <row r="1034" spans="1:8" x14ac:dyDescent="0.35">
      <c r="A1034" s="1">
        <v>45240</v>
      </c>
      <c r="B1034">
        <v>378.19</v>
      </c>
      <c r="C1034">
        <v>371.62</v>
      </c>
      <c r="D1034">
        <v>378.34</v>
      </c>
      <c r="E1034">
        <v>371.09</v>
      </c>
      <c r="F1034" t="s">
        <v>245</v>
      </c>
      <c r="G1034" s="2">
        <v>2.2499999999999999E-2</v>
      </c>
      <c r="H1034" s="2">
        <f t="shared" si="72"/>
        <v>2.2218086128860295E-2</v>
      </c>
    </row>
    <row r="1035" spans="1:8" x14ac:dyDescent="0.35">
      <c r="A1035" s="1">
        <v>45243</v>
      </c>
      <c r="B1035">
        <v>377.01</v>
      </c>
      <c r="C1035">
        <v>376.59</v>
      </c>
      <c r="D1035">
        <v>378.08</v>
      </c>
      <c r="E1035">
        <v>375.04</v>
      </c>
      <c r="F1035" t="s">
        <v>244</v>
      </c>
      <c r="G1035" s="2">
        <v>-3.0999999999999999E-3</v>
      </c>
      <c r="H1035" s="2">
        <f t="shared" si="72"/>
        <v>-3.1250025431352776E-3</v>
      </c>
    </row>
    <row r="1036" spans="1:8" x14ac:dyDescent="0.35">
      <c r="A1036" s="1">
        <v>45244</v>
      </c>
      <c r="B1036">
        <v>385.13</v>
      </c>
      <c r="C1036">
        <v>383.51</v>
      </c>
      <c r="D1036">
        <v>386.06</v>
      </c>
      <c r="E1036">
        <v>382.98</v>
      </c>
      <c r="F1036" t="s">
        <v>243</v>
      </c>
      <c r="G1036" s="2">
        <v>2.1499999999999998E-2</v>
      </c>
      <c r="H1036" s="2">
        <f t="shared" si="72"/>
        <v>2.1309227335186191E-2</v>
      </c>
    </row>
    <row r="1037" spans="1:8" x14ac:dyDescent="0.35">
      <c r="A1037" s="1">
        <v>45245</v>
      </c>
      <c r="B1037">
        <v>385.42</v>
      </c>
      <c r="C1037">
        <v>387.05</v>
      </c>
      <c r="D1037">
        <v>387.55</v>
      </c>
      <c r="E1037">
        <v>384.03</v>
      </c>
      <c r="F1037" t="s">
        <v>242</v>
      </c>
      <c r="G1037" s="2">
        <v>8.0000000000000004E-4</v>
      </c>
      <c r="H1037" s="2">
        <f t="shared" si="72"/>
        <v>7.5270913942546234E-4</v>
      </c>
    </row>
    <row r="1038" spans="1:8" x14ac:dyDescent="0.35">
      <c r="A1038" s="1">
        <v>45246</v>
      </c>
      <c r="B1038">
        <v>385.75</v>
      </c>
      <c r="C1038">
        <v>384.64</v>
      </c>
      <c r="D1038">
        <v>385.99</v>
      </c>
      <c r="E1038">
        <v>383.36</v>
      </c>
      <c r="F1038" t="s">
        <v>241</v>
      </c>
      <c r="G1038" s="2">
        <v>8.9999999999999998E-4</v>
      </c>
      <c r="H1038" s="2">
        <f t="shared" si="72"/>
        <v>8.5584247349561348E-4</v>
      </c>
    </row>
    <row r="1039" spans="1:8" x14ac:dyDescent="0.35">
      <c r="A1039" s="1">
        <v>45247</v>
      </c>
      <c r="B1039">
        <v>385.84</v>
      </c>
      <c r="C1039">
        <v>385.01</v>
      </c>
      <c r="D1039">
        <v>386.87</v>
      </c>
      <c r="E1039">
        <v>384.09</v>
      </c>
      <c r="F1039" t="s">
        <v>240</v>
      </c>
      <c r="G1039" s="2">
        <v>2.0000000000000001E-4</v>
      </c>
      <c r="H1039" s="2">
        <f t="shared" si="72"/>
        <v>2.3328451744608381E-4</v>
      </c>
    </row>
    <row r="1040" spans="1:8" x14ac:dyDescent="0.35">
      <c r="A1040" s="1">
        <v>45250</v>
      </c>
      <c r="B1040">
        <v>390.53</v>
      </c>
      <c r="C1040">
        <v>385.85</v>
      </c>
      <c r="D1040">
        <v>391.2</v>
      </c>
      <c r="E1040">
        <v>385.85</v>
      </c>
      <c r="F1040" t="s">
        <v>239</v>
      </c>
      <c r="G1040" s="2">
        <v>1.2200000000000001E-2</v>
      </c>
      <c r="H1040" s="2">
        <f t="shared" si="72"/>
        <v>1.2082015152033807E-2</v>
      </c>
    </row>
    <row r="1041" spans="1:8" x14ac:dyDescent="0.35">
      <c r="A1041" s="1">
        <v>45251</v>
      </c>
      <c r="B1041">
        <v>388.27</v>
      </c>
      <c r="C1041">
        <v>388.81</v>
      </c>
      <c r="D1041">
        <v>389.03</v>
      </c>
      <c r="E1041">
        <v>386.5</v>
      </c>
      <c r="F1041" t="s">
        <v>238</v>
      </c>
      <c r="G1041" s="2">
        <v>-5.7999999999999996E-3</v>
      </c>
      <c r="H1041" s="2">
        <f t="shared" si="72"/>
        <v>-5.8038170104555342E-3</v>
      </c>
    </row>
    <row r="1042" spans="1:8" x14ac:dyDescent="0.35">
      <c r="A1042" s="1">
        <v>45252</v>
      </c>
      <c r="B1042">
        <v>389.86</v>
      </c>
      <c r="C1042">
        <v>390.36</v>
      </c>
      <c r="D1042">
        <v>392.86</v>
      </c>
      <c r="E1042">
        <v>388.84</v>
      </c>
      <c r="F1042" t="s">
        <v>237</v>
      </c>
      <c r="G1042" s="2">
        <v>4.1000000000000003E-3</v>
      </c>
      <c r="H1042" s="2">
        <f t="shared" si="72"/>
        <v>4.0867264157044003E-3</v>
      </c>
    </row>
    <row r="1043" spans="1:8" x14ac:dyDescent="0.35">
      <c r="A1043" s="1">
        <v>45254</v>
      </c>
      <c r="B1043">
        <v>389.31</v>
      </c>
      <c r="C1043">
        <v>389.45</v>
      </c>
      <c r="D1043">
        <v>390.05</v>
      </c>
      <c r="E1043">
        <v>388.3</v>
      </c>
      <c r="F1043" t="s">
        <v>236</v>
      </c>
      <c r="G1043" s="2">
        <v>-1.4E-3</v>
      </c>
      <c r="H1043" s="2">
        <f t="shared" si="72"/>
        <v>-1.411758900750109E-3</v>
      </c>
    </row>
    <row r="1044" spans="1:8" x14ac:dyDescent="0.35">
      <c r="A1044" s="1">
        <v>45257</v>
      </c>
      <c r="B1044">
        <v>388.97</v>
      </c>
      <c r="C1044">
        <v>388.81</v>
      </c>
      <c r="D1044">
        <v>390.94</v>
      </c>
      <c r="E1044">
        <v>388.08</v>
      </c>
      <c r="F1044" t="s">
        <v>157</v>
      </c>
      <c r="G1044" s="2">
        <v>-8.9999999999999998E-4</v>
      </c>
      <c r="H1044" s="2">
        <f t="shared" si="72"/>
        <v>-8.7372159538814541E-4</v>
      </c>
    </row>
    <row r="1045" spans="1:8" x14ac:dyDescent="0.35">
      <c r="A1045" s="1">
        <v>45258</v>
      </c>
      <c r="B1045">
        <v>389.99</v>
      </c>
      <c r="C1045">
        <v>388.21</v>
      </c>
      <c r="D1045">
        <v>390.57</v>
      </c>
      <c r="E1045">
        <v>387.85</v>
      </c>
      <c r="F1045" t="s">
        <v>235</v>
      </c>
      <c r="G1045" s="2">
        <v>2.5999999999999999E-3</v>
      </c>
      <c r="H1045" s="2">
        <f t="shared" si="72"/>
        <v>2.6188779474537894E-3</v>
      </c>
    </row>
    <row r="1046" spans="1:8" x14ac:dyDescent="0.35">
      <c r="A1046" s="1">
        <v>45259</v>
      </c>
      <c r="B1046">
        <v>389.61</v>
      </c>
      <c r="C1046">
        <v>392.48</v>
      </c>
      <c r="D1046">
        <v>393.93</v>
      </c>
      <c r="E1046">
        <v>389.26</v>
      </c>
      <c r="F1046" t="s">
        <v>234</v>
      </c>
      <c r="G1046" s="2">
        <v>-1E-3</v>
      </c>
      <c r="H1046" s="2">
        <f t="shared" si="72"/>
        <v>-9.7485897920572464E-4</v>
      </c>
    </row>
    <row r="1047" spans="1:8" x14ac:dyDescent="0.35">
      <c r="A1047" s="1">
        <v>45260</v>
      </c>
      <c r="B1047">
        <v>388.63</v>
      </c>
      <c r="C1047">
        <v>389.88</v>
      </c>
      <c r="D1047">
        <v>390.35</v>
      </c>
      <c r="E1047">
        <v>385.62</v>
      </c>
      <c r="F1047" t="s">
        <v>233</v>
      </c>
      <c r="G1047" s="2">
        <v>-2.5000000000000001E-3</v>
      </c>
      <c r="H1047" s="2">
        <f t="shared" si="72"/>
        <v>-2.5185046206842557E-3</v>
      </c>
    </row>
    <row r="1048" spans="1:8" x14ac:dyDescent="0.35">
      <c r="A1048" s="1">
        <v>45261</v>
      </c>
      <c r="B1048">
        <v>389.74</v>
      </c>
      <c r="C1048">
        <v>387.55</v>
      </c>
      <c r="D1048">
        <v>390.33</v>
      </c>
      <c r="E1048">
        <v>385.87</v>
      </c>
      <c r="F1048" t="s">
        <v>232</v>
      </c>
      <c r="G1048" s="2">
        <v>2.8999999999999998E-3</v>
      </c>
      <c r="H1048" s="2">
        <f t="shared" si="72"/>
        <v>2.852115966564072E-3</v>
      </c>
    </row>
    <row r="1049" spans="1:8" x14ac:dyDescent="0.35">
      <c r="A1049" s="1">
        <v>45264</v>
      </c>
      <c r="B1049">
        <v>386.12</v>
      </c>
      <c r="C1049">
        <v>385.89</v>
      </c>
      <c r="D1049">
        <v>386.39</v>
      </c>
      <c r="E1049">
        <v>382.46</v>
      </c>
      <c r="F1049" t="s">
        <v>231</v>
      </c>
      <c r="G1049" s="2">
        <v>-9.2999999999999992E-3</v>
      </c>
      <c r="H1049" s="2">
        <f t="shared" si="72"/>
        <v>-9.3316481555740325E-3</v>
      </c>
    </row>
    <row r="1050" spans="1:8" x14ac:dyDescent="0.35">
      <c r="A1050" s="1">
        <v>45265</v>
      </c>
      <c r="B1050">
        <v>387.09</v>
      </c>
      <c r="C1050">
        <v>384.19</v>
      </c>
      <c r="D1050">
        <v>388.3</v>
      </c>
      <c r="E1050">
        <v>384.01</v>
      </c>
      <c r="F1050" t="s">
        <v>230</v>
      </c>
      <c r="G1050" s="2">
        <v>2.5000000000000001E-3</v>
      </c>
      <c r="H1050" s="2">
        <f t="shared" si="72"/>
        <v>2.5090221514499794E-3</v>
      </c>
    </row>
    <row r="1051" spans="1:8" x14ac:dyDescent="0.35">
      <c r="A1051" s="1">
        <v>45266</v>
      </c>
      <c r="B1051">
        <v>384.85</v>
      </c>
      <c r="C1051">
        <v>390.07</v>
      </c>
      <c r="D1051">
        <v>390.17</v>
      </c>
      <c r="E1051">
        <v>384.5</v>
      </c>
      <c r="F1051" t="s">
        <v>229</v>
      </c>
      <c r="G1051" s="2">
        <v>-5.7999999999999996E-3</v>
      </c>
      <c r="H1051" s="2">
        <f t="shared" si="72"/>
        <v>-5.8035761515378356E-3</v>
      </c>
    </row>
    <row r="1052" spans="1:8" x14ac:dyDescent="0.35">
      <c r="A1052" s="1">
        <v>45267</v>
      </c>
      <c r="B1052">
        <v>390.23</v>
      </c>
      <c r="C1052">
        <v>387.87</v>
      </c>
      <c r="D1052">
        <v>391.06</v>
      </c>
      <c r="E1052">
        <v>386.76</v>
      </c>
      <c r="F1052" t="s">
        <v>228</v>
      </c>
      <c r="G1052" s="2">
        <v>1.4E-2</v>
      </c>
      <c r="H1052" s="2">
        <f t="shared" si="72"/>
        <v>1.3882660902698633E-2</v>
      </c>
    </row>
    <row r="1053" spans="1:8" x14ac:dyDescent="0.35">
      <c r="A1053" s="1">
        <v>45268</v>
      </c>
      <c r="B1053">
        <v>391.96</v>
      </c>
      <c r="C1053">
        <v>388.47</v>
      </c>
      <c r="D1053">
        <v>392.41</v>
      </c>
      <c r="E1053">
        <v>388.28</v>
      </c>
      <c r="F1053" t="s">
        <v>227</v>
      </c>
      <c r="G1053" s="2">
        <v>4.4999999999999997E-3</v>
      </c>
      <c r="H1053" s="2">
        <f t="shared" si="72"/>
        <v>4.4234848845925876E-3</v>
      </c>
    </row>
    <row r="1054" spans="1:8" x14ac:dyDescent="0.35">
      <c r="A1054" s="1">
        <v>45271</v>
      </c>
      <c r="B1054">
        <v>395.31</v>
      </c>
      <c r="C1054">
        <v>391.53</v>
      </c>
      <c r="D1054">
        <v>395.58</v>
      </c>
      <c r="E1054">
        <v>391.32</v>
      </c>
      <c r="F1054" t="s">
        <v>226</v>
      </c>
      <c r="G1054" s="2">
        <v>8.5000000000000006E-3</v>
      </c>
      <c r="H1054" s="2">
        <f t="shared" si="72"/>
        <v>8.5104734576528767E-3</v>
      </c>
    </row>
    <row r="1055" spans="1:8" x14ac:dyDescent="0.35">
      <c r="A1055" s="1">
        <v>45272</v>
      </c>
      <c r="B1055">
        <v>398.46</v>
      </c>
      <c r="C1055">
        <v>395.35</v>
      </c>
      <c r="D1055">
        <v>398.58</v>
      </c>
      <c r="E1055">
        <v>394.2</v>
      </c>
      <c r="F1055" t="s">
        <v>225</v>
      </c>
      <c r="G1055" s="2">
        <v>8.0000000000000002E-3</v>
      </c>
      <c r="H1055" s="2">
        <f t="shared" si="72"/>
        <v>7.9368495554066054E-3</v>
      </c>
    </row>
    <row r="1056" spans="1:8" x14ac:dyDescent="0.35">
      <c r="A1056" s="1">
        <v>45273</v>
      </c>
      <c r="B1056">
        <v>403.53</v>
      </c>
      <c r="C1056">
        <v>399.41</v>
      </c>
      <c r="D1056">
        <v>404.15</v>
      </c>
      <c r="E1056">
        <v>398.63</v>
      </c>
      <c r="F1056" t="s">
        <v>224</v>
      </c>
      <c r="G1056" s="2">
        <v>1.2699999999999999E-2</v>
      </c>
      <c r="H1056" s="2">
        <f t="shared" si="72"/>
        <v>1.2643717607922581E-2</v>
      </c>
    </row>
    <row r="1057" spans="1:8" x14ac:dyDescent="0.35">
      <c r="A1057" s="1">
        <v>45274</v>
      </c>
      <c r="B1057">
        <v>403.18</v>
      </c>
      <c r="C1057">
        <v>404.77</v>
      </c>
      <c r="D1057">
        <v>406.09</v>
      </c>
      <c r="E1057">
        <v>400.13</v>
      </c>
      <c r="F1057" t="s">
        <v>223</v>
      </c>
      <c r="G1057" s="2">
        <v>-8.9999999999999998E-4</v>
      </c>
      <c r="H1057" s="2">
        <f t="shared" si="72"/>
        <v>-8.677220363222651E-4</v>
      </c>
    </row>
    <row r="1058" spans="1:8" x14ac:dyDescent="0.35">
      <c r="A1058" s="1">
        <v>45275</v>
      </c>
      <c r="B1058">
        <v>405.13</v>
      </c>
      <c r="C1058">
        <v>403.97</v>
      </c>
      <c r="D1058">
        <v>406.33</v>
      </c>
      <c r="E1058">
        <v>403.36</v>
      </c>
      <c r="F1058" t="s">
        <v>222</v>
      </c>
      <c r="G1058" s="2">
        <v>4.7999999999999996E-3</v>
      </c>
      <c r="H1058" s="2">
        <f t="shared" si="72"/>
        <v>4.824890903066965E-3</v>
      </c>
    </row>
    <row r="1059" spans="1:8" x14ac:dyDescent="0.35">
      <c r="A1059" s="1">
        <v>45278</v>
      </c>
      <c r="B1059">
        <v>406.87</v>
      </c>
      <c r="C1059">
        <v>404.72</v>
      </c>
      <c r="D1059">
        <v>407.78</v>
      </c>
      <c r="E1059">
        <v>404.39</v>
      </c>
      <c r="F1059" t="s">
        <v>221</v>
      </c>
      <c r="G1059" s="2">
        <v>4.3E-3</v>
      </c>
      <c r="H1059" s="2">
        <f t="shared" si="72"/>
        <v>4.2857208454991956E-3</v>
      </c>
    </row>
    <row r="1060" spans="1:8" x14ac:dyDescent="0.35">
      <c r="A1060" s="1">
        <v>45279</v>
      </c>
      <c r="B1060">
        <v>408.95</v>
      </c>
      <c r="C1060">
        <v>407.33</v>
      </c>
      <c r="D1060">
        <v>409.07</v>
      </c>
      <c r="E1060">
        <v>407.13</v>
      </c>
      <c r="F1060" t="s">
        <v>220</v>
      </c>
      <c r="G1060" s="2">
        <v>5.1000000000000004E-3</v>
      </c>
      <c r="H1060" s="2">
        <f t="shared" si="72"/>
        <v>5.0991750801394446E-3</v>
      </c>
    </row>
    <row r="1061" spans="1:8" x14ac:dyDescent="0.35">
      <c r="A1061" s="1">
        <v>45280</v>
      </c>
      <c r="B1061">
        <v>402.87</v>
      </c>
      <c r="C1061">
        <v>408.14</v>
      </c>
      <c r="D1061">
        <v>410.25</v>
      </c>
      <c r="E1061">
        <v>402.69</v>
      </c>
      <c r="F1061" t="s">
        <v>219</v>
      </c>
      <c r="G1061" s="2">
        <v>-1.49E-2</v>
      </c>
      <c r="H1061" s="2">
        <f t="shared" si="72"/>
        <v>-1.4978969919789472E-2</v>
      </c>
    </row>
    <row r="1062" spans="1:8" x14ac:dyDescent="0.35">
      <c r="A1062" s="1">
        <v>45281</v>
      </c>
      <c r="B1062">
        <v>407.56</v>
      </c>
      <c r="C1062">
        <v>406.85</v>
      </c>
      <c r="D1062">
        <v>407.93</v>
      </c>
      <c r="E1062">
        <v>404.26</v>
      </c>
      <c r="F1062" t="s">
        <v>218</v>
      </c>
      <c r="G1062" s="2">
        <v>1.1599999999999999E-2</v>
      </c>
      <c r="H1062" s="2">
        <f t="shared" si="72"/>
        <v>1.1574231844890997E-2</v>
      </c>
    </row>
    <row r="1063" spans="1:8" x14ac:dyDescent="0.35">
      <c r="A1063" s="1">
        <v>45282</v>
      </c>
      <c r="B1063">
        <v>408.17</v>
      </c>
      <c r="C1063">
        <v>408.79</v>
      </c>
      <c r="D1063">
        <v>409.75</v>
      </c>
      <c r="E1063">
        <v>406.27</v>
      </c>
      <c r="F1063" t="s">
        <v>217</v>
      </c>
      <c r="G1063" s="2">
        <v>1.5E-3</v>
      </c>
      <c r="H1063" s="2">
        <f t="shared" si="72"/>
        <v>1.4955931832934392E-3</v>
      </c>
    </row>
    <row r="1064" spans="1:8" x14ac:dyDescent="0.35">
      <c r="A1064" s="1">
        <v>45286</v>
      </c>
      <c r="B1064">
        <v>410.66</v>
      </c>
      <c r="C1064">
        <v>409.04</v>
      </c>
      <c r="D1064">
        <v>411.34</v>
      </c>
      <c r="E1064">
        <v>408.94</v>
      </c>
      <c r="F1064" t="s">
        <v>216</v>
      </c>
      <c r="G1064" s="2">
        <v>6.1000000000000004E-3</v>
      </c>
      <c r="H1064" s="2">
        <f t="shared" si="72"/>
        <v>6.0818672379746325E-3</v>
      </c>
    </row>
    <row r="1065" spans="1:8" x14ac:dyDescent="0.35">
      <c r="A1065" s="1">
        <v>45287</v>
      </c>
      <c r="B1065">
        <v>411.5</v>
      </c>
      <c r="C1065">
        <v>410.95</v>
      </c>
      <c r="D1065">
        <v>411.79</v>
      </c>
      <c r="E1065">
        <v>410.08</v>
      </c>
      <c r="F1065" t="s">
        <v>215</v>
      </c>
      <c r="G1065" s="2">
        <v>2E-3</v>
      </c>
      <c r="H1065" s="2">
        <f t="shared" si="72"/>
        <v>2.0433985897717818E-3</v>
      </c>
    </row>
    <row r="1066" spans="1:8" x14ac:dyDescent="0.35">
      <c r="A1066" s="1">
        <v>45288</v>
      </c>
      <c r="B1066">
        <v>411.3</v>
      </c>
      <c r="C1066">
        <v>412.67</v>
      </c>
      <c r="D1066">
        <v>412.92</v>
      </c>
      <c r="E1066">
        <v>410.94</v>
      </c>
      <c r="F1066" t="s">
        <v>214</v>
      </c>
      <c r="G1066" s="2">
        <v>-5.0000000000000001E-4</v>
      </c>
      <c r="H1066" s="2">
        <f t="shared" si="72"/>
        <v>-4.8614488074611968E-4</v>
      </c>
    </row>
    <row r="1067" spans="1:8" x14ac:dyDescent="0.35">
      <c r="A1067" s="1">
        <v>45289</v>
      </c>
      <c r="B1067">
        <v>409.52</v>
      </c>
      <c r="C1067">
        <v>411.28</v>
      </c>
      <c r="D1067">
        <v>411.64</v>
      </c>
      <c r="E1067">
        <v>407.58</v>
      </c>
      <c r="F1067" t="s">
        <v>213</v>
      </c>
      <c r="G1067" s="2">
        <v>-4.3E-3</v>
      </c>
      <c r="H1067" s="2">
        <f t="shared" si="72"/>
        <v>-4.3371330870506288E-3</v>
      </c>
    </row>
    <row r="1068" spans="1:8" x14ac:dyDescent="0.35">
      <c r="A1068" s="1">
        <v>45293</v>
      </c>
      <c r="B1068">
        <v>402.59</v>
      </c>
      <c r="C1068">
        <v>405.84</v>
      </c>
      <c r="D1068">
        <v>406.09</v>
      </c>
      <c r="E1068">
        <v>400.24</v>
      </c>
      <c r="F1068" t="s">
        <v>212</v>
      </c>
      <c r="G1068" s="2">
        <v>-1.6899999999999998E-2</v>
      </c>
      <c r="H1068" s="2">
        <f t="shared" si="72"/>
        <v>-1.7067067801547306E-2</v>
      </c>
    </row>
    <row r="1069" spans="1:8" x14ac:dyDescent="0.35">
      <c r="A1069" s="1">
        <v>45294</v>
      </c>
      <c r="B1069">
        <v>398.33</v>
      </c>
      <c r="C1069">
        <v>399.93</v>
      </c>
      <c r="D1069">
        <v>401</v>
      </c>
      <c r="E1069">
        <v>397.89</v>
      </c>
      <c r="F1069" t="s">
        <v>211</v>
      </c>
      <c r="G1069" s="2">
        <v>-1.06E-2</v>
      </c>
      <c r="H1069" s="2">
        <f t="shared" si="72"/>
        <v>-1.0637866886129584E-2</v>
      </c>
    </row>
    <row r="1070" spans="1:8" x14ac:dyDescent="0.35">
      <c r="A1070" s="1">
        <v>45295</v>
      </c>
      <c r="B1070">
        <v>396.28</v>
      </c>
      <c r="C1070">
        <v>396.44</v>
      </c>
      <c r="D1070">
        <v>399.59</v>
      </c>
      <c r="E1070">
        <v>396.06</v>
      </c>
      <c r="F1070" t="s">
        <v>100</v>
      </c>
      <c r="G1070" s="2">
        <v>-5.1000000000000004E-3</v>
      </c>
      <c r="H1070" s="2">
        <f t="shared" si="72"/>
        <v>-5.1597753568214258E-3</v>
      </c>
    </row>
    <row r="1071" spans="1:8" x14ac:dyDescent="0.35">
      <c r="A1071" s="1">
        <v>45296</v>
      </c>
      <c r="B1071">
        <v>396.75</v>
      </c>
      <c r="C1071">
        <v>396.45</v>
      </c>
      <c r="D1071">
        <v>399.56</v>
      </c>
      <c r="E1071">
        <v>395.34</v>
      </c>
      <c r="F1071" t="s">
        <v>210</v>
      </c>
      <c r="G1071" s="2">
        <v>1.1999999999999999E-3</v>
      </c>
      <c r="H1071" s="2">
        <f t="shared" si="72"/>
        <v>1.1853273016890788E-3</v>
      </c>
    </row>
    <row r="1072" spans="1:8" x14ac:dyDescent="0.35">
      <c r="A1072" s="1">
        <v>45299</v>
      </c>
      <c r="B1072">
        <v>404.95</v>
      </c>
      <c r="C1072">
        <v>397.99</v>
      </c>
      <c r="D1072">
        <v>405.24</v>
      </c>
      <c r="E1072">
        <v>397.84</v>
      </c>
      <c r="F1072" t="s">
        <v>209</v>
      </c>
      <c r="G1072" s="2">
        <v>2.07E-2</v>
      </c>
      <c r="H1072" s="2">
        <f t="shared" si="72"/>
        <v>2.0457243288480351E-2</v>
      </c>
    </row>
    <row r="1073" spans="1:8" x14ac:dyDescent="0.35">
      <c r="A1073" s="1">
        <v>45300</v>
      </c>
      <c r="B1073">
        <v>405.75</v>
      </c>
      <c r="C1073">
        <v>401.91</v>
      </c>
      <c r="D1073">
        <v>406.69</v>
      </c>
      <c r="E1073">
        <v>401.71</v>
      </c>
      <c r="F1073" t="s">
        <v>208</v>
      </c>
      <c r="G1073" s="2">
        <v>2E-3</v>
      </c>
      <c r="H1073" s="2">
        <f t="shared" si="72"/>
        <v>1.9736036997017956E-3</v>
      </c>
    </row>
    <row r="1074" spans="1:8" x14ac:dyDescent="0.35">
      <c r="A1074" s="1">
        <v>45301</v>
      </c>
      <c r="B1074">
        <v>408.5</v>
      </c>
      <c r="C1074">
        <v>406.07</v>
      </c>
      <c r="D1074">
        <v>409.52</v>
      </c>
      <c r="E1074">
        <v>405.17</v>
      </c>
      <c r="F1074" t="s">
        <v>207</v>
      </c>
      <c r="G1074" s="2">
        <v>6.7999999999999996E-3</v>
      </c>
      <c r="H1074" s="2">
        <f t="shared" si="72"/>
        <v>6.7547079053569183E-3</v>
      </c>
    </row>
    <row r="1075" spans="1:8" x14ac:dyDescent="0.35">
      <c r="A1075" s="1">
        <v>45302</v>
      </c>
      <c r="B1075">
        <v>409.35</v>
      </c>
      <c r="C1075">
        <v>409.79</v>
      </c>
      <c r="D1075">
        <v>411.2</v>
      </c>
      <c r="E1075">
        <v>404.24</v>
      </c>
      <c r="F1075" t="s">
        <v>206</v>
      </c>
      <c r="G1075" s="2">
        <v>2.0999999999999999E-3</v>
      </c>
      <c r="H1075" s="2">
        <f t="shared" si="72"/>
        <v>2.0786215223997204E-3</v>
      </c>
    </row>
    <row r="1076" spans="1:8" x14ac:dyDescent="0.35">
      <c r="A1076" s="1">
        <v>45303</v>
      </c>
      <c r="B1076">
        <v>409.56</v>
      </c>
      <c r="C1076">
        <v>410.4</v>
      </c>
      <c r="D1076">
        <v>411.25</v>
      </c>
      <c r="E1076">
        <v>408.15</v>
      </c>
      <c r="F1076" t="s">
        <v>205</v>
      </c>
      <c r="G1076" s="2">
        <v>5.0000000000000001E-4</v>
      </c>
      <c r="H1076" s="2">
        <f t="shared" si="72"/>
        <v>5.1287688415883165E-4</v>
      </c>
    </row>
    <row r="1077" spans="1:8" x14ac:dyDescent="0.35">
      <c r="A1077" s="1">
        <v>45307</v>
      </c>
      <c r="B1077">
        <v>409.52</v>
      </c>
      <c r="C1077">
        <v>408.31</v>
      </c>
      <c r="D1077">
        <v>411.12</v>
      </c>
      <c r="E1077">
        <v>406.83</v>
      </c>
      <c r="F1077" t="s">
        <v>204</v>
      </c>
      <c r="G1077" s="2">
        <v>-1E-4</v>
      </c>
      <c r="H1077" s="2">
        <f t="shared" si="72"/>
        <v>-9.7670557288267892E-5</v>
      </c>
    </row>
    <row r="1078" spans="1:8" x14ac:dyDescent="0.35">
      <c r="A1078" s="1">
        <v>45308</v>
      </c>
      <c r="B1078">
        <v>407.21</v>
      </c>
      <c r="C1078">
        <v>406.17</v>
      </c>
      <c r="D1078">
        <v>407.58</v>
      </c>
      <c r="E1078">
        <v>402.92</v>
      </c>
      <c r="F1078" t="s">
        <v>203</v>
      </c>
      <c r="G1078" s="2">
        <v>-5.5999999999999999E-3</v>
      </c>
      <c r="H1078" s="2">
        <f t="shared" si="72"/>
        <v>-5.6567192577785157E-3</v>
      </c>
    </row>
    <row r="1079" spans="1:8" x14ac:dyDescent="0.35">
      <c r="A1079" s="1">
        <v>45309</v>
      </c>
      <c r="B1079">
        <v>412.99</v>
      </c>
      <c r="C1079">
        <v>410.52</v>
      </c>
      <c r="D1079">
        <v>413.58</v>
      </c>
      <c r="E1079">
        <v>409.16</v>
      </c>
      <c r="F1079" t="s">
        <v>202</v>
      </c>
      <c r="G1079" s="2">
        <v>1.4200000000000001E-2</v>
      </c>
      <c r="H1079" s="2">
        <f t="shared" si="72"/>
        <v>1.4094356701281853E-2</v>
      </c>
    </row>
    <row r="1080" spans="1:8" x14ac:dyDescent="0.35">
      <c r="A1080" s="1">
        <v>45310</v>
      </c>
      <c r="B1080">
        <v>421.18</v>
      </c>
      <c r="C1080">
        <v>415.22</v>
      </c>
      <c r="D1080">
        <v>421.34</v>
      </c>
      <c r="E1080">
        <v>414.63</v>
      </c>
      <c r="F1080" t="s">
        <v>201</v>
      </c>
      <c r="G1080" s="2">
        <v>1.9800000000000002E-2</v>
      </c>
      <c r="H1080" s="2">
        <f t="shared" si="72"/>
        <v>1.9636916158801337E-2</v>
      </c>
    </row>
    <row r="1081" spans="1:8" x14ac:dyDescent="0.35">
      <c r="A1081" s="1">
        <v>45313</v>
      </c>
      <c r="B1081">
        <v>421.73</v>
      </c>
      <c r="C1081">
        <v>423.41</v>
      </c>
      <c r="D1081">
        <v>424.73</v>
      </c>
      <c r="E1081">
        <v>421.12</v>
      </c>
      <c r="F1081" t="s">
        <v>200</v>
      </c>
      <c r="G1081" s="2">
        <v>1.2999999999999999E-3</v>
      </c>
      <c r="H1081" s="2">
        <f t="shared" si="72"/>
        <v>1.3050030918026697E-3</v>
      </c>
    </row>
    <row r="1082" spans="1:8" x14ac:dyDescent="0.35">
      <c r="A1082" s="1">
        <v>45314</v>
      </c>
      <c r="B1082">
        <v>423.48</v>
      </c>
      <c r="C1082">
        <v>422.43</v>
      </c>
      <c r="D1082">
        <v>423.7</v>
      </c>
      <c r="E1082">
        <v>420.57</v>
      </c>
      <c r="F1082" t="s">
        <v>113</v>
      </c>
      <c r="G1082" s="2">
        <v>4.1000000000000003E-3</v>
      </c>
      <c r="H1082" s="2">
        <f t="shared" si="72"/>
        <v>4.1409886317440147E-3</v>
      </c>
    </row>
    <row r="1083" spans="1:8" x14ac:dyDescent="0.35">
      <c r="A1083" s="1">
        <v>45315</v>
      </c>
      <c r="B1083">
        <v>425.83</v>
      </c>
      <c r="C1083">
        <v>427.44</v>
      </c>
      <c r="D1083">
        <v>429.85</v>
      </c>
      <c r="E1083">
        <v>425.33</v>
      </c>
      <c r="F1083" t="s">
        <v>199</v>
      </c>
      <c r="G1083" s="2">
        <v>5.4999999999999997E-3</v>
      </c>
      <c r="H1083" s="2">
        <f t="shared" si="72"/>
        <v>5.5339181152836737E-3</v>
      </c>
    </row>
    <row r="1084" spans="1:8" x14ac:dyDescent="0.35">
      <c r="A1084" s="1">
        <v>45316</v>
      </c>
      <c r="B1084">
        <v>426.35</v>
      </c>
      <c r="C1084">
        <v>428.36</v>
      </c>
      <c r="D1084">
        <v>429.04</v>
      </c>
      <c r="E1084">
        <v>423.98</v>
      </c>
      <c r="F1084" t="s">
        <v>198</v>
      </c>
      <c r="G1084" s="2">
        <v>1.1999999999999999E-3</v>
      </c>
      <c r="H1084" s="2">
        <f t="shared" si="72"/>
        <v>1.2203995975958168E-3</v>
      </c>
    </row>
    <row r="1085" spans="1:8" x14ac:dyDescent="0.35">
      <c r="A1085" s="1">
        <v>45317</v>
      </c>
      <c r="B1085">
        <v>423.81</v>
      </c>
      <c r="C1085">
        <v>424.44</v>
      </c>
      <c r="D1085">
        <v>426.21</v>
      </c>
      <c r="E1085">
        <v>423.15</v>
      </c>
      <c r="F1085" t="s">
        <v>197</v>
      </c>
      <c r="G1085" s="2">
        <v>-6.0000000000000001E-3</v>
      </c>
      <c r="H1085" s="2">
        <f t="shared" si="72"/>
        <v>-5.9753635963760848E-3</v>
      </c>
    </row>
    <row r="1086" spans="1:8" x14ac:dyDescent="0.35">
      <c r="A1086" s="1">
        <v>45320</v>
      </c>
      <c r="B1086">
        <v>428.15</v>
      </c>
      <c r="C1086">
        <v>424.27</v>
      </c>
      <c r="D1086">
        <v>428.35</v>
      </c>
      <c r="E1086">
        <v>423.61</v>
      </c>
      <c r="F1086" t="s">
        <v>196</v>
      </c>
      <c r="G1086" s="2">
        <v>1.0200000000000001E-2</v>
      </c>
      <c r="H1086" s="2">
        <f t="shared" si="72"/>
        <v>1.018835988051842E-2</v>
      </c>
    </row>
    <row r="1087" spans="1:8" x14ac:dyDescent="0.35">
      <c r="A1087" s="1">
        <v>45321</v>
      </c>
      <c r="B1087">
        <v>425.3</v>
      </c>
      <c r="C1087">
        <v>427.1</v>
      </c>
      <c r="D1087">
        <v>427.68</v>
      </c>
      <c r="E1087">
        <v>424.38</v>
      </c>
      <c r="F1087" t="s">
        <v>195</v>
      </c>
      <c r="G1087" s="2">
        <v>-6.7000000000000002E-3</v>
      </c>
      <c r="H1087" s="2">
        <f t="shared" si="72"/>
        <v>-6.6787992126131554E-3</v>
      </c>
    </row>
    <row r="1088" spans="1:8" x14ac:dyDescent="0.35">
      <c r="A1088" s="1">
        <v>45322</v>
      </c>
      <c r="B1088">
        <v>416.97</v>
      </c>
      <c r="C1088">
        <v>420.85</v>
      </c>
      <c r="D1088">
        <v>422.87</v>
      </c>
      <c r="E1088">
        <v>416.79</v>
      </c>
      <c r="F1088" t="s">
        <v>194</v>
      </c>
      <c r="G1088" s="2">
        <v>-1.9599999999999999E-2</v>
      </c>
      <c r="H1088" s="2">
        <f t="shared" si="72"/>
        <v>-1.9780525494811477E-2</v>
      </c>
    </row>
    <row r="1089" spans="1:8" x14ac:dyDescent="0.35">
      <c r="A1089" s="1">
        <v>45323</v>
      </c>
      <c r="B1089">
        <v>421.88</v>
      </c>
      <c r="C1089">
        <v>418.79</v>
      </c>
      <c r="D1089">
        <v>422.38</v>
      </c>
      <c r="E1089">
        <v>417.81</v>
      </c>
      <c r="F1089" t="s">
        <v>193</v>
      </c>
      <c r="G1089" s="2">
        <v>1.18E-2</v>
      </c>
      <c r="H1089" s="2">
        <f t="shared" si="72"/>
        <v>1.1706636643636947E-2</v>
      </c>
    </row>
    <row r="1090" spans="1:8" x14ac:dyDescent="0.35">
      <c r="A1090" s="1">
        <v>45324</v>
      </c>
      <c r="B1090">
        <v>429.01</v>
      </c>
      <c r="C1090">
        <v>423.8</v>
      </c>
      <c r="D1090">
        <v>430.24</v>
      </c>
      <c r="E1090">
        <v>422.79</v>
      </c>
      <c r="F1090" t="s">
        <v>192</v>
      </c>
      <c r="G1090" s="2">
        <v>1.6899999999999998E-2</v>
      </c>
      <c r="H1090" s="2">
        <f t="shared" si="72"/>
        <v>1.6759315271239236E-2</v>
      </c>
    </row>
    <row r="1091" spans="1:8" x14ac:dyDescent="0.35">
      <c r="A1091" s="1">
        <v>45327</v>
      </c>
      <c r="B1091">
        <v>428.45</v>
      </c>
      <c r="C1091">
        <v>429.07</v>
      </c>
      <c r="D1091">
        <v>429.61</v>
      </c>
      <c r="E1091">
        <v>425</v>
      </c>
      <c r="F1091" t="s">
        <v>191</v>
      </c>
      <c r="G1091" s="2">
        <v>-1.2999999999999999E-3</v>
      </c>
      <c r="H1091" s="2">
        <f t="shared" si="72"/>
        <v>-1.3061835645248657E-3</v>
      </c>
    </row>
    <row r="1092" spans="1:8" x14ac:dyDescent="0.35">
      <c r="A1092" s="1">
        <v>45328</v>
      </c>
      <c r="B1092">
        <v>427.59</v>
      </c>
      <c r="C1092">
        <v>429.61</v>
      </c>
      <c r="D1092">
        <v>430.22</v>
      </c>
      <c r="E1092">
        <v>425.22</v>
      </c>
      <c r="F1092" t="s">
        <v>190</v>
      </c>
      <c r="G1092" s="2">
        <v>-2E-3</v>
      </c>
      <c r="H1092" s="2">
        <f t="shared" ref="H1092:H1155" si="73">LN(B1092/B1091)</f>
        <v>-2.0092525800785312E-3</v>
      </c>
    </row>
    <row r="1093" spans="1:8" x14ac:dyDescent="0.35">
      <c r="A1093" s="1">
        <v>45329</v>
      </c>
      <c r="B1093">
        <v>431.99</v>
      </c>
      <c r="C1093">
        <v>430.41</v>
      </c>
      <c r="D1093">
        <v>432.83</v>
      </c>
      <c r="E1093">
        <v>429.09</v>
      </c>
      <c r="F1093" t="s">
        <v>189</v>
      </c>
      <c r="G1093" s="2">
        <v>1.03E-2</v>
      </c>
      <c r="H1093" s="2">
        <f t="shared" si="73"/>
        <v>1.0237647292990362E-2</v>
      </c>
    </row>
    <row r="1094" spans="1:8" x14ac:dyDescent="0.35">
      <c r="A1094" s="1">
        <v>45330</v>
      </c>
      <c r="B1094">
        <v>432.79</v>
      </c>
      <c r="C1094">
        <v>432.11</v>
      </c>
      <c r="D1094">
        <v>433.56</v>
      </c>
      <c r="E1094">
        <v>431.42</v>
      </c>
      <c r="F1094" t="s">
        <v>188</v>
      </c>
      <c r="G1094" s="2">
        <v>1.9E-3</v>
      </c>
      <c r="H1094" s="2">
        <f t="shared" si="73"/>
        <v>1.8501820768555589E-3</v>
      </c>
    </row>
    <row r="1095" spans="1:8" x14ac:dyDescent="0.35">
      <c r="A1095" s="1">
        <v>45331</v>
      </c>
      <c r="B1095">
        <v>437.05</v>
      </c>
      <c r="C1095">
        <v>433.94</v>
      </c>
      <c r="D1095">
        <v>437.85</v>
      </c>
      <c r="E1095">
        <v>433.14</v>
      </c>
      <c r="F1095" t="s">
        <v>187</v>
      </c>
      <c r="G1095" s="2">
        <v>9.7999999999999997E-3</v>
      </c>
      <c r="H1095" s="2">
        <f t="shared" si="73"/>
        <v>9.794983121601623E-3</v>
      </c>
    </row>
    <row r="1096" spans="1:8" x14ac:dyDescent="0.35">
      <c r="A1096" s="1">
        <v>45334</v>
      </c>
      <c r="B1096">
        <v>435.34</v>
      </c>
      <c r="C1096">
        <v>436.94</v>
      </c>
      <c r="D1096">
        <v>439.14</v>
      </c>
      <c r="E1096">
        <v>434.65</v>
      </c>
      <c r="F1096" t="s">
        <v>186</v>
      </c>
      <c r="G1096" s="2">
        <v>-3.8999999999999998E-3</v>
      </c>
      <c r="H1096" s="2">
        <f t="shared" si="73"/>
        <v>-3.9202700398059424E-3</v>
      </c>
    </row>
    <row r="1097" spans="1:8" x14ac:dyDescent="0.35">
      <c r="A1097" s="1">
        <v>45335</v>
      </c>
      <c r="B1097">
        <v>428.55</v>
      </c>
      <c r="C1097">
        <v>427.28</v>
      </c>
      <c r="D1097">
        <v>431.27</v>
      </c>
      <c r="E1097">
        <v>425.33</v>
      </c>
      <c r="F1097" t="s">
        <v>185</v>
      </c>
      <c r="G1097" s="2">
        <v>-1.5599999999999999E-2</v>
      </c>
      <c r="H1097" s="2">
        <f t="shared" si="73"/>
        <v>-1.5719917641799235E-2</v>
      </c>
    </row>
    <row r="1098" spans="1:8" x14ac:dyDescent="0.35">
      <c r="A1098" s="1">
        <v>45336</v>
      </c>
      <c r="B1098">
        <v>433.22</v>
      </c>
      <c r="C1098">
        <v>431.26</v>
      </c>
      <c r="D1098">
        <v>433.65</v>
      </c>
      <c r="E1098">
        <v>428.88</v>
      </c>
      <c r="F1098" t="s">
        <v>184</v>
      </c>
      <c r="G1098" s="2">
        <v>1.09E-2</v>
      </c>
      <c r="H1098" s="2">
        <f t="shared" si="73"/>
        <v>1.0838264767940257E-2</v>
      </c>
    </row>
    <row r="1099" spans="1:8" x14ac:dyDescent="0.35">
      <c r="A1099" s="1">
        <v>45337</v>
      </c>
      <c r="B1099">
        <v>434.51</v>
      </c>
      <c r="C1099">
        <v>433.92</v>
      </c>
      <c r="D1099">
        <v>434.98</v>
      </c>
      <c r="E1099">
        <v>431.33</v>
      </c>
      <c r="F1099" t="s">
        <v>183</v>
      </c>
      <c r="G1099" s="2">
        <v>3.0000000000000001E-3</v>
      </c>
      <c r="H1099" s="2">
        <f t="shared" si="73"/>
        <v>2.9732772874981766E-3</v>
      </c>
    </row>
    <row r="1100" spans="1:8" x14ac:dyDescent="0.35">
      <c r="A1100" s="1">
        <v>45338</v>
      </c>
      <c r="B1100">
        <v>430.57</v>
      </c>
      <c r="C1100">
        <v>434.89</v>
      </c>
      <c r="D1100">
        <v>434.99</v>
      </c>
      <c r="E1100">
        <v>429.85</v>
      </c>
      <c r="F1100" t="s">
        <v>182</v>
      </c>
      <c r="G1100" s="2">
        <v>-9.1000000000000004E-3</v>
      </c>
      <c r="H1100" s="2">
        <f t="shared" si="73"/>
        <v>-9.1090471247402341E-3</v>
      </c>
    </row>
    <row r="1101" spans="1:8" x14ac:dyDescent="0.35">
      <c r="A1101" s="1">
        <v>45342</v>
      </c>
      <c r="B1101">
        <v>427.32</v>
      </c>
      <c r="C1101">
        <v>428.55</v>
      </c>
      <c r="D1101">
        <v>430.08</v>
      </c>
      <c r="E1101">
        <v>423.5</v>
      </c>
      <c r="F1101" t="s">
        <v>181</v>
      </c>
      <c r="G1101" s="2">
        <v>-7.4999999999999997E-3</v>
      </c>
      <c r="H1101" s="2">
        <f t="shared" si="73"/>
        <v>-7.5767651979035244E-3</v>
      </c>
    </row>
    <row r="1102" spans="1:8" x14ac:dyDescent="0.35">
      <c r="A1102" s="1">
        <v>45343</v>
      </c>
      <c r="B1102">
        <v>425.61</v>
      </c>
      <c r="C1102">
        <v>424.55</v>
      </c>
      <c r="D1102">
        <v>425.7</v>
      </c>
      <c r="E1102">
        <v>421.63</v>
      </c>
      <c r="F1102" t="s">
        <v>180</v>
      </c>
      <c r="G1102" s="2">
        <v>-4.0000000000000001E-3</v>
      </c>
      <c r="H1102" s="2">
        <f t="shared" si="73"/>
        <v>-4.009713085682794E-3</v>
      </c>
    </row>
    <row r="1103" spans="1:8" x14ac:dyDescent="0.35">
      <c r="A1103" s="1">
        <v>45344</v>
      </c>
      <c r="B1103">
        <v>438.07</v>
      </c>
      <c r="C1103">
        <v>434.49</v>
      </c>
      <c r="D1103">
        <v>439.12</v>
      </c>
      <c r="E1103">
        <v>433.71</v>
      </c>
      <c r="F1103" t="s">
        <v>179</v>
      </c>
      <c r="G1103" s="2">
        <v>2.93E-2</v>
      </c>
      <c r="H1103" s="2">
        <f t="shared" si="73"/>
        <v>2.885528096660793E-2</v>
      </c>
    </row>
    <row r="1104" spans="1:8" x14ac:dyDescent="0.35">
      <c r="A1104" s="1">
        <v>45345</v>
      </c>
      <c r="B1104">
        <v>436.78</v>
      </c>
      <c r="C1104">
        <v>439.65</v>
      </c>
      <c r="D1104">
        <v>440.59</v>
      </c>
      <c r="E1104">
        <v>435.79</v>
      </c>
      <c r="F1104" t="s">
        <v>178</v>
      </c>
      <c r="G1104" s="2">
        <v>-2.8999999999999998E-3</v>
      </c>
      <c r="H1104" s="2">
        <f t="shared" si="73"/>
        <v>-2.94907912198587E-3</v>
      </c>
    </row>
    <row r="1105" spans="1:8" x14ac:dyDescent="0.35">
      <c r="A1105" s="1">
        <v>45348</v>
      </c>
      <c r="B1105">
        <v>436.55</v>
      </c>
      <c r="C1105">
        <v>437.6</v>
      </c>
      <c r="D1105">
        <v>438.6</v>
      </c>
      <c r="E1105">
        <v>436.36</v>
      </c>
      <c r="F1105" t="s">
        <v>177</v>
      </c>
      <c r="G1105" s="2">
        <v>-5.0000000000000001E-4</v>
      </c>
      <c r="H1105" s="2">
        <f t="shared" si="73"/>
        <v>-5.26719579809345E-4</v>
      </c>
    </row>
    <row r="1106" spans="1:8" x14ac:dyDescent="0.35">
      <c r="A1106" s="1">
        <v>45349</v>
      </c>
      <c r="B1106">
        <v>437.6</v>
      </c>
      <c r="C1106">
        <v>437.67</v>
      </c>
      <c r="D1106">
        <v>437.99</v>
      </c>
      <c r="E1106">
        <v>435.02</v>
      </c>
      <c r="F1106" t="s">
        <v>176</v>
      </c>
      <c r="G1106" s="2">
        <v>2.3999999999999998E-3</v>
      </c>
      <c r="H1106" s="2">
        <f t="shared" si="73"/>
        <v>2.4023348509547918E-3</v>
      </c>
    </row>
    <row r="1107" spans="1:8" x14ac:dyDescent="0.35">
      <c r="A1107" s="1">
        <v>45350</v>
      </c>
      <c r="B1107">
        <v>435.27</v>
      </c>
      <c r="C1107">
        <v>435.43</v>
      </c>
      <c r="D1107">
        <v>436.67</v>
      </c>
      <c r="E1107">
        <v>434.3</v>
      </c>
      <c r="F1107" t="s">
        <v>175</v>
      </c>
      <c r="G1107" s="2">
        <v>-5.3E-3</v>
      </c>
      <c r="H1107" s="2">
        <f t="shared" si="73"/>
        <v>-5.3387229120680649E-3</v>
      </c>
    </row>
    <row r="1108" spans="1:8" x14ac:dyDescent="0.35">
      <c r="A1108" s="1">
        <v>45351</v>
      </c>
      <c r="B1108">
        <v>439</v>
      </c>
      <c r="C1108">
        <v>438.23</v>
      </c>
      <c r="D1108">
        <v>440.09</v>
      </c>
      <c r="E1108">
        <v>435.02</v>
      </c>
      <c r="F1108" t="s">
        <v>174</v>
      </c>
      <c r="G1108" s="2">
        <v>8.6E-3</v>
      </c>
      <c r="H1108" s="2">
        <f t="shared" si="73"/>
        <v>8.5328848794679977E-3</v>
      </c>
    </row>
    <row r="1109" spans="1:8" x14ac:dyDescent="0.35">
      <c r="A1109" s="1">
        <v>45352</v>
      </c>
      <c r="B1109">
        <v>445.61</v>
      </c>
      <c r="C1109">
        <v>439.9</v>
      </c>
      <c r="D1109">
        <v>446.58</v>
      </c>
      <c r="E1109">
        <v>439.84</v>
      </c>
      <c r="F1109" t="s">
        <v>173</v>
      </c>
      <c r="G1109" s="2">
        <v>1.5100000000000001E-2</v>
      </c>
      <c r="H1109" s="2">
        <f t="shared" si="73"/>
        <v>1.4944716937798459E-2</v>
      </c>
    </row>
    <row r="1110" spans="1:8" x14ac:dyDescent="0.35">
      <c r="A1110" s="1">
        <v>45355</v>
      </c>
      <c r="B1110">
        <v>444.02</v>
      </c>
      <c r="C1110">
        <v>445.61</v>
      </c>
      <c r="D1110">
        <v>446.04</v>
      </c>
      <c r="E1110">
        <v>443.77</v>
      </c>
      <c r="F1110" t="s">
        <v>172</v>
      </c>
      <c r="G1110" s="2">
        <v>-3.5999999999999999E-3</v>
      </c>
      <c r="H1110" s="2">
        <f t="shared" si="73"/>
        <v>-3.5745235501976184E-3</v>
      </c>
    </row>
    <row r="1111" spans="1:8" x14ac:dyDescent="0.35">
      <c r="A1111" s="1">
        <v>45356</v>
      </c>
      <c r="B1111">
        <v>436.05</v>
      </c>
      <c r="C1111">
        <v>440.94</v>
      </c>
      <c r="D1111">
        <v>440.95</v>
      </c>
      <c r="E1111">
        <v>433.65</v>
      </c>
      <c r="F1111" t="s">
        <v>171</v>
      </c>
      <c r="G1111" s="2">
        <v>-1.7899999999999999E-2</v>
      </c>
      <c r="H1111" s="2">
        <f t="shared" si="73"/>
        <v>-1.8112690789777501E-2</v>
      </c>
    </row>
    <row r="1112" spans="1:8" x14ac:dyDescent="0.35">
      <c r="A1112" s="1">
        <v>45357</v>
      </c>
      <c r="B1112">
        <v>438.79</v>
      </c>
      <c r="C1112">
        <v>440.32</v>
      </c>
      <c r="D1112">
        <v>441.99</v>
      </c>
      <c r="E1112">
        <v>436.89</v>
      </c>
      <c r="F1112" t="s">
        <v>170</v>
      </c>
      <c r="G1112" s="2">
        <v>6.3E-3</v>
      </c>
      <c r="H1112" s="2">
        <f t="shared" si="73"/>
        <v>6.2640230426911966E-3</v>
      </c>
    </row>
    <row r="1113" spans="1:8" x14ac:dyDescent="0.35">
      <c r="A1113" s="1">
        <v>45358</v>
      </c>
      <c r="B1113">
        <v>445.45</v>
      </c>
      <c r="C1113">
        <v>442.42</v>
      </c>
      <c r="D1113">
        <v>446.72</v>
      </c>
      <c r="E1113">
        <v>440.86</v>
      </c>
      <c r="F1113" t="s">
        <v>169</v>
      </c>
      <c r="G1113" s="2">
        <v>1.52E-2</v>
      </c>
      <c r="H1113" s="2">
        <f t="shared" si="73"/>
        <v>1.5064068450966979E-2</v>
      </c>
    </row>
    <row r="1114" spans="1:8" x14ac:dyDescent="0.35">
      <c r="A1114" s="1">
        <v>45359</v>
      </c>
      <c r="B1114">
        <v>439.02</v>
      </c>
      <c r="C1114">
        <v>445.81</v>
      </c>
      <c r="D1114">
        <v>448.64</v>
      </c>
      <c r="E1114">
        <v>438.34</v>
      </c>
      <c r="F1114" t="s">
        <v>168</v>
      </c>
      <c r="G1114" s="2">
        <v>-1.44E-2</v>
      </c>
      <c r="H1114" s="2">
        <f t="shared" si="73"/>
        <v>-1.4540037042659165E-2</v>
      </c>
    </row>
    <row r="1115" spans="1:8" x14ac:dyDescent="0.35">
      <c r="A1115" s="1">
        <v>45362</v>
      </c>
      <c r="B1115">
        <v>437.39</v>
      </c>
      <c r="C1115">
        <v>437.51</v>
      </c>
      <c r="D1115">
        <v>438.66</v>
      </c>
      <c r="E1115">
        <v>435.44</v>
      </c>
      <c r="F1115" t="s">
        <v>167</v>
      </c>
      <c r="G1115" s="2">
        <v>-3.7000000000000002E-3</v>
      </c>
      <c r="H1115" s="2">
        <f t="shared" si="73"/>
        <v>-3.7197245112154031E-3</v>
      </c>
    </row>
    <row r="1116" spans="1:8" x14ac:dyDescent="0.35">
      <c r="A1116" s="1">
        <v>45363</v>
      </c>
      <c r="B1116">
        <v>443.66</v>
      </c>
      <c r="C1116">
        <v>439.73</v>
      </c>
      <c r="D1116">
        <v>444.02</v>
      </c>
      <c r="E1116">
        <v>436.46</v>
      </c>
      <c r="F1116" t="s">
        <v>166</v>
      </c>
      <c r="G1116" s="2">
        <v>1.43E-2</v>
      </c>
      <c r="H1116" s="2">
        <f t="shared" si="73"/>
        <v>1.42332577053099E-2</v>
      </c>
    </row>
    <row r="1117" spans="1:8" x14ac:dyDescent="0.35">
      <c r="A1117" s="1">
        <v>45364</v>
      </c>
      <c r="B1117">
        <v>440.25</v>
      </c>
      <c r="C1117">
        <v>442.65</v>
      </c>
      <c r="D1117">
        <v>442.67</v>
      </c>
      <c r="E1117">
        <v>439.12</v>
      </c>
      <c r="F1117" t="s">
        <v>165</v>
      </c>
      <c r="G1117" s="2">
        <v>-7.7000000000000002E-3</v>
      </c>
      <c r="H1117" s="2">
        <f t="shared" si="73"/>
        <v>-7.7157559417725102E-3</v>
      </c>
    </row>
    <row r="1118" spans="1:8" x14ac:dyDescent="0.35">
      <c r="A1118" s="1">
        <v>45365</v>
      </c>
      <c r="B1118">
        <v>439.14</v>
      </c>
      <c r="C1118">
        <v>441.5</v>
      </c>
      <c r="D1118">
        <v>442.03</v>
      </c>
      <c r="E1118">
        <v>436.39</v>
      </c>
      <c r="F1118" t="s">
        <v>164</v>
      </c>
      <c r="G1118" s="2">
        <v>-2.5000000000000001E-3</v>
      </c>
      <c r="H1118" s="2">
        <f t="shared" si="73"/>
        <v>-2.5244785351247767E-3</v>
      </c>
    </row>
    <row r="1119" spans="1:8" x14ac:dyDescent="0.35">
      <c r="A1119" s="1">
        <v>45366</v>
      </c>
      <c r="B1119">
        <v>433.92</v>
      </c>
      <c r="C1119">
        <v>436.07</v>
      </c>
      <c r="D1119">
        <v>438.87</v>
      </c>
      <c r="E1119">
        <v>432.74</v>
      </c>
      <c r="F1119" t="s">
        <v>163</v>
      </c>
      <c r="G1119" s="2">
        <v>-1.1900000000000001E-2</v>
      </c>
      <c r="H1119" s="2">
        <f t="shared" si="73"/>
        <v>-1.1958083529214633E-2</v>
      </c>
    </row>
    <row r="1120" spans="1:8" x14ac:dyDescent="0.35">
      <c r="A1120" s="1">
        <v>45369</v>
      </c>
      <c r="B1120">
        <v>437.48</v>
      </c>
      <c r="C1120">
        <v>438.73</v>
      </c>
      <c r="D1120">
        <v>441.04</v>
      </c>
      <c r="E1120">
        <v>437.24</v>
      </c>
      <c r="F1120" t="s">
        <v>162</v>
      </c>
      <c r="G1120" s="2">
        <v>8.2000000000000007E-3</v>
      </c>
      <c r="H1120" s="2">
        <f t="shared" si="73"/>
        <v>8.1708051550489855E-3</v>
      </c>
    </row>
    <row r="1121" spans="1:8" x14ac:dyDescent="0.35">
      <c r="A1121" s="1">
        <v>45370</v>
      </c>
      <c r="B1121">
        <v>438.57</v>
      </c>
      <c r="C1121">
        <v>435.45</v>
      </c>
      <c r="D1121">
        <v>438.98</v>
      </c>
      <c r="E1121">
        <v>433.33</v>
      </c>
      <c r="F1121" t="s">
        <v>161</v>
      </c>
      <c r="G1121" s="2">
        <v>2.5000000000000001E-3</v>
      </c>
      <c r="H1121" s="2">
        <f t="shared" si="73"/>
        <v>2.4884437246092054E-3</v>
      </c>
    </row>
    <row r="1122" spans="1:8" x14ac:dyDescent="0.35">
      <c r="A1122" s="1">
        <v>45371</v>
      </c>
      <c r="B1122">
        <v>443.77</v>
      </c>
      <c r="C1122">
        <v>439.78</v>
      </c>
      <c r="D1122">
        <v>444.11</v>
      </c>
      <c r="E1122">
        <v>438.06</v>
      </c>
      <c r="F1122" t="s">
        <v>160</v>
      </c>
      <c r="G1122" s="2">
        <v>1.1900000000000001E-2</v>
      </c>
      <c r="H1122" s="2">
        <f t="shared" si="73"/>
        <v>1.1786976004885482E-2</v>
      </c>
    </row>
    <row r="1123" spans="1:8" x14ac:dyDescent="0.35">
      <c r="A1123" s="1">
        <v>45372</v>
      </c>
      <c r="B1123">
        <v>445.87</v>
      </c>
      <c r="C1123">
        <v>448.88</v>
      </c>
      <c r="D1123">
        <v>449.34</v>
      </c>
      <c r="E1123">
        <v>445.67</v>
      </c>
      <c r="F1123" t="s">
        <v>17</v>
      </c>
      <c r="G1123" s="2">
        <v>4.7000000000000002E-3</v>
      </c>
      <c r="H1123" s="2">
        <f t="shared" si="73"/>
        <v>4.7210195144170514E-3</v>
      </c>
    </row>
    <row r="1124" spans="1:8" x14ac:dyDescent="0.35">
      <c r="A1124" s="1">
        <v>45373</v>
      </c>
      <c r="B1124">
        <v>446.38</v>
      </c>
      <c r="C1124">
        <v>445.35</v>
      </c>
      <c r="D1124">
        <v>447.49</v>
      </c>
      <c r="E1124">
        <v>444.49</v>
      </c>
      <c r="F1124" t="s">
        <v>159</v>
      </c>
      <c r="G1124" s="2">
        <v>1.1000000000000001E-3</v>
      </c>
      <c r="H1124" s="2">
        <f t="shared" si="73"/>
        <v>1.143177485102368E-3</v>
      </c>
    </row>
    <row r="1125" spans="1:8" x14ac:dyDescent="0.35">
      <c r="A1125" s="1">
        <v>45376</v>
      </c>
      <c r="B1125">
        <v>444.76</v>
      </c>
      <c r="C1125">
        <v>443.55</v>
      </c>
      <c r="D1125">
        <v>446.26</v>
      </c>
      <c r="E1125">
        <v>442.54</v>
      </c>
      <c r="F1125" t="s">
        <v>158</v>
      </c>
      <c r="G1125" s="2">
        <v>-3.5999999999999999E-3</v>
      </c>
      <c r="H1125" s="2">
        <f t="shared" si="73"/>
        <v>-3.6357963609907318E-3</v>
      </c>
    </row>
    <row r="1126" spans="1:8" x14ac:dyDescent="0.35">
      <c r="A1126" s="1">
        <v>45377</v>
      </c>
      <c r="B1126">
        <v>443.32</v>
      </c>
      <c r="C1126">
        <v>446.3</v>
      </c>
      <c r="D1126">
        <v>447.23</v>
      </c>
      <c r="E1126">
        <v>443.09</v>
      </c>
      <c r="F1126" t="s">
        <v>157</v>
      </c>
      <c r="G1126" s="2">
        <v>-3.2000000000000002E-3</v>
      </c>
      <c r="H1126" s="2">
        <f t="shared" si="73"/>
        <v>-3.2429539275961611E-3</v>
      </c>
    </row>
    <row r="1127" spans="1:8" x14ac:dyDescent="0.35">
      <c r="A1127" s="1">
        <v>45378</v>
      </c>
      <c r="B1127">
        <v>444.83</v>
      </c>
      <c r="C1127">
        <v>446.44</v>
      </c>
      <c r="D1127">
        <v>446.54</v>
      </c>
      <c r="E1127">
        <v>441.93</v>
      </c>
      <c r="F1127" t="s">
        <v>156</v>
      </c>
      <c r="G1127" s="2">
        <v>3.3999999999999998E-3</v>
      </c>
      <c r="H1127" s="2">
        <f t="shared" si="73"/>
        <v>3.400329797703632E-3</v>
      </c>
    </row>
    <row r="1128" spans="1:8" x14ac:dyDescent="0.35">
      <c r="A1128" s="1">
        <v>45379</v>
      </c>
      <c r="B1128">
        <v>444.01</v>
      </c>
      <c r="C1128">
        <v>444.78</v>
      </c>
      <c r="D1128">
        <v>445.64</v>
      </c>
      <c r="E1128">
        <v>443.65</v>
      </c>
      <c r="F1128" t="s">
        <v>155</v>
      </c>
      <c r="G1128" s="2">
        <v>-1.8E-3</v>
      </c>
      <c r="H1128" s="2">
        <f t="shared" si="73"/>
        <v>-1.8451020040369439E-3</v>
      </c>
    </row>
    <row r="1129" spans="1:8" x14ac:dyDescent="0.35">
      <c r="A1129" s="1">
        <v>45383</v>
      </c>
      <c r="B1129">
        <v>444.95</v>
      </c>
      <c r="C1129">
        <v>444.97</v>
      </c>
      <c r="D1129">
        <v>447.53</v>
      </c>
      <c r="E1129">
        <v>443.02</v>
      </c>
      <c r="F1129" t="s">
        <v>154</v>
      </c>
      <c r="G1129" s="2">
        <v>2.0999999999999999E-3</v>
      </c>
      <c r="H1129" s="2">
        <f t="shared" si="73"/>
        <v>2.1148316017522411E-3</v>
      </c>
    </row>
    <row r="1130" spans="1:8" x14ac:dyDescent="0.35">
      <c r="A1130" s="1">
        <v>45384</v>
      </c>
      <c r="B1130">
        <v>441.11</v>
      </c>
      <c r="C1130">
        <v>440.08</v>
      </c>
      <c r="D1130">
        <v>441.43</v>
      </c>
      <c r="E1130">
        <v>438.03</v>
      </c>
      <c r="F1130" t="s">
        <v>153</v>
      </c>
      <c r="G1130" s="2">
        <v>-8.6E-3</v>
      </c>
      <c r="H1130" s="2">
        <f t="shared" si="73"/>
        <v>-8.6676388527145327E-3</v>
      </c>
    </row>
    <row r="1131" spans="1:8" x14ac:dyDescent="0.35">
      <c r="A1131" s="1">
        <v>45385</v>
      </c>
      <c r="B1131">
        <v>442.1</v>
      </c>
      <c r="C1131">
        <v>438.96</v>
      </c>
      <c r="D1131">
        <v>444</v>
      </c>
      <c r="E1131">
        <v>438.95</v>
      </c>
      <c r="F1131" t="s">
        <v>152</v>
      </c>
      <c r="G1131" s="2">
        <v>2.2000000000000001E-3</v>
      </c>
      <c r="H1131" s="2">
        <f t="shared" si="73"/>
        <v>2.2418233820408703E-3</v>
      </c>
    </row>
    <row r="1132" spans="1:8" x14ac:dyDescent="0.35">
      <c r="A1132" s="1">
        <v>45386</v>
      </c>
      <c r="B1132">
        <v>435.34</v>
      </c>
      <c r="C1132">
        <v>446.33</v>
      </c>
      <c r="D1132">
        <v>446.95</v>
      </c>
      <c r="E1132">
        <v>435.11</v>
      </c>
      <c r="F1132" t="s">
        <v>151</v>
      </c>
      <c r="G1132" s="2">
        <v>-1.5299999999999999E-2</v>
      </c>
      <c r="H1132" s="2">
        <f t="shared" si="73"/>
        <v>-1.5408765845506631E-2</v>
      </c>
    </row>
    <row r="1133" spans="1:8" x14ac:dyDescent="0.35">
      <c r="A1133" s="1">
        <v>45387</v>
      </c>
      <c r="B1133">
        <v>440.47</v>
      </c>
      <c r="C1133">
        <v>436.78</v>
      </c>
      <c r="D1133">
        <v>443.17</v>
      </c>
      <c r="E1133">
        <v>435.96</v>
      </c>
      <c r="F1133" t="s">
        <v>150</v>
      </c>
      <c r="G1133" s="2">
        <v>1.18E-2</v>
      </c>
      <c r="H1133" s="2">
        <f t="shared" si="73"/>
        <v>1.1715003643543814E-2</v>
      </c>
    </row>
    <row r="1134" spans="1:8" x14ac:dyDescent="0.35">
      <c r="A1134" s="1">
        <v>45390</v>
      </c>
      <c r="B1134">
        <v>440.6</v>
      </c>
      <c r="C1134">
        <v>441.41</v>
      </c>
      <c r="D1134">
        <v>442.5</v>
      </c>
      <c r="E1134">
        <v>439.2</v>
      </c>
      <c r="F1134" t="s">
        <v>149</v>
      </c>
      <c r="G1134" s="2">
        <v>2.9999999999999997E-4</v>
      </c>
      <c r="H1134" s="2">
        <f t="shared" si="73"/>
        <v>2.9509573800808481E-4</v>
      </c>
    </row>
    <row r="1135" spans="1:8" x14ac:dyDescent="0.35">
      <c r="A1135" s="1">
        <v>45391</v>
      </c>
      <c r="B1135">
        <v>442.23</v>
      </c>
      <c r="C1135">
        <v>442.96</v>
      </c>
      <c r="D1135">
        <v>443.24</v>
      </c>
      <c r="E1135">
        <v>437.44</v>
      </c>
      <c r="F1135" t="s">
        <v>148</v>
      </c>
      <c r="G1135" s="2">
        <v>3.7000000000000002E-3</v>
      </c>
      <c r="H1135" s="2">
        <f t="shared" si="73"/>
        <v>3.6926743590538114E-3</v>
      </c>
    </row>
    <row r="1136" spans="1:8" x14ac:dyDescent="0.35">
      <c r="A1136" s="1">
        <v>45392</v>
      </c>
      <c r="B1136">
        <v>438.37</v>
      </c>
      <c r="C1136">
        <v>437</v>
      </c>
      <c r="D1136">
        <v>439.24</v>
      </c>
      <c r="E1136">
        <v>436.28</v>
      </c>
      <c r="F1136" t="s">
        <v>147</v>
      </c>
      <c r="G1136" s="2">
        <v>-8.6999999999999994E-3</v>
      </c>
      <c r="H1136" s="2">
        <f t="shared" si="73"/>
        <v>-8.7668060919092496E-3</v>
      </c>
    </row>
    <row r="1137" spans="1:8" x14ac:dyDescent="0.35">
      <c r="A1137" s="1">
        <v>45393</v>
      </c>
      <c r="B1137">
        <v>445.37</v>
      </c>
      <c r="C1137">
        <v>440.26</v>
      </c>
      <c r="D1137">
        <v>446.33</v>
      </c>
      <c r="E1137">
        <v>437.96</v>
      </c>
      <c r="F1137" t="s">
        <v>146</v>
      </c>
      <c r="G1137" s="2">
        <v>1.6E-2</v>
      </c>
      <c r="H1137" s="2">
        <f t="shared" si="73"/>
        <v>1.5842094733068128E-2</v>
      </c>
    </row>
    <row r="1138" spans="1:8" x14ac:dyDescent="0.35">
      <c r="A1138" s="1">
        <v>45394</v>
      </c>
      <c r="B1138">
        <v>438.27</v>
      </c>
      <c r="C1138">
        <v>441.1</v>
      </c>
      <c r="D1138">
        <v>442.24</v>
      </c>
      <c r="E1138">
        <v>436.88</v>
      </c>
      <c r="F1138" t="s">
        <v>145</v>
      </c>
      <c r="G1138" s="2">
        <v>-1.5900000000000001E-2</v>
      </c>
      <c r="H1138" s="2">
        <f t="shared" si="73"/>
        <v>-1.6070238555923148E-2</v>
      </c>
    </row>
    <row r="1139" spans="1:8" x14ac:dyDescent="0.35">
      <c r="A1139" s="1">
        <v>45397</v>
      </c>
      <c r="B1139">
        <v>431.06</v>
      </c>
      <c r="C1139">
        <v>442.06</v>
      </c>
      <c r="D1139">
        <v>442.15</v>
      </c>
      <c r="E1139">
        <v>430.21</v>
      </c>
      <c r="F1139" t="s">
        <v>144</v>
      </c>
      <c r="G1139" s="2">
        <v>-1.6500000000000001E-2</v>
      </c>
      <c r="H1139" s="2">
        <f t="shared" si="73"/>
        <v>-1.658786726086476E-2</v>
      </c>
    </row>
    <row r="1140" spans="1:8" x14ac:dyDescent="0.35">
      <c r="A1140" s="1">
        <v>45398</v>
      </c>
      <c r="B1140">
        <v>431.1</v>
      </c>
      <c r="C1140">
        <v>430.9</v>
      </c>
      <c r="D1140">
        <v>433.76</v>
      </c>
      <c r="E1140">
        <v>429.7</v>
      </c>
      <c r="F1140" t="s">
        <v>143</v>
      </c>
      <c r="G1140" s="2">
        <v>1E-4</v>
      </c>
      <c r="H1140" s="2">
        <f t="shared" si="73"/>
        <v>9.2790201421288581E-5</v>
      </c>
    </row>
    <row r="1141" spans="1:8" x14ac:dyDescent="0.35">
      <c r="A1141" s="1">
        <v>45399</v>
      </c>
      <c r="B1141">
        <v>425.84</v>
      </c>
      <c r="C1141">
        <v>433.1</v>
      </c>
      <c r="D1141">
        <v>433.12</v>
      </c>
      <c r="E1141">
        <v>424.9</v>
      </c>
      <c r="F1141" t="s">
        <v>142</v>
      </c>
      <c r="G1141" s="2">
        <v>-1.2200000000000001E-2</v>
      </c>
      <c r="H1141" s="2">
        <f t="shared" si="73"/>
        <v>-1.2276392888587099E-2</v>
      </c>
    </row>
    <row r="1142" spans="1:8" x14ac:dyDescent="0.35">
      <c r="A1142" s="1">
        <v>45400</v>
      </c>
      <c r="B1142">
        <v>423.41</v>
      </c>
      <c r="C1142">
        <v>426.49</v>
      </c>
      <c r="D1142">
        <v>428.24</v>
      </c>
      <c r="E1142">
        <v>422.83</v>
      </c>
      <c r="F1142" t="s">
        <v>141</v>
      </c>
      <c r="G1142" s="2">
        <v>-5.7000000000000002E-3</v>
      </c>
      <c r="H1142" s="2">
        <f t="shared" si="73"/>
        <v>-5.7227121148229372E-3</v>
      </c>
    </row>
    <row r="1143" spans="1:8" x14ac:dyDescent="0.35">
      <c r="A1143" s="1">
        <v>45401</v>
      </c>
      <c r="B1143">
        <v>414.65</v>
      </c>
      <c r="C1143">
        <v>422.22</v>
      </c>
      <c r="D1143">
        <v>422.75</v>
      </c>
      <c r="E1143">
        <v>413.07</v>
      </c>
      <c r="F1143" t="s">
        <v>140</v>
      </c>
      <c r="G1143" s="2">
        <v>-2.07E-2</v>
      </c>
      <c r="H1143" s="2">
        <f t="shared" si="73"/>
        <v>-2.0906185852466178E-2</v>
      </c>
    </row>
    <row r="1144" spans="1:8" x14ac:dyDescent="0.35">
      <c r="A1144" s="1">
        <v>45404</v>
      </c>
      <c r="B1144">
        <v>418.82</v>
      </c>
      <c r="C1144">
        <v>417.31</v>
      </c>
      <c r="D1144">
        <v>421.18</v>
      </c>
      <c r="E1144">
        <v>413.94</v>
      </c>
      <c r="F1144" t="s">
        <v>139</v>
      </c>
      <c r="G1144" s="2">
        <v>1.01E-2</v>
      </c>
      <c r="H1144" s="2">
        <f t="shared" si="73"/>
        <v>1.0006442450793502E-2</v>
      </c>
    </row>
    <row r="1145" spans="1:8" x14ac:dyDescent="0.35">
      <c r="A1145" s="1">
        <v>45405</v>
      </c>
      <c r="B1145">
        <v>425.07</v>
      </c>
      <c r="C1145">
        <v>420.77</v>
      </c>
      <c r="D1145">
        <v>426.28</v>
      </c>
      <c r="E1145">
        <v>418.87</v>
      </c>
      <c r="F1145" t="s">
        <v>138</v>
      </c>
      <c r="G1145" s="2">
        <v>1.49E-2</v>
      </c>
      <c r="H1145" s="2">
        <f t="shared" si="73"/>
        <v>1.4812627896238892E-2</v>
      </c>
    </row>
    <row r="1146" spans="1:8" x14ac:dyDescent="0.35">
      <c r="A1146" s="1">
        <v>45406</v>
      </c>
      <c r="B1146">
        <v>426.51</v>
      </c>
      <c r="C1146">
        <v>428.2</v>
      </c>
      <c r="D1146">
        <v>429.73</v>
      </c>
      <c r="E1146">
        <v>424.2</v>
      </c>
      <c r="F1146" t="s">
        <v>137</v>
      </c>
      <c r="G1146" s="2">
        <v>3.3999999999999998E-3</v>
      </c>
      <c r="H1146" s="2">
        <f t="shared" si="73"/>
        <v>3.3819520714711768E-3</v>
      </c>
    </row>
    <row r="1147" spans="1:8" x14ac:dyDescent="0.35">
      <c r="A1147" s="1">
        <v>45407</v>
      </c>
      <c r="B1147">
        <v>424.45</v>
      </c>
      <c r="C1147">
        <v>419.24</v>
      </c>
      <c r="D1147">
        <v>425.32</v>
      </c>
      <c r="E1147">
        <v>418.14</v>
      </c>
      <c r="F1147" t="s">
        <v>136</v>
      </c>
      <c r="G1147" s="2">
        <v>-4.7999999999999996E-3</v>
      </c>
      <c r="H1147" s="2">
        <f t="shared" si="73"/>
        <v>-4.8416001317394628E-3</v>
      </c>
    </row>
    <row r="1148" spans="1:8" x14ac:dyDescent="0.35">
      <c r="A1148" s="1">
        <v>45408</v>
      </c>
      <c r="B1148">
        <v>431</v>
      </c>
      <c r="C1148">
        <v>427.62</v>
      </c>
      <c r="D1148">
        <v>432.55</v>
      </c>
      <c r="E1148">
        <v>426.92</v>
      </c>
      <c r="F1148" t="s">
        <v>135</v>
      </c>
      <c r="G1148" s="2">
        <v>1.54E-2</v>
      </c>
      <c r="H1148" s="2">
        <f t="shared" si="73"/>
        <v>1.5313876919770916E-2</v>
      </c>
    </row>
    <row r="1149" spans="1:8" x14ac:dyDescent="0.35">
      <c r="A1149" s="1">
        <v>45411</v>
      </c>
      <c r="B1149">
        <v>432.75</v>
      </c>
      <c r="C1149">
        <v>433.13</v>
      </c>
      <c r="D1149">
        <v>433.76</v>
      </c>
      <c r="E1149">
        <v>429.98</v>
      </c>
      <c r="F1149" t="s">
        <v>134</v>
      </c>
      <c r="G1149" s="2">
        <v>4.1000000000000003E-3</v>
      </c>
      <c r="H1149" s="2">
        <f t="shared" si="73"/>
        <v>4.0521039525708291E-3</v>
      </c>
    </row>
    <row r="1150" spans="1:8" x14ac:dyDescent="0.35">
      <c r="A1150" s="1">
        <v>45412</v>
      </c>
      <c r="B1150">
        <v>424.59</v>
      </c>
      <c r="C1150">
        <v>431.15</v>
      </c>
      <c r="D1150">
        <v>432.56</v>
      </c>
      <c r="E1150">
        <v>424.51</v>
      </c>
      <c r="F1150" t="s">
        <v>133</v>
      </c>
      <c r="G1150" s="2">
        <v>-1.89E-2</v>
      </c>
      <c r="H1150" s="2">
        <f t="shared" si="73"/>
        <v>-1.9036196642461461E-2</v>
      </c>
    </row>
    <row r="1151" spans="1:8" x14ac:dyDescent="0.35">
      <c r="A1151" s="1">
        <v>45413</v>
      </c>
      <c r="B1151">
        <v>421.52</v>
      </c>
      <c r="C1151">
        <v>423.15</v>
      </c>
      <c r="D1151">
        <v>430.14</v>
      </c>
      <c r="E1151">
        <v>420.66</v>
      </c>
      <c r="F1151" t="s">
        <v>132</v>
      </c>
      <c r="G1151" s="2">
        <v>-7.1999999999999998E-3</v>
      </c>
      <c r="H1151" s="2">
        <f t="shared" si="73"/>
        <v>-7.256771512826843E-3</v>
      </c>
    </row>
    <row r="1152" spans="1:8" x14ac:dyDescent="0.35">
      <c r="A1152" s="1">
        <v>45414</v>
      </c>
      <c r="B1152">
        <v>426.9</v>
      </c>
      <c r="C1152">
        <v>425.3</v>
      </c>
      <c r="D1152">
        <v>427.81</v>
      </c>
      <c r="E1152">
        <v>420.63</v>
      </c>
      <c r="F1152" t="s">
        <v>131</v>
      </c>
      <c r="G1152" s="2">
        <v>1.2800000000000001E-2</v>
      </c>
      <c r="H1152" s="2">
        <f t="shared" si="73"/>
        <v>1.2682567862885996E-2</v>
      </c>
    </row>
    <row r="1153" spans="1:8" x14ac:dyDescent="0.35">
      <c r="A1153" s="1">
        <v>45415</v>
      </c>
      <c r="B1153">
        <v>435.48</v>
      </c>
      <c r="C1153">
        <v>434.44</v>
      </c>
      <c r="D1153">
        <v>436.48</v>
      </c>
      <c r="E1153">
        <v>432.62</v>
      </c>
      <c r="F1153" t="s">
        <v>130</v>
      </c>
      <c r="G1153" s="2">
        <v>2.01E-2</v>
      </c>
      <c r="H1153" s="2">
        <f t="shared" si="73"/>
        <v>1.9899077249063018E-2</v>
      </c>
    </row>
    <row r="1154" spans="1:8" x14ac:dyDescent="0.35">
      <c r="A1154" s="1">
        <v>45418</v>
      </c>
      <c r="B1154">
        <v>440.25</v>
      </c>
      <c r="C1154">
        <v>437.3</v>
      </c>
      <c r="D1154">
        <v>440.34</v>
      </c>
      <c r="E1154">
        <v>436.52</v>
      </c>
      <c r="F1154" t="s">
        <v>129</v>
      </c>
      <c r="G1154" s="2">
        <v>1.0999999999999999E-2</v>
      </c>
      <c r="H1154" s="2">
        <f t="shared" si="73"/>
        <v>1.0893876363336196E-2</v>
      </c>
    </row>
    <row r="1155" spans="1:8" x14ac:dyDescent="0.35">
      <c r="A1155" s="1">
        <v>45419</v>
      </c>
      <c r="B1155">
        <v>440.32</v>
      </c>
      <c r="C1155">
        <v>440.7</v>
      </c>
      <c r="D1155">
        <v>441.97</v>
      </c>
      <c r="E1155">
        <v>439.58</v>
      </c>
      <c r="F1155" t="s">
        <v>128</v>
      </c>
      <c r="G1155" s="2">
        <v>2.0000000000000001E-4</v>
      </c>
      <c r="H1155" s="2">
        <f t="shared" si="73"/>
        <v>1.5898792860857114E-4</v>
      </c>
    </row>
    <row r="1156" spans="1:8" x14ac:dyDescent="0.35">
      <c r="A1156" s="1">
        <v>45420</v>
      </c>
      <c r="B1156">
        <v>440.06</v>
      </c>
      <c r="C1156">
        <v>437.67</v>
      </c>
      <c r="D1156">
        <v>441.48</v>
      </c>
      <c r="E1156">
        <v>437.55</v>
      </c>
      <c r="F1156" t="s">
        <v>94</v>
      </c>
      <c r="G1156" s="2">
        <v>-5.9999999999999995E-4</v>
      </c>
      <c r="H1156" s="2">
        <f t="shared" ref="H1156:H1219" si="74">LN(B1156/B1155)</f>
        <v>-5.9065405292916151E-4</v>
      </c>
    </row>
    <row r="1157" spans="1:8" x14ac:dyDescent="0.35">
      <c r="A1157" s="1">
        <v>45421</v>
      </c>
      <c r="B1157">
        <v>441.02</v>
      </c>
      <c r="C1157">
        <v>440.33</v>
      </c>
      <c r="D1157">
        <v>441.6</v>
      </c>
      <c r="E1157">
        <v>438.46</v>
      </c>
      <c r="F1157" t="s">
        <v>127</v>
      </c>
      <c r="G1157" s="2">
        <v>2.2000000000000001E-3</v>
      </c>
      <c r="H1157" s="2">
        <f t="shared" si="74"/>
        <v>2.179144640426831E-3</v>
      </c>
    </row>
    <row r="1158" spans="1:8" x14ac:dyDescent="0.35">
      <c r="A1158" s="1">
        <v>45422</v>
      </c>
      <c r="B1158">
        <v>442.06</v>
      </c>
      <c r="C1158">
        <v>442.54</v>
      </c>
      <c r="D1158">
        <v>444.31</v>
      </c>
      <c r="E1158">
        <v>440.5</v>
      </c>
      <c r="F1158" t="s">
        <v>126</v>
      </c>
      <c r="G1158" s="2">
        <v>2.3999999999999998E-3</v>
      </c>
      <c r="H1158" s="2">
        <f t="shared" si="74"/>
        <v>2.3553935788742961E-3</v>
      </c>
    </row>
    <row r="1159" spans="1:8" x14ac:dyDescent="0.35">
      <c r="A1159" s="1">
        <v>45425</v>
      </c>
      <c r="B1159">
        <v>443.08</v>
      </c>
      <c r="C1159">
        <v>443.99</v>
      </c>
      <c r="D1159">
        <v>444.09</v>
      </c>
      <c r="E1159">
        <v>441.65</v>
      </c>
      <c r="F1159" t="s">
        <v>125</v>
      </c>
      <c r="G1159" s="2">
        <v>2.3E-3</v>
      </c>
      <c r="H1159" s="2">
        <f t="shared" si="74"/>
        <v>2.3047211774360034E-3</v>
      </c>
    </row>
    <row r="1160" spans="1:8" x14ac:dyDescent="0.35">
      <c r="A1160" s="1">
        <v>45426</v>
      </c>
      <c r="B1160">
        <v>445.93</v>
      </c>
      <c r="C1160">
        <v>442.65</v>
      </c>
      <c r="D1160">
        <v>446.46</v>
      </c>
      <c r="E1160">
        <v>442.46</v>
      </c>
      <c r="F1160" t="s">
        <v>124</v>
      </c>
      <c r="G1160" s="2">
        <v>6.4000000000000003E-3</v>
      </c>
      <c r="H1160" s="2">
        <f t="shared" si="74"/>
        <v>6.4116483806404903E-3</v>
      </c>
    </row>
    <row r="1161" spans="1:8" x14ac:dyDescent="0.35">
      <c r="A1161" s="1">
        <v>45427</v>
      </c>
      <c r="B1161">
        <v>452.9</v>
      </c>
      <c r="C1161">
        <v>448.43</v>
      </c>
      <c r="D1161">
        <v>453.15</v>
      </c>
      <c r="E1161">
        <v>446.9</v>
      </c>
      <c r="F1161" t="s">
        <v>123</v>
      </c>
      <c r="G1161" s="2">
        <v>1.5599999999999999E-2</v>
      </c>
      <c r="H1161" s="2">
        <f t="shared" si="74"/>
        <v>1.5509361532795434E-2</v>
      </c>
    </row>
    <row r="1162" spans="1:8" x14ac:dyDescent="0.35">
      <c r="A1162" s="1">
        <v>45428</v>
      </c>
      <c r="B1162">
        <v>451.98</v>
      </c>
      <c r="C1162">
        <v>452.71</v>
      </c>
      <c r="D1162">
        <v>454.69</v>
      </c>
      <c r="E1162">
        <v>451.81</v>
      </c>
      <c r="F1162" t="s">
        <v>23</v>
      </c>
      <c r="G1162" s="2">
        <v>-2E-3</v>
      </c>
      <c r="H1162" s="2">
        <f t="shared" si="74"/>
        <v>-2.0334194965098131E-3</v>
      </c>
    </row>
    <row r="1163" spans="1:8" x14ac:dyDescent="0.35">
      <c r="A1163" s="1">
        <v>45429</v>
      </c>
      <c r="B1163">
        <v>451.76</v>
      </c>
      <c r="C1163">
        <v>452.11</v>
      </c>
      <c r="D1163">
        <v>452.72</v>
      </c>
      <c r="E1163">
        <v>449.54</v>
      </c>
      <c r="F1163" t="s">
        <v>122</v>
      </c>
      <c r="G1163" s="2">
        <v>-5.0000000000000001E-4</v>
      </c>
      <c r="H1163" s="2">
        <f t="shared" si="74"/>
        <v>-4.8686570107716221E-4</v>
      </c>
    </row>
    <row r="1164" spans="1:8" x14ac:dyDescent="0.35">
      <c r="A1164" s="1">
        <v>45432</v>
      </c>
      <c r="B1164">
        <v>454.91</v>
      </c>
      <c r="C1164">
        <v>451.98</v>
      </c>
      <c r="D1164">
        <v>455.58</v>
      </c>
      <c r="E1164">
        <v>451.79</v>
      </c>
      <c r="F1164" t="s">
        <v>121</v>
      </c>
      <c r="G1164" s="2">
        <v>7.0000000000000001E-3</v>
      </c>
      <c r="H1164" s="2">
        <f t="shared" si="74"/>
        <v>6.9485318231323123E-3</v>
      </c>
    </row>
    <row r="1165" spans="1:8" x14ac:dyDescent="0.35">
      <c r="A1165" s="1">
        <v>45433</v>
      </c>
      <c r="B1165">
        <v>455.8</v>
      </c>
      <c r="C1165">
        <v>453.04</v>
      </c>
      <c r="D1165">
        <v>455.99</v>
      </c>
      <c r="E1165">
        <v>452.84</v>
      </c>
      <c r="F1165" t="s">
        <v>120</v>
      </c>
      <c r="G1165" s="2">
        <v>2E-3</v>
      </c>
      <c r="H1165" s="2">
        <f t="shared" si="74"/>
        <v>1.9545196238703539E-3</v>
      </c>
    </row>
    <row r="1166" spans="1:8" x14ac:dyDescent="0.35">
      <c r="A1166" s="1">
        <v>45434</v>
      </c>
      <c r="B1166">
        <v>455.71</v>
      </c>
      <c r="C1166">
        <v>456.06</v>
      </c>
      <c r="D1166">
        <v>456.82</v>
      </c>
      <c r="E1166">
        <v>453.08</v>
      </c>
      <c r="F1166" t="s">
        <v>119</v>
      </c>
      <c r="G1166" s="2">
        <v>-2.0000000000000001E-4</v>
      </c>
      <c r="H1166" s="2">
        <f t="shared" si="74"/>
        <v>-1.9747452094330141E-4</v>
      </c>
    </row>
    <row r="1167" spans="1:8" x14ac:dyDescent="0.35">
      <c r="A1167" s="1">
        <v>45435</v>
      </c>
      <c r="B1167">
        <v>453.66</v>
      </c>
      <c r="C1167">
        <v>460.55</v>
      </c>
      <c r="D1167">
        <v>460.58</v>
      </c>
      <c r="E1167">
        <v>451.85</v>
      </c>
      <c r="F1167" t="s">
        <v>118</v>
      </c>
      <c r="G1167" s="2">
        <v>-4.4999999999999997E-3</v>
      </c>
      <c r="H1167" s="2">
        <f t="shared" si="74"/>
        <v>-4.5086234924070108E-3</v>
      </c>
    </row>
    <row r="1168" spans="1:8" x14ac:dyDescent="0.35">
      <c r="A1168" s="1">
        <v>45436</v>
      </c>
      <c r="B1168">
        <v>457.95</v>
      </c>
      <c r="C1168">
        <v>455.29</v>
      </c>
      <c r="D1168">
        <v>459.23</v>
      </c>
      <c r="E1168">
        <v>453.57</v>
      </c>
      <c r="F1168" t="s">
        <v>117</v>
      </c>
      <c r="G1168" s="2">
        <v>9.4999999999999998E-3</v>
      </c>
      <c r="H1168" s="2">
        <f t="shared" si="74"/>
        <v>9.4119890507630283E-3</v>
      </c>
    </row>
    <row r="1169" spans="1:8" x14ac:dyDescent="0.35">
      <c r="A1169" s="1">
        <v>45440</v>
      </c>
      <c r="B1169">
        <v>459.68</v>
      </c>
      <c r="C1169">
        <v>459.18</v>
      </c>
      <c r="D1169">
        <v>459.74</v>
      </c>
      <c r="E1169">
        <v>456.69</v>
      </c>
      <c r="F1169" t="s">
        <v>96</v>
      </c>
      <c r="G1169" s="2">
        <v>3.8E-3</v>
      </c>
      <c r="H1169" s="2">
        <f t="shared" si="74"/>
        <v>3.7705873819828964E-3</v>
      </c>
    </row>
    <row r="1170" spans="1:8" x14ac:dyDescent="0.35">
      <c r="A1170" s="1">
        <v>45441</v>
      </c>
      <c r="B1170">
        <v>456.44</v>
      </c>
      <c r="C1170">
        <v>455.48</v>
      </c>
      <c r="D1170">
        <v>458.24</v>
      </c>
      <c r="E1170">
        <v>455.34</v>
      </c>
      <c r="F1170" t="s">
        <v>116</v>
      </c>
      <c r="G1170" s="2">
        <v>-7.0000000000000001E-3</v>
      </c>
      <c r="H1170" s="2">
        <f t="shared" si="74"/>
        <v>-7.0733386645005251E-3</v>
      </c>
    </row>
    <row r="1171" spans="1:8" x14ac:dyDescent="0.35">
      <c r="A1171" s="1">
        <v>45442</v>
      </c>
      <c r="B1171">
        <v>451.55</v>
      </c>
      <c r="C1171">
        <v>455.5</v>
      </c>
      <c r="D1171">
        <v>455.64</v>
      </c>
      <c r="E1171">
        <v>450.21</v>
      </c>
      <c r="F1171" t="s">
        <v>115</v>
      </c>
      <c r="G1171" s="2">
        <v>-1.0699999999999999E-2</v>
      </c>
      <c r="H1171" s="2">
        <f t="shared" si="74"/>
        <v>-1.0771147869671087E-2</v>
      </c>
    </row>
    <row r="1172" spans="1:8" x14ac:dyDescent="0.35">
      <c r="A1172" s="1">
        <v>45443</v>
      </c>
      <c r="B1172">
        <v>450.71</v>
      </c>
      <c r="C1172">
        <v>451.78</v>
      </c>
      <c r="D1172">
        <v>452.48</v>
      </c>
      <c r="E1172">
        <v>443.05</v>
      </c>
      <c r="F1172" t="s">
        <v>114</v>
      </c>
      <c r="G1172" s="2">
        <v>-1.9E-3</v>
      </c>
      <c r="H1172" s="2">
        <f t="shared" si="74"/>
        <v>-1.8619915383390603E-3</v>
      </c>
    </row>
    <row r="1173" spans="1:8" x14ac:dyDescent="0.35">
      <c r="A1173" s="1">
        <v>45446</v>
      </c>
      <c r="B1173">
        <v>453.13</v>
      </c>
      <c r="C1173">
        <v>454.57</v>
      </c>
      <c r="D1173">
        <v>455.58</v>
      </c>
      <c r="E1173">
        <v>447.9</v>
      </c>
      <c r="F1173" t="s">
        <v>113</v>
      </c>
      <c r="G1173" s="2">
        <v>5.4000000000000003E-3</v>
      </c>
      <c r="H1173" s="2">
        <f t="shared" si="74"/>
        <v>5.3549428723496037E-3</v>
      </c>
    </row>
    <row r="1174" spans="1:8" x14ac:dyDescent="0.35">
      <c r="A1174" s="1">
        <v>45447</v>
      </c>
      <c r="B1174">
        <v>454.37</v>
      </c>
      <c r="C1174">
        <v>452.87</v>
      </c>
      <c r="D1174">
        <v>455.58</v>
      </c>
      <c r="E1174">
        <v>451.13</v>
      </c>
      <c r="F1174" t="s">
        <v>112</v>
      </c>
      <c r="G1174" s="2">
        <v>2.7000000000000001E-3</v>
      </c>
      <c r="H1174" s="2">
        <f t="shared" si="74"/>
        <v>2.7327840698721968E-3</v>
      </c>
    </row>
    <row r="1175" spans="1:8" x14ac:dyDescent="0.35">
      <c r="A1175" s="1">
        <v>45448</v>
      </c>
      <c r="B1175">
        <v>463.53</v>
      </c>
      <c r="C1175">
        <v>457.98</v>
      </c>
      <c r="D1175">
        <v>463.61</v>
      </c>
      <c r="E1175">
        <v>454.41</v>
      </c>
      <c r="F1175" t="s">
        <v>111</v>
      </c>
      <c r="G1175" s="2">
        <v>2.0199999999999999E-2</v>
      </c>
      <c r="H1175" s="2">
        <f t="shared" si="74"/>
        <v>1.9959263729746008E-2</v>
      </c>
    </row>
    <row r="1176" spans="1:8" x14ac:dyDescent="0.35">
      <c r="A1176" s="1">
        <v>45449</v>
      </c>
      <c r="B1176">
        <v>463.37</v>
      </c>
      <c r="C1176">
        <v>464.22</v>
      </c>
      <c r="D1176">
        <v>464.54</v>
      </c>
      <c r="E1176">
        <v>462.19</v>
      </c>
      <c r="F1176" t="s">
        <v>110</v>
      </c>
      <c r="G1176" s="2">
        <v>-2.9999999999999997E-4</v>
      </c>
      <c r="H1176" s="2">
        <f t="shared" si="74"/>
        <v>-3.4523681430391825E-4</v>
      </c>
    </row>
    <row r="1177" spans="1:8" x14ac:dyDescent="0.35">
      <c r="A1177" s="1">
        <v>45450</v>
      </c>
      <c r="B1177">
        <v>462.96</v>
      </c>
      <c r="C1177">
        <v>463</v>
      </c>
      <c r="D1177">
        <v>465.74</v>
      </c>
      <c r="E1177">
        <v>461.84</v>
      </c>
      <c r="F1177" t="s">
        <v>109</v>
      </c>
      <c r="G1177" s="2">
        <v>-8.9999999999999998E-4</v>
      </c>
      <c r="H1177" s="2">
        <f t="shared" si="74"/>
        <v>-8.8521375054920572E-4</v>
      </c>
    </row>
    <row r="1178" spans="1:8" x14ac:dyDescent="0.35">
      <c r="A1178" s="1">
        <v>45453</v>
      </c>
      <c r="B1178">
        <v>464.83</v>
      </c>
      <c r="C1178">
        <v>461.82</v>
      </c>
      <c r="D1178">
        <v>465.19</v>
      </c>
      <c r="E1178">
        <v>461.53</v>
      </c>
      <c r="F1178" t="s">
        <v>108</v>
      </c>
      <c r="G1178" s="2">
        <v>4.0000000000000001E-3</v>
      </c>
      <c r="H1178" s="2">
        <f t="shared" si="74"/>
        <v>4.0310900790961023E-3</v>
      </c>
    </row>
    <row r="1179" spans="1:8" x14ac:dyDescent="0.35">
      <c r="A1179" s="1">
        <v>45454</v>
      </c>
      <c r="B1179">
        <v>468.02</v>
      </c>
      <c r="C1179">
        <v>463.54</v>
      </c>
      <c r="D1179">
        <v>468.14</v>
      </c>
      <c r="E1179">
        <v>462.03</v>
      </c>
      <c r="F1179" t="s">
        <v>107</v>
      </c>
      <c r="G1179" s="2">
        <v>6.8999999999999999E-3</v>
      </c>
      <c r="H1179" s="2">
        <f t="shared" si="74"/>
        <v>6.8392827025865752E-3</v>
      </c>
    </row>
    <row r="1180" spans="1:8" x14ac:dyDescent="0.35">
      <c r="A1180" s="1">
        <v>45455</v>
      </c>
      <c r="B1180">
        <v>474.15</v>
      </c>
      <c r="C1180">
        <v>471.99</v>
      </c>
      <c r="D1180">
        <v>476.5</v>
      </c>
      <c r="E1180">
        <v>471.29</v>
      </c>
      <c r="F1180" t="s">
        <v>106</v>
      </c>
      <c r="G1180" s="2">
        <v>1.3100000000000001E-2</v>
      </c>
      <c r="H1180" s="2">
        <f t="shared" si="74"/>
        <v>1.301269728247063E-2</v>
      </c>
    </row>
    <row r="1181" spans="1:8" x14ac:dyDescent="0.35">
      <c r="A1181" s="1">
        <v>45456</v>
      </c>
      <c r="B1181">
        <v>476.72</v>
      </c>
      <c r="C1181">
        <v>477.72</v>
      </c>
      <c r="D1181">
        <v>478.39</v>
      </c>
      <c r="E1181">
        <v>474.42</v>
      </c>
      <c r="F1181" t="s">
        <v>105</v>
      </c>
      <c r="G1181" s="2">
        <v>5.4000000000000003E-3</v>
      </c>
      <c r="H1181" s="2">
        <f t="shared" si="74"/>
        <v>5.4055891089870942E-3</v>
      </c>
    </row>
    <row r="1182" spans="1:8" x14ac:dyDescent="0.35">
      <c r="A1182" s="1">
        <v>45457</v>
      </c>
      <c r="B1182">
        <v>479.19</v>
      </c>
      <c r="C1182">
        <v>476.52</v>
      </c>
      <c r="D1182">
        <v>479.26</v>
      </c>
      <c r="E1182">
        <v>476.05</v>
      </c>
      <c r="F1182" t="s">
        <v>104</v>
      </c>
      <c r="G1182" s="2">
        <v>5.1999999999999998E-3</v>
      </c>
      <c r="H1182" s="2">
        <f t="shared" si="74"/>
        <v>5.1678620312515123E-3</v>
      </c>
    </row>
    <row r="1183" spans="1:8" x14ac:dyDescent="0.35">
      <c r="A1183" s="1">
        <v>45460</v>
      </c>
      <c r="B1183">
        <v>485.06</v>
      </c>
      <c r="C1183">
        <v>479.46</v>
      </c>
      <c r="D1183">
        <v>486.86</v>
      </c>
      <c r="E1183">
        <v>478.14</v>
      </c>
      <c r="F1183" t="s">
        <v>103</v>
      </c>
      <c r="G1183" s="2">
        <v>1.2200000000000001E-2</v>
      </c>
      <c r="H1183" s="2">
        <f t="shared" si="74"/>
        <v>1.217541615609773E-2</v>
      </c>
    </row>
    <row r="1184" spans="1:8" x14ac:dyDescent="0.35">
      <c r="A1184" s="1">
        <v>45461</v>
      </c>
      <c r="B1184">
        <v>485.21</v>
      </c>
      <c r="C1184">
        <v>485.01</v>
      </c>
      <c r="D1184">
        <v>485.9</v>
      </c>
      <c r="E1184">
        <v>483.43</v>
      </c>
      <c r="F1184" t="s">
        <v>102</v>
      </c>
      <c r="G1184" s="2">
        <v>2.9999999999999997E-4</v>
      </c>
      <c r="H1184" s="2">
        <f t="shared" si="74"/>
        <v>3.0919228914633938E-4</v>
      </c>
    </row>
    <row r="1185" spans="1:8" x14ac:dyDescent="0.35">
      <c r="A1185" s="1">
        <v>45463</v>
      </c>
      <c r="B1185">
        <v>481.47</v>
      </c>
      <c r="C1185">
        <v>486.42</v>
      </c>
      <c r="D1185">
        <v>486.84</v>
      </c>
      <c r="E1185">
        <v>479.62</v>
      </c>
      <c r="F1185" t="s">
        <v>101</v>
      </c>
      <c r="G1185" s="2">
        <v>-7.7000000000000002E-3</v>
      </c>
      <c r="H1185" s="2">
        <f t="shared" si="74"/>
        <v>-7.737862914044295E-3</v>
      </c>
    </row>
    <row r="1186" spans="1:8" x14ac:dyDescent="0.35">
      <c r="A1186" s="1">
        <v>45464</v>
      </c>
      <c r="B1186">
        <v>480.18</v>
      </c>
      <c r="C1186">
        <v>481.19</v>
      </c>
      <c r="D1186">
        <v>482.54</v>
      </c>
      <c r="E1186">
        <v>478.67</v>
      </c>
      <c r="F1186" t="s">
        <v>100</v>
      </c>
      <c r="G1186" s="2">
        <v>-2.7000000000000001E-3</v>
      </c>
      <c r="H1186" s="2">
        <f t="shared" si="74"/>
        <v>-2.6828903941648109E-3</v>
      </c>
    </row>
    <row r="1187" spans="1:8" x14ac:dyDescent="0.35">
      <c r="A1187" s="1">
        <v>45467</v>
      </c>
      <c r="B1187">
        <v>473.96</v>
      </c>
      <c r="C1187">
        <v>478.18</v>
      </c>
      <c r="D1187">
        <v>479.93</v>
      </c>
      <c r="E1187">
        <v>473.82</v>
      </c>
      <c r="F1187" t="s">
        <v>99</v>
      </c>
      <c r="G1187" s="2">
        <v>-1.2999999999999999E-2</v>
      </c>
      <c r="H1187" s="2">
        <f t="shared" si="74"/>
        <v>-1.3038103658470617E-2</v>
      </c>
    </row>
    <row r="1188" spans="1:8" x14ac:dyDescent="0.35">
      <c r="A1188" s="1">
        <v>45468</v>
      </c>
      <c r="B1188">
        <v>479.38</v>
      </c>
      <c r="C1188">
        <v>476.07</v>
      </c>
      <c r="D1188">
        <v>479.68</v>
      </c>
      <c r="E1188">
        <v>475.12</v>
      </c>
      <c r="F1188" t="s">
        <v>98</v>
      </c>
      <c r="G1188" s="2">
        <v>1.14E-2</v>
      </c>
      <c r="H1188" s="2">
        <f t="shared" si="74"/>
        <v>1.1370672366305285E-2</v>
      </c>
    </row>
    <row r="1189" spans="1:8" x14ac:dyDescent="0.35">
      <c r="A1189" s="1">
        <v>45469</v>
      </c>
      <c r="B1189">
        <v>480.37</v>
      </c>
      <c r="C1189">
        <v>478.55</v>
      </c>
      <c r="D1189">
        <v>480.92</v>
      </c>
      <c r="E1189">
        <v>478.13</v>
      </c>
      <c r="F1189" t="s">
        <v>97</v>
      </c>
      <c r="G1189" s="2">
        <v>2.0999999999999999E-3</v>
      </c>
      <c r="H1189" s="2">
        <f t="shared" si="74"/>
        <v>2.0630379809957722E-3</v>
      </c>
    </row>
    <row r="1190" spans="1:8" x14ac:dyDescent="0.35">
      <c r="A1190" s="1">
        <v>45470</v>
      </c>
      <c r="B1190">
        <v>481.61</v>
      </c>
      <c r="C1190">
        <v>480.12</v>
      </c>
      <c r="D1190">
        <v>483.1</v>
      </c>
      <c r="E1190">
        <v>479.3</v>
      </c>
      <c r="F1190" t="s">
        <v>96</v>
      </c>
      <c r="G1190" s="2">
        <v>2.5999999999999999E-3</v>
      </c>
      <c r="H1190" s="2">
        <f t="shared" si="74"/>
        <v>2.5780176028011598E-3</v>
      </c>
    </row>
    <row r="1191" spans="1:8" x14ac:dyDescent="0.35">
      <c r="A1191" s="1">
        <v>45471</v>
      </c>
      <c r="B1191">
        <v>479.11</v>
      </c>
      <c r="C1191">
        <v>482.41</v>
      </c>
      <c r="D1191">
        <v>487.2</v>
      </c>
      <c r="E1191">
        <v>478.46</v>
      </c>
      <c r="F1191" t="s">
        <v>95</v>
      </c>
      <c r="G1191" s="2">
        <v>-5.1999999999999998E-3</v>
      </c>
      <c r="H1191" s="2">
        <f t="shared" si="74"/>
        <v>-5.2044417581787062E-3</v>
      </c>
    </row>
    <row r="1192" spans="1:8" x14ac:dyDescent="0.35">
      <c r="A1192" s="1">
        <v>45474</v>
      </c>
      <c r="B1192">
        <v>481.92</v>
      </c>
      <c r="C1192">
        <v>480.04</v>
      </c>
      <c r="D1192">
        <v>482.49</v>
      </c>
      <c r="E1192">
        <v>476.26</v>
      </c>
      <c r="F1192" t="s">
        <v>94</v>
      </c>
      <c r="G1192" s="2">
        <v>5.8999999999999999E-3</v>
      </c>
      <c r="H1192" s="2">
        <f t="shared" si="74"/>
        <v>5.8479090310115008E-3</v>
      </c>
    </row>
    <row r="1193" spans="1:8" x14ac:dyDescent="0.35">
      <c r="A1193" s="1">
        <v>45475</v>
      </c>
      <c r="B1193">
        <v>486.98</v>
      </c>
      <c r="C1193">
        <v>480.41</v>
      </c>
      <c r="D1193">
        <v>487.04</v>
      </c>
      <c r="E1193">
        <v>480.28</v>
      </c>
      <c r="F1193" t="s">
        <v>93</v>
      </c>
      <c r="G1193" s="2">
        <v>1.0500000000000001E-2</v>
      </c>
      <c r="H1193" s="2">
        <f t="shared" si="74"/>
        <v>1.0444929306005032E-2</v>
      </c>
    </row>
    <row r="1194" spans="1:8" x14ac:dyDescent="0.35">
      <c r="A1194" s="1">
        <v>45476</v>
      </c>
      <c r="B1194">
        <v>491.04</v>
      </c>
      <c r="C1194">
        <v>486.22</v>
      </c>
      <c r="D1194">
        <v>491.17</v>
      </c>
      <c r="E1194">
        <v>486.22</v>
      </c>
      <c r="F1194" t="s">
        <v>92</v>
      </c>
      <c r="G1194" s="2">
        <v>8.3000000000000001E-3</v>
      </c>
      <c r="H1194" s="2">
        <f t="shared" si="74"/>
        <v>8.3025363939469247E-3</v>
      </c>
    </row>
    <row r="1195" spans="1:8" x14ac:dyDescent="0.35">
      <c r="A1195" s="1">
        <v>45478</v>
      </c>
      <c r="B1195">
        <v>496.16</v>
      </c>
      <c r="C1195">
        <v>491.89</v>
      </c>
      <c r="D1195">
        <v>496.6</v>
      </c>
      <c r="E1195">
        <v>491.59</v>
      </c>
      <c r="F1195" t="s">
        <v>91</v>
      </c>
      <c r="G1195" s="2">
        <v>1.04E-2</v>
      </c>
      <c r="H1195" s="2">
        <f t="shared" si="74"/>
        <v>1.0372864480712687E-2</v>
      </c>
    </row>
    <row r="1196" spans="1:8" x14ac:dyDescent="0.35">
      <c r="A1196" s="1">
        <v>45481</v>
      </c>
      <c r="B1196">
        <v>497.34</v>
      </c>
      <c r="C1196">
        <v>496.53</v>
      </c>
      <c r="D1196">
        <v>497.89</v>
      </c>
      <c r="E1196">
        <v>495.5</v>
      </c>
      <c r="F1196" t="s">
        <v>90</v>
      </c>
      <c r="G1196" s="2">
        <v>2.3999999999999998E-3</v>
      </c>
      <c r="H1196" s="2">
        <f t="shared" si="74"/>
        <v>2.3754414793510244E-3</v>
      </c>
    </row>
    <row r="1197" spans="1:8" x14ac:dyDescent="0.35">
      <c r="A1197" s="1">
        <v>45482</v>
      </c>
      <c r="B1197">
        <v>497.77</v>
      </c>
      <c r="C1197">
        <v>498.87</v>
      </c>
      <c r="D1197">
        <v>500</v>
      </c>
      <c r="E1197">
        <v>496.24</v>
      </c>
      <c r="F1197" t="s">
        <v>89</v>
      </c>
      <c r="G1197" s="2">
        <v>8.9999999999999998E-4</v>
      </c>
      <c r="H1197" s="2">
        <f t="shared" si="74"/>
        <v>8.6422611924996933E-4</v>
      </c>
    </row>
    <row r="1198" spans="1:8" x14ac:dyDescent="0.35">
      <c r="A1198" s="1">
        <v>45483</v>
      </c>
      <c r="B1198">
        <v>502.96</v>
      </c>
      <c r="C1198">
        <v>499.71</v>
      </c>
      <c r="D1198">
        <v>503.52</v>
      </c>
      <c r="E1198">
        <v>498.39</v>
      </c>
      <c r="F1198" t="s">
        <v>88</v>
      </c>
      <c r="G1198" s="2">
        <v>1.04E-2</v>
      </c>
      <c r="H1198" s="2">
        <f t="shared" si="74"/>
        <v>1.0372521124065727E-2</v>
      </c>
    </row>
    <row r="1199" spans="1:8" x14ac:dyDescent="0.35">
      <c r="A1199" s="1">
        <v>45484</v>
      </c>
      <c r="B1199">
        <v>491.93</v>
      </c>
      <c r="C1199">
        <v>503.07</v>
      </c>
      <c r="D1199">
        <v>503.28</v>
      </c>
      <c r="E1199">
        <v>490.73</v>
      </c>
      <c r="F1199" t="s">
        <v>87</v>
      </c>
      <c r="G1199" s="2">
        <v>-2.1899999999999999E-2</v>
      </c>
      <c r="H1199" s="2">
        <f t="shared" si="74"/>
        <v>-2.2174214127512006E-2</v>
      </c>
    </row>
    <row r="1200" spans="1:8" x14ac:dyDescent="0.35">
      <c r="A1200" s="1">
        <v>45485</v>
      </c>
      <c r="B1200">
        <v>494.82</v>
      </c>
      <c r="C1200">
        <v>492.51</v>
      </c>
      <c r="D1200">
        <v>499.62</v>
      </c>
      <c r="E1200">
        <v>492.04</v>
      </c>
      <c r="F1200" t="s">
        <v>86</v>
      </c>
      <c r="G1200" s="2">
        <v>5.8999999999999999E-3</v>
      </c>
      <c r="H1200" s="2">
        <f t="shared" si="74"/>
        <v>5.8576301260255528E-3</v>
      </c>
    </row>
    <row r="1201" spans="1:8" x14ac:dyDescent="0.35">
      <c r="A1201" s="1">
        <v>45488</v>
      </c>
      <c r="B1201">
        <v>496.15</v>
      </c>
      <c r="C1201">
        <v>496.61</v>
      </c>
      <c r="D1201">
        <v>501.01</v>
      </c>
      <c r="E1201">
        <v>494.09</v>
      </c>
      <c r="F1201" t="s">
        <v>85</v>
      </c>
      <c r="G1201" s="2">
        <v>2.7000000000000001E-3</v>
      </c>
      <c r="H1201" s="2">
        <f t="shared" si="74"/>
        <v>2.6842402869314106E-3</v>
      </c>
    </row>
    <row r="1202" spans="1:8" x14ac:dyDescent="0.35">
      <c r="A1202" s="1">
        <v>45489</v>
      </c>
      <c r="B1202">
        <v>496.34</v>
      </c>
      <c r="C1202">
        <v>497.62</v>
      </c>
      <c r="D1202">
        <v>498.44</v>
      </c>
      <c r="E1202">
        <v>493.15</v>
      </c>
      <c r="F1202" t="s">
        <v>37</v>
      </c>
      <c r="G1202" s="2">
        <v>4.0000000000000002E-4</v>
      </c>
      <c r="H1202" s="2">
        <f t="shared" si="74"/>
        <v>3.8287539888769644E-4</v>
      </c>
    </row>
    <row r="1203" spans="1:8" x14ac:dyDescent="0.35">
      <c r="A1203" s="1">
        <v>45490</v>
      </c>
      <c r="B1203">
        <v>481.77</v>
      </c>
      <c r="C1203">
        <v>488.28</v>
      </c>
      <c r="D1203">
        <v>488.8</v>
      </c>
      <c r="E1203">
        <v>481.7</v>
      </c>
      <c r="F1203" t="s">
        <v>84</v>
      </c>
      <c r="G1203" s="2">
        <v>-2.9399999999999999E-2</v>
      </c>
      <c r="H1203" s="2">
        <f t="shared" si="74"/>
        <v>-2.9794354017629029E-2</v>
      </c>
    </row>
    <row r="1204" spans="1:8" x14ac:dyDescent="0.35">
      <c r="A1204" s="1">
        <v>45491</v>
      </c>
      <c r="B1204">
        <v>479.49</v>
      </c>
      <c r="C1204">
        <v>485.53</v>
      </c>
      <c r="D1204">
        <v>485.71</v>
      </c>
      <c r="E1204">
        <v>476.27</v>
      </c>
      <c r="F1204" t="s">
        <v>83</v>
      </c>
      <c r="G1204" s="2">
        <v>-4.7000000000000002E-3</v>
      </c>
      <c r="H1204" s="2">
        <f t="shared" si="74"/>
        <v>-4.7437826928374534E-3</v>
      </c>
    </row>
    <row r="1205" spans="1:8" x14ac:dyDescent="0.35">
      <c r="A1205" s="1">
        <v>45492</v>
      </c>
      <c r="B1205">
        <v>475.24</v>
      </c>
      <c r="C1205">
        <v>479.15</v>
      </c>
      <c r="D1205">
        <v>481.69</v>
      </c>
      <c r="E1205">
        <v>473.94</v>
      </c>
      <c r="F1205" t="s">
        <v>82</v>
      </c>
      <c r="G1205" s="2">
        <v>-8.8999999999999999E-3</v>
      </c>
      <c r="H1205" s="2">
        <f t="shared" si="74"/>
        <v>-8.9030994585851207E-3</v>
      </c>
    </row>
    <row r="1206" spans="1:8" x14ac:dyDescent="0.35">
      <c r="A1206" s="1">
        <v>45495</v>
      </c>
      <c r="B1206">
        <v>482.32</v>
      </c>
      <c r="C1206">
        <v>481.16</v>
      </c>
      <c r="D1206">
        <v>483.35</v>
      </c>
      <c r="E1206">
        <v>477.71</v>
      </c>
      <c r="F1206" t="s">
        <v>81</v>
      </c>
      <c r="G1206" s="2">
        <v>1.49E-2</v>
      </c>
      <c r="H1206" s="2">
        <f t="shared" si="74"/>
        <v>1.4787854591063361E-2</v>
      </c>
    </row>
    <row r="1207" spans="1:8" x14ac:dyDescent="0.35">
      <c r="A1207" s="1">
        <v>45496</v>
      </c>
      <c r="B1207">
        <v>480.62</v>
      </c>
      <c r="C1207">
        <v>481.41</v>
      </c>
      <c r="D1207">
        <v>484.43</v>
      </c>
      <c r="E1207">
        <v>480.14</v>
      </c>
      <c r="F1207" t="s">
        <v>80</v>
      </c>
      <c r="G1207" s="2">
        <v>-3.5000000000000001E-3</v>
      </c>
      <c r="H1207" s="2">
        <f t="shared" si="74"/>
        <v>-3.5308570962907923E-3</v>
      </c>
    </row>
    <row r="1208" spans="1:8" x14ac:dyDescent="0.35">
      <c r="A1208" s="1">
        <v>45497</v>
      </c>
      <c r="B1208">
        <v>463.38</v>
      </c>
      <c r="C1208">
        <v>473.82</v>
      </c>
      <c r="D1208">
        <v>474.19</v>
      </c>
      <c r="E1208">
        <v>462.51</v>
      </c>
      <c r="F1208" t="s">
        <v>79</v>
      </c>
      <c r="G1208" s="2">
        <v>-3.5900000000000001E-2</v>
      </c>
      <c r="H1208" s="2">
        <f t="shared" si="74"/>
        <v>-3.6529485275631803E-2</v>
      </c>
    </row>
    <row r="1209" spans="1:8" x14ac:dyDescent="0.35">
      <c r="A1209" s="1">
        <v>45498</v>
      </c>
      <c r="B1209">
        <v>458.27</v>
      </c>
      <c r="C1209">
        <v>463.72</v>
      </c>
      <c r="D1209">
        <v>467.94</v>
      </c>
      <c r="E1209">
        <v>455.63</v>
      </c>
      <c r="F1209" t="s">
        <v>78</v>
      </c>
      <c r="G1209" s="2">
        <v>-1.0999999999999999E-2</v>
      </c>
      <c r="H1209" s="2">
        <f t="shared" si="74"/>
        <v>-1.1088921742834391E-2</v>
      </c>
    </row>
    <row r="1210" spans="1:8" x14ac:dyDescent="0.35">
      <c r="A1210" s="1">
        <v>45499</v>
      </c>
      <c r="B1210">
        <v>462.97</v>
      </c>
      <c r="C1210">
        <v>462.65</v>
      </c>
      <c r="D1210">
        <v>465.93</v>
      </c>
      <c r="E1210">
        <v>459.77</v>
      </c>
      <c r="F1210" t="s">
        <v>77</v>
      </c>
      <c r="G1210" s="2">
        <v>1.03E-2</v>
      </c>
      <c r="H1210" s="2">
        <f t="shared" si="74"/>
        <v>1.0203727104151497E-2</v>
      </c>
    </row>
    <row r="1211" spans="1:8" x14ac:dyDescent="0.35">
      <c r="A1211" s="1">
        <v>45502</v>
      </c>
      <c r="B1211">
        <v>463.9</v>
      </c>
      <c r="C1211">
        <v>465.71</v>
      </c>
      <c r="D1211">
        <v>467.91</v>
      </c>
      <c r="E1211">
        <v>461.61</v>
      </c>
      <c r="F1211" t="s">
        <v>76</v>
      </c>
      <c r="G1211" s="2">
        <v>2E-3</v>
      </c>
      <c r="H1211" s="2">
        <f t="shared" si="74"/>
        <v>2.0067545871532157E-3</v>
      </c>
    </row>
    <row r="1212" spans="1:8" x14ac:dyDescent="0.35">
      <c r="A1212" s="1">
        <v>45503</v>
      </c>
      <c r="B1212">
        <v>457.53</v>
      </c>
      <c r="C1212">
        <v>465.85</v>
      </c>
      <c r="D1212">
        <v>466.56</v>
      </c>
      <c r="E1212">
        <v>454.15</v>
      </c>
      <c r="F1212" t="s">
        <v>75</v>
      </c>
      <c r="G1212" s="2">
        <v>-1.37E-2</v>
      </c>
      <c r="H1212" s="2">
        <f t="shared" si="74"/>
        <v>-1.3826555421495869E-2</v>
      </c>
    </row>
    <row r="1213" spans="1:8" x14ac:dyDescent="0.35">
      <c r="A1213" s="1">
        <v>45504</v>
      </c>
      <c r="B1213">
        <v>471.07</v>
      </c>
      <c r="C1213">
        <v>467.87</v>
      </c>
      <c r="D1213">
        <v>472.79</v>
      </c>
      <c r="E1213">
        <v>466.41</v>
      </c>
      <c r="F1213" t="s">
        <v>74</v>
      </c>
      <c r="G1213" s="2">
        <v>2.9600000000000001E-2</v>
      </c>
      <c r="H1213" s="2">
        <f t="shared" si="74"/>
        <v>2.9164246594901057E-2</v>
      </c>
    </row>
    <row r="1214" spans="1:8" x14ac:dyDescent="0.35">
      <c r="A1214" s="1">
        <v>45505</v>
      </c>
      <c r="B1214">
        <v>459.66</v>
      </c>
      <c r="C1214">
        <v>471.76</v>
      </c>
      <c r="D1214">
        <v>475.55</v>
      </c>
      <c r="E1214">
        <v>455.98</v>
      </c>
      <c r="F1214" t="s">
        <v>73</v>
      </c>
      <c r="G1214" s="2">
        <v>-2.4199999999999999E-2</v>
      </c>
      <c r="H1214" s="2">
        <f t="shared" si="74"/>
        <v>-2.4519617174318498E-2</v>
      </c>
    </row>
    <row r="1215" spans="1:8" x14ac:dyDescent="0.35">
      <c r="A1215" s="1">
        <v>45506</v>
      </c>
      <c r="B1215">
        <v>448.75</v>
      </c>
      <c r="C1215">
        <v>450.89</v>
      </c>
      <c r="D1215">
        <v>453.57</v>
      </c>
      <c r="E1215">
        <v>444.47</v>
      </c>
      <c r="F1215" t="s">
        <v>72</v>
      </c>
      <c r="G1215" s="2">
        <v>-2.3699999999999999E-2</v>
      </c>
      <c r="H1215" s="2">
        <f t="shared" si="74"/>
        <v>-2.4021145954296001E-2</v>
      </c>
    </row>
    <row r="1216" spans="1:8" x14ac:dyDescent="0.35">
      <c r="A1216" s="1">
        <v>45509</v>
      </c>
      <c r="B1216">
        <v>435.37</v>
      </c>
      <c r="C1216">
        <v>424.71</v>
      </c>
      <c r="D1216">
        <v>442.29</v>
      </c>
      <c r="E1216">
        <v>423.45</v>
      </c>
      <c r="F1216" t="s">
        <v>71</v>
      </c>
      <c r="G1216" s="2">
        <v>-2.98E-2</v>
      </c>
      <c r="H1216" s="2">
        <f t="shared" si="74"/>
        <v>-3.0269695534838627E-2</v>
      </c>
    </row>
    <row r="1217" spans="1:8" x14ac:dyDescent="0.35">
      <c r="A1217" s="1">
        <v>45510</v>
      </c>
      <c r="B1217">
        <v>439.53</v>
      </c>
      <c r="C1217">
        <v>437.23</v>
      </c>
      <c r="D1217">
        <v>447.07</v>
      </c>
      <c r="E1217">
        <v>434.56</v>
      </c>
      <c r="F1217" t="s">
        <v>70</v>
      </c>
      <c r="G1217" s="2">
        <v>9.5999999999999992E-3</v>
      </c>
      <c r="H1217" s="2">
        <f t="shared" si="74"/>
        <v>9.509729913681356E-3</v>
      </c>
    </row>
    <row r="1218" spans="1:8" x14ac:dyDescent="0.35">
      <c r="A1218" s="1">
        <v>45511</v>
      </c>
      <c r="B1218">
        <v>434.77</v>
      </c>
      <c r="C1218">
        <v>446.49</v>
      </c>
      <c r="D1218">
        <v>449</v>
      </c>
      <c r="E1218">
        <v>434.37</v>
      </c>
      <c r="F1218" t="s">
        <v>69</v>
      </c>
      <c r="G1218" s="2">
        <v>-1.0800000000000001E-2</v>
      </c>
      <c r="H1218" s="2">
        <f t="shared" si="74"/>
        <v>-1.0888818554806411E-2</v>
      </c>
    </row>
    <row r="1219" spans="1:8" x14ac:dyDescent="0.35">
      <c r="A1219" s="1">
        <v>45512</v>
      </c>
      <c r="B1219">
        <v>448.07</v>
      </c>
      <c r="C1219">
        <v>441.06</v>
      </c>
      <c r="D1219">
        <v>448.99</v>
      </c>
      <c r="E1219">
        <v>437.15</v>
      </c>
      <c r="F1219" t="s">
        <v>68</v>
      </c>
      <c r="G1219" s="2">
        <v>3.0599999999999999E-2</v>
      </c>
      <c r="H1219" s="2">
        <f t="shared" si="74"/>
        <v>3.0132314582700472E-2</v>
      </c>
    </row>
    <row r="1220" spans="1:8" x14ac:dyDescent="0.35">
      <c r="A1220" s="1">
        <v>45513</v>
      </c>
      <c r="B1220">
        <v>450.41</v>
      </c>
      <c r="C1220">
        <v>446.74</v>
      </c>
      <c r="D1220">
        <v>452.06</v>
      </c>
      <c r="E1220">
        <v>445.61</v>
      </c>
      <c r="F1220" t="s">
        <v>67</v>
      </c>
      <c r="G1220" s="2">
        <v>5.1999999999999998E-3</v>
      </c>
      <c r="H1220" s="2">
        <f t="shared" ref="H1220:H1282" si="75">LN(B1220/B1219)</f>
        <v>5.2088088564623998E-3</v>
      </c>
    </row>
    <row r="1221" spans="1:8" x14ac:dyDescent="0.35">
      <c r="A1221" s="1">
        <v>45516</v>
      </c>
      <c r="B1221">
        <v>451.38</v>
      </c>
      <c r="C1221">
        <v>451.39</v>
      </c>
      <c r="D1221">
        <v>454.37</v>
      </c>
      <c r="E1221">
        <v>448.55</v>
      </c>
      <c r="F1221" t="s">
        <v>66</v>
      </c>
      <c r="G1221" s="2">
        <v>2.2000000000000001E-3</v>
      </c>
      <c r="H1221" s="2">
        <f t="shared" si="75"/>
        <v>2.1512777344975744E-3</v>
      </c>
    </row>
    <row r="1222" spans="1:8" x14ac:dyDescent="0.35">
      <c r="A1222" s="1">
        <v>45517</v>
      </c>
      <c r="B1222">
        <v>462.58</v>
      </c>
      <c r="C1222">
        <v>455.82</v>
      </c>
      <c r="D1222">
        <v>462.85</v>
      </c>
      <c r="E1222">
        <v>455.68</v>
      </c>
      <c r="F1222" t="s">
        <v>65</v>
      </c>
      <c r="G1222" s="2">
        <v>2.4799999999999999E-2</v>
      </c>
      <c r="H1222" s="2">
        <f t="shared" si="75"/>
        <v>2.4509958167167833E-2</v>
      </c>
    </row>
    <row r="1223" spans="1:8" x14ac:dyDescent="0.35">
      <c r="A1223" s="1">
        <v>45518</v>
      </c>
      <c r="B1223">
        <v>462.73</v>
      </c>
      <c r="C1223">
        <v>463.51</v>
      </c>
      <c r="D1223">
        <v>465.11</v>
      </c>
      <c r="E1223">
        <v>458.4</v>
      </c>
      <c r="F1223" t="s">
        <v>64</v>
      </c>
      <c r="G1223" s="2">
        <v>2.9999999999999997E-4</v>
      </c>
      <c r="H1223" s="2">
        <f t="shared" si="75"/>
        <v>3.2421567110260251E-4</v>
      </c>
    </row>
    <row r="1224" spans="1:8" x14ac:dyDescent="0.35">
      <c r="A1224" s="1">
        <v>45519</v>
      </c>
      <c r="B1224">
        <v>474.42</v>
      </c>
      <c r="C1224">
        <v>468.76</v>
      </c>
      <c r="D1224">
        <v>474.82</v>
      </c>
      <c r="E1224">
        <v>468.38</v>
      </c>
      <c r="F1224" t="s">
        <v>63</v>
      </c>
      <c r="G1224" s="2">
        <v>2.53E-2</v>
      </c>
      <c r="H1224" s="2">
        <f t="shared" si="75"/>
        <v>2.494927467243515E-2</v>
      </c>
    </row>
    <row r="1225" spans="1:8" x14ac:dyDescent="0.35">
      <c r="A1225" s="1">
        <v>45520</v>
      </c>
      <c r="B1225">
        <v>475.03</v>
      </c>
      <c r="C1225">
        <v>472.62</v>
      </c>
      <c r="D1225">
        <v>476.41</v>
      </c>
      <c r="E1225">
        <v>471.65</v>
      </c>
      <c r="F1225" t="s">
        <v>62</v>
      </c>
      <c r="G1225" s="2">
        <v>1.2999999999999999E-3</v>
      </c>
      <c r="H1225" s="2">
        <f t="shared" si="75"/>
        <v>1.284954624111364E-3</v>
      </c>
    </row>
    <row r="1226" spans="1:8" x14ac:dyDescent="0.35">
      <c r="A1226" s="1">
        <v>45523</v>
      </c>
      <c r="B1226">
        <v>481.27</v>
      </c>
      <c r="C1226">
        <v>475.17</v>
      </c>
      <c r="D1226">
        <v>481.31</v>
      </c>
      <c r="E1226">
        <v>473.37</v>
      </c>
      <c r="F1226" t="s">
        <v>31</v>
      </c>
      <c r="G1226" s="2">
        <v>1.3100000000000001E-2</v>
      </c>
      <c r="H1226" s="2">
        <f t="shared" si="75"/>
        <v>1.3050483245022053E-2</v>
      </c>
    </row>
    <row r="1227" spans="1:8" x14ac:dyDescent="0.35">
      <c r="A1227" s="1">
        <v>45524</v>
      </c>
      <c r="B1227">
        <v>480.26</v>
      </c>
      <c r="C1227">
        <v>480.35</v>
      </c>
      <c r="D1227">
        <v>482.94</v>
      </c>
      <c r="E1227">
        <v>478.55</v>
      </c>
      <c r="F1227" t="s">
        <v>61</v>
      </c>
      <c r="G1227" s="2">
        <v>-2.0999999999999999E-3</v>
      </c>
      <c r="H1227" s="2">
        <f t="shared" si="75"/>
        <v>-2.1008192598558624E-3</v>
      </c>
    </row>
    <row r="1228" spans="1:8" x14ac:dyDescent="0.35">
      <c r="A1228" s="1">
        <v>45525</v>
      </c>
      <c r="B1228">
        <v>482.5</v>
      </c>
      <c r="C1228">
        <v>481.05</v>
      </c>
      <c r="D1228">
        <v>484.37</v>
      </c>
      <c r="E1228">
        <v>479.32</v>
      </c>
      <c r="F1228" t="s">
        <v>60</v>
      </c>
      <c r="G1228" s="2">
        <v>4.7000000000000002E-3</v>
      </c>
      <c r="H1228" s="2">
        <f t="shared" si="75"/>
        <v>4.6532968588722566E-3</v>
      </c>
    </row>
    <row r="1229" spans="1:8" x14ac:dyDescent="0.35">
      <c r="A1229" s="1">
        <v>45526</v>
      </c>
      <c r="B1229">
        <v>474.85</v>
      </c>
      <c r="C1229">
        <v>484.84</v>
      </c>
      <c r="D1229">
        <v>485.54</v>
      </c>
      <c r="E1229">
        <v>473.81</v>
      </c>
      <c r="F1229" t="s">
        <v>59</v>
      </c>
      <c r="G1229" s="2">
        <v>-1.5900000000000001E-2</v>
      </c>
      <c r="H1229" s="2">
        <f t="shared" si="75"/>
        <v>-1.5981956090079043E-2</v>
      </c>
    </row>
    <row r="1230" spans="1:8" x14ac:dyDescent="0.35">
      <c r="A1230" s="1">
        <v>45527</v>
      </c>
      <c r="B1230">
        <v>480</v>
      </c>
      <c r="C1230">
        <v>479.24</v>
      </c>
      <c r="D1230">
        <v>482.74</v>
      </c>
      <c r="E1230">
        <v>475.28</v>
      </c>
      <c r="F1230" t="s">
        <v>58</v>
      </c>
      <c r="G1230" s="2">
        <v>1.0800000000000001E-2</v>
      </c>
      <c r="H1230" s="2">
        <f t="shared" si="75"/>
        <v>1.0787139212975104E-2</v>
      </c>
    </row>
    <row r="1231" spans="1:8" x14ac:dyDescent="0.35">
      <c r="A1231" s="1">
        <v>45530</v>
      </c>
      <c r="B1231">
        <v>475.34</v>
      </c>
      <c r="C1231">
        <v>479.45</v>
      </c>
      <c r="D1231">
        <v>480.38</v>
      </c>
      <c r="E1231">
        <v>473.24</v>
      </c>
      <c r="F1231" t="s">
        <v>57</v>
      </c>
      <c r="G1231" s="2">
        <v>-9.7000000000000003E-3</v>
      </c>
      <c r="H1231" s="2">
        <f t="shared" si="75"/>
        <v>-9.7557664487161952E-3</v>
      </c>
    </row>
    <row r="1232" spans="1:8" x14ac:dyDescent="0.35">
      <c r="A1232" s="1">
        <v>45531</v>
      </c>
      <c r="B1232">
        <v>476.76</v>
      </c>
      <c r="C1232">
        <v>473.69</v>
      </c>
      <c r="D1232">
        <v>477.84</v>
      </c>
      <c r="E1232">
        <v>471.71</v>
      </c>
      <c r="F1232" t="s">
        <v>56</v>
      </c>
      <c r="G1232" s="2">
        <v>3.0000000000000001E-3</v>
      </c>
      <c r="H1232" s="2">
        <f t="shared" si="75"/>
        <v>2.9828821612873069E-3</v>
      </c>
    </row>
    <row r="1233" spans="1:8" x14ac:dyDescent="0.35">
      <c r="A1233" s="1">
        <v>45532</v>
      </c>
      <c r="B1233">
        <v>471.35</v>
      </c>
      <c r="C1233">
        <v>476.29</v>
      </c>
      <c r="D1233">
        <v>477.02</v>
      </c>
      <c r="E1233">
        <v>467.89</v>
      </c>
      <c r="F1233" t="s">
        <v>55</v>
      </c>
      <c r="G1233" s="2">
        <v>-1.1299999999999999E-2</v>
      </c>
      <c r="H1233" s="2">
        <f t="shared" si="75"/>
        <v>-1.1412301772348447E-2</v>
      </c>
    </row>
    <row r="1234" spans="1:8" x14ac:dyDescent="0.35">
      <c r="A1234" s="1">
        <v>45533</v>
      </c>
      <c r="B1234">
        <v>470.66</v>
      </c>
      <c r="C1234">
        <v>473.28</v>
      </c>
      <c r="D1234">
        <v>477.93</v>
      </c>
      <c r="E1234">
        <v>469.37</v>
      </c>
      <c r="F1234" t="s">
        <v>54</v>
      </c>
      <c r="G1234" s="2">
        <v>-1.5E-3</v>
      </c>
      <c r="H1234" s="2">
        <f t="shared" si="75"/>
        <v>-1.4649528633453386E-3</v>
      </c>
    </row>
    <row r="1235" spans="1:8" x14ac:dyDescent="0.35">
      <c r="A1235" s="1">
        <v>45534</v>
      </c>
      <c r="B1235">
        <v>476.27</v>
      </c>
      <c r="C1235">
        <v>475.04</v>
      </c>
      <c r="D1235">
        <v>476.9</v>
      </c>
      <c r="E1235">
        <v>470.51</v>
      </c>
      <c r="F1235" t="s">
        <v>53</v>
      </c>
      <c r="G1235" s="2">
        <v>1.1900000000000001E-2</v>
      </c>
      <c r="H1235" s="2">
        <f t="shared" si="75"/>
        <v>1.1848955330997885E-2</v>
      </c>
    </row>
    <row r="1236" spans="1:8" x14ac:dyDescent="0.35">
      <c r="A1236" s="1">
        <v>45538</v>
      </c>
      <c r="B1236">
        <v>461.81</v>
      </c>
      <c r="C1236">
        <v>473.2</v>
      </c>
      <c r="D1236">
        <v>473.33</v>
      </c>
      <c r="E1236">
        <v>459.41</v>
      </c>
      <c r="F1236" t="s">
        <v>52</v>
      </c>
      <c r="G1236" s="2">
        <v>-3.04E-2</v>
      </c>
      <c r="H1236" s="2">
        <f t="shared" si="75"/>
        <v>-3.0831369228027688E-2</v>
      </c>
    </row>
    <row r="1237" spans="1:8" x14ac:dyDescent="0.35">
      <c r="A1237" s="1">
        <v>45539</v>
      </c>
      <c r="B1237">
        <v>460.61</v>
      </c>
      <c r="C1237">
        <v>458.67</v>
      </c>
      <c r="D1237">
        <v>464.45</v>
      </c>
      <c r="E1237">
        <v>457.73</v>
      </c>
      <c r="F1237" t="s">
        <v>51</v>
      </c>
      <c r="G1237" s="2">
        <v>-2.5999999999999999E-3</v>
      </c>
      <c r="H1237" s="2">
        <f t="shared" si="75"/>
        <v>-2.6018531188913355E-3</v>
      </c>
    </row>
    <row r="1238" spans="1:8" x14ac:dyDescent="0.35">
      <c r="A1238" s="1">
        <v>45540</v>
      </c>
      <c r="B1238">
        <v>461.04</v>
      </c>
      <c r="C1238">
        <v>458.97</v>
      </c>
      <c r="D1238">
        <v>465.36</v>
      </c>
      <c r="E1238">
        <v>457.94</v>
      </c>
      <c r="F1238" t="s">
        <v>50</v>
      </c>
      <c r="G1238" s="2">
        <v>8.9999999999999998E-4</v>
      </c>
      <c r="H1238" s="2">
        <f t="shared" si="75"/>
        <v>9.331091655180036E-4</v>
      </c>
    </row>
    <row r="1239" spans="1:8" x14ac:dyDescent="0.35">
      <c r="A1239" s="1">
        <v>45541</v>
      </c>
      <c r="B1239">
        <v>448.69</v>
      </c>
      <c r="C1239">
        <v>460.33</v>
      </c>
      <c r="D1239">
        <v>461.22</v>
      </c>
      <c r="E1239">
        <v>448.19</v>
      </c>
      <c r="F1239" t="s">
        <v>49</v>
      </c>
      <c r="G1239" s="2">
        <v>-2.6800000000000001E-2</v>
      </c>
      <c r="H1239" s="2">
        <f t="shared" si="75"/>
        <v>-2.7152581000573359E-2</v>
      </c>
    </row>
    <row r="1240" spans="1:8" x14ac:dyDescent="0.35">
      <c r="A1240" s="1">
        <v>45544</v>
      </c>
      <c r="B1240">
        <v>454.46</v>
      </c>
      <c r="C1240">
        <v>453.06</v>
      </c>
      <c r="D1240">
        <v>455.46</v>
      </c>
      <c r="E1240">
        <v>449.82</v>
      </c>
      <c r="F1240" t="s">
        <v>48</v>
      </c>
      <c r="G1240" s="2">
        <v>1.29E-2</v>
      </c>
      <c r="H1240" s="2">
        <f t="shared" si="75"/>
        <v>1.277767481581391E-2</v>
      </c>
    </row>
    <row r="1241" spans="1:8" x14ac:dyDescent="0.35">
      <c r="A1241" s="1">
        <v>45545</v>
      </c>
      <c r="B1241">
        <v>458.66</v>
      </c>
      <c r="C1241">
        <v>456.24</v>
      </c>
      <c r="D1241">
        <v>459.17</v>
      </c>
      <c r="E1241">
        <v>452.23</v>
      </c>
      <c r="F1241" t="s">
        <v>47</v>
      </c>
      <c r="G1241" s="2">
        <v>9.1999999999999998E-3</v>
      </c>
      <c r="H1241" s="2">
        <f t="shared" si="75"/>
        <v>9.1992938921742849E-3</v>
      </c>
    </row>
    <row r="1242" spans="1:8" x14ac:dyDescent="0.35">
      <c r="A1242" s="1">
        <v>45546</v>
      </c>
      <c r="B1242">
        <v>468.62</v>
      </c>
      <c r="C1242">
        <v>459.91</v>
      </c>
      <c r="D1242">
        <v>469.37</v>
      </c>
      <c r="E1242">
        <v>451.28</v>
      </c>
      <c r="F1242" t="s">
        <v>46</v>
      </c>
      <c r="G1242" s="2">
        <v>2.1700000000000001E-2</v>
      </c>
      <c r="H1242" s="2">
        <f t="shared" si="75"/>
        <v>2.1483010651460598E-2</v>
      </c>
    </row>
    <row r="1243" spans="1:8" x14ac:dyDescent="0.35">
      <c r="A1243" s="1">
        <v>45547</v>
      </c>
      <c r="B1243">
        <v>473.22</v>
      </c>
      <c r="C1243">
        <v>468.65</v>
      </c>
      <c r="D1243">
        <v>474.04</v>
      </c>
      <c r="E1243">
        <v>466.85</v>
      </c>
      <c r="F1243" t="s">
        <v>45</v>
      </c>
      <c r="G1243" s="2">
        <v>9.7999999999999997E-3</v>
      </c>
      <c r="H1243" s="2">
        <f t="shared" si="75"/>
        <v>9.7681911506679892E-3</v>
      </c>
    </row>
    <row r="1244" spans="1:8" x14ac:dyDescent="0.35">
      <c r="A1244" s="1">
        <v>45548</v>
      </c>
      <c r="B1244">
        <v>475.34</v>
      </c>
      <c r="C1244">
        <v>472.48</v>
      </c>
      <c r="D1244">
        <v>476.53</v>
      </c>
      <c r="E1244">
        <v>472.25</v>
      </c>
      <c r="F1244" t="s">
        <v>44</v>
      </c>
      <c r="G1244" s="2">
        <v>4.4999999999999997E-3</v>
      </c>
      <c r="H1244" s="2">
        <f t="shared" si="75"/>
        <v>4.4699408152659072E-3</v>
      </c>
    </row>
    <row r="1245" spans="1:8" x14ac:dyDescent="0.35">
      <c r="A1245" s="1">
        <v>45551</v>
      </c>
      <c r="B1245">
        <v>473.24</v>
      </c>
      <c r="C1245">
        <v>473.19</v>
      </c>
      <c r="D1245">
        <v>473.86</v>
      </c>
      <c r="E1245">
        <v>469.89</v>
      </c>
      <c r="F1245" t="s">
        <v>43</v>
      </c>
      <c r="G1245" s="2">
        <v>-4.4000000000000003E-3</v>
      </c>
      <c r="H1245" s="2">
        <f t="shared" si="75"/>
        <v>-4.4276780677583848E-3</v>
      </c>
    </row>
    <row r="1246" spans="1:8" x14ac:dyDescent="0.35">
      <c r="A1246" s="1">
        <v>45552</v>
      </c>
      <c r="B1246">
        <v>473.49</v>
      </c>
      <c r="C1246">
        <v>476.29</v>
      </c>
      <c r="D1246">
        <v>477.6</v>
      </c>
      <c r="E1246">
        <v>470.97</v>
      </c>
      <c r="F1246" t="s">
        <v>42</v>
      </c>
      <c r="G1246" s="2">
        <v>5.0000000000000001E-4</v>
      </c>
      <c r="H1246" s="2">
        <f t="shared" si="75"/>
        <v>5.2813369347312709E-4</v>
      </c>
    </row>
    <row r="1247" spans="1:8" x14ac:dyDescent="0.35">
      <c r="A1247" s="1">
        <v>45553</v>
      </c>
      <c r="B1247">
        <v>471.44</v>
      </c>
      <c r="C1247">
        <v>474.7</v>
      </c>
      <c r="D1247">
        <v>478.83</v>
      </c>
      <c r="E1247">
        <v>470.83</v>
      </c>
      <c r="F1247" t="s">
        <v>41</v>
      </c>
      <c r="G1247" s="2">
        <v>-4.3E-3</v>
      </c>
      <c r="H1247" s="2">
        <f t="shared" si="75"/>
        <v>-4.3389525492774006E-3</v>
      </c>
    </row>
    <row r="1248" spans="1:8" x14ac:dyDescent="0.35">
      <c r="A1248" s="1">
        <v>45554</v>
      </c>
      <c r="B1248">
        <v>483.36</v>
      </c>
      <c r="C1248">
        <v>482.61</v>
      </c>
      <c r="D1248">
        <v>486.23</v>
      </c>
      <c r="E1248">
        <v>480.49</v>
      </c>
      <c r="F1248" t="s">
        <v>40</v>
      </c>
      <c r="G1248" s="2">
        <v>2.53E-2</v>
      </c>
      <c r="H1248" s="2">
        <f t="shared" si="75"/>
        <v>2.4969877108703895E-2</v>
      </c>
    </row>
    <row r="1249" spans="1:8" x14ac:dyDescent="0.35">
      <c r="A1249" s="1">
        <v>45555</v>
      </c>
      <c r="B1249">
        <v>482.44</v>
      </c>
      <c r="C1249">
        <v>482.49</v>
      </c>
      <c r="D1249">
        <v>483.69</v>
      </c>
      <c r="E1249">
        <v>478.3</v>
      </c>
      <c r="F1249" t="s">
        <v>39</v>
      </c>
      <c r="G1249" s="2">
        <v>-1.9E-3</v>
      </c>
      <c r="H1249" s="2">
        <f t="shared" si="75"/>
        <v>-1.9051569233196626E-3</v>
      </c>
    </row>
    <row r="1250" spans="1:8" x14ac:dyDescent="0.35">
      <c r="A1250" s="1">
        <v>45558</v>
      </c>
      <c r="B1250">
        <v>483.04</v>
      </c>
      <c r="C1250">
        <v>482.95</v>
      </c>
      <c r="D1250">
        <v>484.14</v>
      </c>
      <c r="E1250">
        <v>481.6</v>
      </c>
      <c r="F1250" t="s">
        <v>38</v>
      </c>
      <c r="G1250" s="2">
        <v>1.1999999999999999E-3</v>
      </c>
      <c r="H1250" s="2">
        <f t="shared" si="75"/>
        <v>1.2429052434864889E-3</v>
      </c>
    </row>
    <row r="1251" spans="1:8" x14ac:dyDescent="0.35">
      <c r="A1251" s="1">
        <v>45559</v>
      </c>
      <c r="B1251">
        <v>485.37</v>
      </c>
      <c r="C1251">
        <v>484.46</v>
      </c>
      <c r="D1251">
        <v>486.33</v>
      </c>
      <c r="E1251">
        <v>480.17</v>
      </c>
      <c r="F1251" t="s">
        <v>37</v>
      </c>
      <c r="G1251" s="2">
        <v>4.7999999999999996E-3</v>
      </c>
      <c r="H1251" s="2">
        <f t="shared" si="75"/>
        <v>4.8120207268262851E-3</v>
      </c>
    </row>
    <row r="1252" spans="1:8" x14ac:dyDescent="0.35">
      <c r="A1252" s="1">
        <v>45560</v>
      </c>
      <c r="B1252">
        <v>485.82</v>
      </c>
      <c r="C1252">
        <v>484.74</v>
      </c>
      <c r="D1252">
        <v>487.79</v>
      </c>
      <c r="E1252">
        <v>484.56</v>
      </c>
      <c r="F1252" t="s">
        <v>36</v>
      </c>
      <c r="G1252" s="2">
        <v>8.9999999999999998E-4</v>
      </c>
      <c r="H1252" s="2">
        <f t="shared" si="75"/>
        <v>9.2669824072289517E-4</v>
      </c>
    </row>
    <row r="1253" spans="1:8" x14ac:dyDescent="0.35">
      <c r="A1253" s="1">
        <v>45561</v>
      </c>
      <c r="B1253">
        <v>489.47</v>
      </c>
      <c r="C1253">
        <v>493.37</v>
      </c>
      <c r="D1253">
        <v>493.7</v>
      </c>
      <c r="E1253">
        <v>485.8</v>
      </c>
      <c r="F1253" t="s">
        <v>35</v>
      </c>
      <c r="G1253" s="2">
        <v>7.4999999999999997E-3</v>
      </c>
      <c r="H1253" s="2">
        <f t="shared" si="75"/>
        <v>7.4849881387814374E-3</v>
      </c>
    </row>
    <row r="1254" spans="1:8" x14ac:dyDescent="0.35">
      <c r="A1254" s="1">
        <v>45562</v>
      </c>
      <c r="B1254">
        <v>486.75</v>
      </c>
      <c r="C1254">
        <v>490.5</v>
      </c>
      <c r="D1254">
        <v>490.64</v>
      </c>
      <c r="E1254">
        <v>485.56</v>
      </c>
      <c r="F1254" t="s">
        <v>34</v>
      </c>
      <c r="G1254" s="2">
        <v>-5.5999999999999999E-3</v>
      </c>
      <c r="H1254" s="2">
        <f t="shared" si="75"/>
        <v>-5.5725288125502998E-3</v>
      </c>
    </row>
    <row r="1255" spans="1:8" x14ac:dyDescent="0.35">
      <c r="A1255" s="1">
        <v>45565</v>
      </c>
      <c r="B1255">
        <v>488.07</v>
      </c>
      <c r="C1255">
        <v>485.78</v>
      </c>
      <c r="D1255">
        <v>488.41</v>
      </c>
      <c r="E1255">
        <v>482.92</v>
      </c>
      <c r="F1255" t="s">
        <v>33</v>
      </c>
      <c r="G1255" s="2">
        <v>2.7000000000000001E-3</v>
      </c>
      <c r="H1255" s="2">
        <f t="shared" si="75"/>
        <v>2.7081939368795564E-3</v>
      </c>
    </row>
    <row r="1256" spans="1:8" x14ac:dyDescent="0.35">
      <c r="A1256" s="1">
        <v>45566</v>
      </c>
      <c r="B1256">
        <v>481.27</v>
      </c>
      <c r="C1256">
        <v>487.7</v>
      </c>
      <c r="D1256">
        <v>488</v>
      </c>
      <c r="E1256">
        <v>477.4</v>
      </c>
      <c r="F1256" t="s">
        <v>32</v>
      </c>
      <c r="G1256" s="2">
        <v>-1.3899999999999999E-2</v>
      </c>
      <c r="H1256" s="2">
        <f t="shared" si="75"/>
        <v>-1.4030395009164339E-2</v>
      </c>
    </row>
    <row r="1257" spans="1:8" x14ac:dyDescent="0.35">
      <c r="A1257" s="1">
        <v>45567</v>
      </c>
      <c r="B1257">
        <v>481.95</v>
      </c>
      <c r="C1257">
        <v>480.36</v>
      </c>
      <c r="D1257">
        <v>483.88</v>
      </c>
      <c r="E1257">
        <v>477.72</v>
      </c>
      <c r="F1257" t="s">
        <v>31</v>
      </c>
      <c r="G1257" s="2">
        <v>1.4E-3</v>
      </c>
      <c r="H1257" s="2">
        <f t="shared" si="75"/>
        <v>1.411931049952819E-3</v>
      </c>
    </row>
    <row r="1258" spans="1:8" x14ac:dyDescent="0.35">
      <c r="A1258" s="1">
        <v>45568</v>
      </c>
      <c r="B1258">
        <v>481.59</v>
      </c>
      <c r="C1258">
        <v>479.74</v>
      </c>
      <c r="D1258">
        <v>484.55</v>
      </c>
      <c r="E1258">
        <v>478.99</v>
      </c>
      <c r="F1258" t="s">
        <v>20</v>
      </c>
      <c r="G1258" s="2">
        <v>-6.9999999999999999E-4</v>
      </c>
      <c r="H1258" s="2">
        <f t="shared" si="75"/>
        <v>-7.4724457054451711E-4</v>
      </c>
    </row>
    <row r="1259" spans="1:8" x14ac:dyDescent="0.35">
      <c r="A1259" s="1">
        <v>45569</v>
      </c>
      <c r="B1259">
        <v>487.32</v>
      </c>
      <c r="C1259">
        <v>487.45</v>
      </c>
      <c r="D1259">
        <v>487.88</v>
      </c>
      <c r="E1259">
        <v>482.39</v>
      </c>
      <c r="F1259" t="s">
        <v>30</v>
      </c>
      <c r="G1259" s="2">
        <v>1.1900000000000001E-2</v>
      </c>
      <c r="H1259" s="2">
        <f t="shared" si="75"/>
        <v>1.1827861826774087E-2</v>
      </c>
    </row>
    <row r="1260" spans="1:8" x14ac:dyDescent="0.35">
      <c r="A1260" s="1">
        <v>45572</v>
      </c>
      <c r="B1260">
        <v>482.1</v>
      </c>
      <c r="C1260">
        <v>485.39</v>
      </c>
      <c r="D1260">
        <v>486.57</v>
      </c>
      <c r="E1260">
        <v>480.87</v>
      </c>
      <c r="F1260" t="s">
        <v>29</v>
      </c>
      <c r="G1260" s="2">
        <v>-1.0699999999999999E-2</v>
      </c>
      <c r="H1260" s="2">
        <f t="shared" si="75"/>
        <v>-1.0769430074630104E-2</v>
      </c>
    </row>
    <row r="1261" spans="1:8" x14ac:dyDescent="0.35">
      <c r="A1261" s="1">
        <v>45573</v>
      </c>
      <c r="B1261">
        <v>489.3</v>
      </c>
      <c r="C1261">
        <v>484.66</v>
      </c>
      <c r="D1261">
        <v>489.99</v>
      </c>
      <c r="E1261">
        <v>483.85</v>
      </c>
      <c r="F1261" t="s">
        <v>28</v>
      </c>
      <c r="G1261" s="2">
        <v>1.49E-2</v>
      </c>
      <c r="H1261" s="2">
        <f t="shared" si="75"/>
        <v>1.482423688350135E-2</v>
      </c>
    </row>
    <row r="1262" spans="1:8" x14ac:dyDescent="0.35">
      <c r="A1262" s="1">
        <v>45574</v>
      </c>
      <c r="B1262">
        <v>493.15</v>
      </c>
      <c r="C1262">
        <v>489</v>
      </c>
      <c r="D1262">
        <v>493.73</v>
      </c>
      <c r="E1262">
        <v>487.95</v>
      </c>
      <c r="F1262" t="s">
        <v>27</v>
      </c>
      <c r="G1262" s="2">
        <v>7.9000000000000008E-3</v>
      </c>
      <c r="H1262" s="2">
        <f t="shared" si="75"/>
        <v>7.8375891049246253E-3</v>
      </c>
    </row>
    <row r="1263" spans="1:8" x14ac:dyDescent="0.35">
      <c r="A1263" s="1">
        <v>45575</v>
      </c>
      <c r="B1263">
        <v>492.59</v>
      </c>
      <c r="C1263">
        <v>490.85</v>
      </c>
      <c r="D1263">
        <v>494.47</v>
      </c>
      <c r="E1263">
        <v>489.53</v>
      </c>
      <c r="F1263" t="s">
        <v>26</v>
      </c>
      <c r="G1263" s="2">
        <v>-1.1000000000000001E-3</v>
      </c>
      <c r="H1263" s="2">
        <f t="shared" si="75"/>
        <v>-1.1362023662317209E-3</v>
      </c>
    </row>
    <row r="1264" spans="1:8" x14ac:dyDescent="0.35">
      <c r="A1264" s="1">
        <v>45576</v>
      </c>
      <c r="B1264">
        <v>493.36</v>
      </c>
      <c r="C1264">
        <v>490.74</v>
      </c>
      <c r="D1264">
        <v>494.39</v>
      </c>
      <c r="E1264">
        <v>490.17</v>
      </c>
      <c r="F1264" t="s">
        <v>25</v>
      </c>
      <c r="G1264" s="2">
        <v>1.6000000000000001E-3</v>
      </c>
      <c r="H1264" s="2">
        <f t="shared" si="75"/>
        <v>1.5619456494666423E-3</v>
      </c>
    </row>
    <row r="1265" spans="1:8" x14ac:dyDescent="0.35">
      <c r="A1265" s="1">
        <v>45579</v>
      </c>
      <c r="B1265">
        <v>497.5</v>
      </c>
      <c r="C1265">
        <v>495.77</v>
      </c>
      <c r="D1265">
        <v>498.83</v>
      </c>
      <c r="E1265">
        <v>495.26</v>
      </c>
      <c r="F1265" t="s">
        <v>24</v>
      </c>
      <c r="G1265" s="2">
        <v>8.3999999999999995E-3</v>
      </c>
      <c r="H1265" s="2">
        <f t="shared" si="75"/>
        <v>8.3564259154099603E-3</v>
      </c>
    </row>
    <row r="1266" spans="1:8" x14ac:dyDescent="0.35">
      <c r="A1266" s="1">
        <v>45580</v>
      </c>
      <c r="B1266">
        <v>490.85</v>
      </c>
      <c r="C1266">
        <v>497.83</v>
      </c>
      <c r="D1266">
        <v>498.5</v>
      </c>
      <c r="E1266">
        <v>488.68</v>
      </c>
      <c r="F1266" t="s">
        <v>23</v>
      </c>
      <c r="G1266" s="2">
        <v>-1.34E-2</v>
      </c>
      <c r="H1266" s="2">
        <f t="shared" si="75"/>
        <v>-1.3456974460117056E-2</v>
      </c>
    </row>
    <row r="1267" spans="1:8" x14ac:dyDescent="0.35">
      <c r="A1267" s="1">
        <v>45581</v>
      </c>
      <c r="B1267">
        <v>490.91</v>
      </c>
      <c r="C1267">
        <v>491.18</v>
      </c>
      <c r="D1267">
        <v>491.69</v>
      </c>
      <c r="E1267">
        <v>487.57</v>
      </c>
      <c r="F1267" t="s">
        <v>22</v>
      </c>
      <c r="G1267" s="2">
        <v>1E-4</v>
      </c>
      <c r="H1267" s="2">
        <f t="shared" si="75"/>
        <v>1.2222946560200775E-4</v>
      </c>
    </row>
    <row r="1268" spans="1:8" x14ac:dyDescent="0.35">
      <c r="A1268" s="1">
        <v>45582</v>
      </c>
      <c r="B1268">
        <v>491.25</v>
      </c>
      <c r="C1268">
        <v>496.44</v>
      </c>
      <c r="D1268">
        <v>496.49</v>
      </c>
      <c r="E1268">
        <v>491.19</v>
      </c>
      <c r="F1268" t="s">
        <v>21</v>
      </c>
      <c r="G1268" s="2">
        <v>6.9999999999999999E-4</v>
      </c>
      <c r="H1268" s="2">
        <f t="shared" si="75"/>
        <v>6.9235157933849245E-4</v>
      </c>
    </row>
    <row r="1269" spans="1:8" x14ac:dyDescent="0.35">
      <c r="A1269" s="1">
        <v>45583</v>
      </c>
      <c r="B1269">
        <v>494.47</v>
      </c>
      <c r="C1269">
        <v>494.06</v>
      </c>
      <c r="D1269">
        <v>495.57</v>
      </c>
      <c r="E1269">
        <v>493.3</v>
      </c>
      <c r="F1269" t="s">
        <v>20</v>
      </c>
      <c r="G1269" s="2">
        <v>6.6E-3</v>
      </c>
      <c r="H1269" s="2">
        <f t="shared" si="75"/>
        <v>6.5333186982101665E-3</v>
      </c>
    </row>
    <row r="1270" spans="1:8" x14ac:dyDescent="0.35">
      <c r="A1270" s="1">
        <v>45586</v>
      </c>
      <c r="B1270">
        <v>495.42</v>
      </c>
      <c r="C1270">
        <v>493.25</v>
      </c>
      <c r="D1270">
        <v>496.23</v>
      </c>
      <c r="E1270">
        <v>491.31</v>
      </c>
      <c r="F1270" t="s">
        <v>19</v>
      </c>
      <c r="G1270" s="2">
        <v>1.9E-3</v>
      </c>
      <c r="H1270" s="2">
        <f t="shared" si="75"/>
        <v>1.9194057757111205E-3</v>
      </c>
    </row>
    <row r="1271" spans="1:8" x14ac:dyDescent="0.35">
      <c r="A1271" s="1">
        <v>45587</v>
      </c>
      <c r="B1271">
        <v>495.96</v>
      </c>
      <c r="C1271">
        <v>492.73</v>
      </c>
      <c r="D1271">
        <v>497.45</v>
      </c>
      <c r="E1271">
        <v>491.97</v>
      </c>
      <c r="F1271" t="s">
        <v>18</v>
      </c>
      <c r="G1271" s="2">
        <v>1.1000000000000001E-3</v>
      </c>
      <c r="H1271" s="2">
        <f t="shared" si="75"/>
        <v>1.0893906542491271E-3</v>
      </c>
    </row>
    <row r="1272" spans="1:8" x14ac:dyDescent="0.35">
      <c r="A1272" s="1">
        <v>45588</v>
      </c>
      <c r="B1272">
        <v>488.36</v>
      </c>
      <c r="C1272">
        <v>493.59</v>
      </c>
      <c r="D1272">
        <v>494.25</v>
      </c>
      <c r="E1272">
        <v>485.05</v>
      </c>
      <c r="F1272" t="s">
        <v>17</v>
      </c>
      <c r="G1272" s="2">
        <v>-1.5299999999999999E-2</v>
      </c>
      <c r="H1272" s="2">
        <f t="shared" si="75"/>
        <v>-1.5442439510986542E-2</v>
      </c>
    </row>
    <row r="1273" spans="1:8" x14ac:dyDescent="0.35">
      <c r="A1273" s="1">
        <v>45589</v>
      </c>
      <c r="B1273">
        <v>492.32</v>
      </c>
      <c r="C1273">
        <v>492.11</v>
      </c>
      <c r="D1273">
        <v>493</v>
      </c>
      <c r="E1273">
        <v>489.44</v>
      </c>
      <c r="F1273" t="s">
        <v>16</v>
      </c>
      <c r="G1273" s="2">
        <v>8.0999999999999996E-3</v>
      </c>
      <c r="H1273" s="2">
        <f t="shared" si="75"/>
        <v>8.0760727730770348E-3</v>
      </c>
    </row>
    <row r="1274" spans="1:8" x14ac:dyDescent="0.35">
      <c r="A1274" s="1">
        <v>45590</v>
      </c>
      <c r="B1274">
        <v>495.32</v>
      </c>
      <c r="C1274">
        <v>495.14</v>
      </c>
      <c r="D1274">
        <v>500.28</v>
      </c>
      <c r="E1274">
        <v>494.43</v>
      </c>
      <c r="F1274" t="s">
        <v>15</v>
      </c>
      <c r="G1274" s="2">
        <v>6.1000000000000004E-3</v>
      </c>
      <c r="H1274" s="2">
        <f t="shared" si="75"/>
        <v>6.0751067731660956E-3</v>
      </c>
    </row>
    <row r="1275" spans="1:8" x14ac:dyDescent="0.35">
      <c r="A1275" s="1">
        <v>45593</v>
      </c>
      <c r="B1275">
        <v>495.4</v>
      </c>
      <c r="C1275">
        <v>498.46</v>
      </c>
      <c r="D1275">
        <v>498.52</v>
      </c>
      <c r="E1275">
        <v>495.1</v>
      </c>
      <c r="F1275" t="s">
        <v>14</v>
      </c>
      <c r="G1275" s="2">
        <v>2.0000000000000001E-4</v>
      </c>
      <c r="H1275" s="2">
        <f t="shared" si="75"/>
        <v>1.6149870836134364E-4</v>
      </c>
    </row>
    <row r="1276" spans="1:8" x14ac:dyDescent="0.35">
      <c r="A1276" s="1">
        <v>45594</v>
      </c>
      <c r="B1276">
        <v>500.16</v>
      </c>
      <c r="C1276">
        <v>495.72</v>
      </c>
      <c r="D1276">
        <v>501.35</v>
      </c>
      <c r="E1276">
        <v>493.85</v>
      </c>
      <c r="F1276" t="s">
        <v>13</v>
      </c>
      <c r="G1276" s="2">
        <v>9.5999999999999992E-3</v>
      </c>
      <c r="H1276" s="2">
        <f t="shared" si="75"/>
        <v>9.5625301778527894E-3</v>
      </c>
    </row>
    <row r="1277" spans="1:8" x14ac:dyDescent="0.35">
      <c r="A1277" s="1">
        <v>45595</v>
      </c>
      <c r="B1277">
        <v>496.38</v>
      </c>
      <c r="C1277">
        <v>499.39</v>
      </c>
      <c r="D1277">
        <v>500.35</v>
      </c>
      <c r="E1277">
        <v>495.89</v>
      </c>
      <c r="F1277" t="s">
        <v>12</v>
      </c>
      <c r="G1277" s="2">
        <v>-7.6E-3</v>
      </c>
      <c r="H1277" s="2">
        <f t="shared" si="75"/>
        <v>-7.5862848029653197E-3</v>
      </c>
    </row>
    <row r="1278" spans="1:8" x14ac:dyDescent="0.35">
      <c r="A1278" s="1">
        <v>45596</v>
      </c>
      <c r="B1278">
        <v>483.85</v>
      </c>
      <c r="C1278">
        <v>492.38</v>
      </c>
      <c r="D1278">
        <v>492.43</v>
      </c>
      <c r="E1278">
        <v>483.75</v>
      </c>
      <c r="F1278" t="s">
        <v>11</v>
      </c>
      <c r="G1278" s="2">
        <v>-2.52E-2</v>
      </c>
      <c r="H1278" s="2">
        <f t="shared" si="75"/>
        <v>-2.5566821103194977E-2</v>
      </c>
    </row>
    <row r="1279" spans="1:8" x14ac:dyDescent="0.35">
      <c r="A1279" s="1">
        <v>45597</v>
      </c>
      <c r="B1279">
        <v>487.43</v>
      </c>
      <c r="C1279">
        <v>485.5</v>
      </c>
      <c r="D1279">
        <v>490.75</v>
      </c>
      <c r="E1279">
        <v>485.2</v>
      </c>
      <c r="F1279" t="s">
        <v>10</v>
      </c>
      <c r="G1279" s="2">
        <v>7.4000000000000003E-3</v>
      </c>
      <c r="H1279" s="2">
        <f t="shared" si="75"/>
        <v>7.3717490573663056E-3</v>
      </c>
    </row>
    <row r="1280" spans="1:8" x14ac:dyDescent="0.35">
      <c r="A1280" s="1">
        <v>45600</v>
      </c>
      <c r="B1280">
        <v>486.01</v>
      </c>
      <c r="C1280">
        <v>486.82</v>
      </c>
      <c r="D1280">
        <v>489.38</v>
      </c>
      <c r="E1280">
        <v>484.25</v>
      </c>
      <c r="F1280" t="s">
        <v>9</v>
      </c>
      <c r="G1280" s="2">
        <v>-2.8999999999999998E-3</v>
      </c>
      <c r="H1280" s="2">
        <f t="shared" si="75"/>
        <v>-2.9174905638226214E-3</v>
      </c>
    </row>
    <row r="1281" spans="1:8" x14ac:dyDescent="0.35">
      <c r="A1281" s="1">
        <v>45601</v>
      </c>
      <c r="B1281">
        <v>492.21</v>
      </c>
      <c r="C1281">
        <v>487.61</v>
      </c>
      <c r="D1281">
        <v>492.88</v>
      </c>
      <c r="E1281">
        <v>487.52</v>
      </c>
      <c r="F1281" t="s">
        <v>8</v>
      </c>
      <c r="G1281" s="2">
        <v>1.2800000000000001E-2</v>
      </c>
      <c r="H1281" s="2">
        <f t="shared" si="75"/>
        <v>1.267625487440547E-2</v>
      </c>
    </row>
    <row r="1282" spans="1:8" x14ac:dyDescent="0.35">
      <c r="A1282" s="1">
        <v>45602</v>
      </c>
      <c r="B1282">
        <v>505.58</v>
      </c>
      <c r="C1282">
        <v>500.56</v>
      </c>
      <c r="D1282">
        <v>506.39</v>
      </c>
      <c r="E1282">
        <v>499.61</v>
      </c>
      <c r="F1282" t="s">
        <v>7</v>
      </c>
      <c r="G1282" s="2">
        <v>2.7199999999999998E-2</v>
      </c>
      <c r="H1282" s="2">
        <f t="shared" si="75"/>
        <v>2.6800830393324256E-2</v>
      </c>
    </row>
  </sheetData>
  <mergeCells count="1">
    <mergeCell ref="S5:V5"/>
  </mergeCells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Introduction</vt:lpstr>
      <vt:lpstr>Original</vt:lpstr>
      <vt:lpstr>Modified CDF and PDF</vt:lpstr>
      <vt:lpstr>Fitted Distribution-2</vt:lpstr>
      <vt:lpstr>Fitted Distribution-4</vt:lpstr>
      <vt:lpstr>'Fitted Distribution-2'!lnret</vt:lpstr>
      <vt:lpstr>'Fitted Distribution-4'!lnret</vt:lpstr>
      <vt:lpstr>lnret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Shimko</dc:creator>
  <cp:lastModifiedBy>TRiS C</cp:lastModifiedBy>
  <dcterms:created xsi:type="dcterms:W3CDTF">2024-11-06T22:29:13Z</dcterms:created>
  <dcterms:modified xsi:type="dcterms:W3CDTF">2024-11-19T03:30:53Z</dcterms:modified>
</cp:coreProperties>
</file>