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sc\Desktop\Study\NYU\6103 Valuation\"/>
    </mc:Choice>
  </mc:AlternateContent>
  <xr:revisionPtr revIDLastSave="0" documentId="13_ncr:1_{E1211718-0A1B-4201-9825-7488E7E41031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8" l="1"/>
  <c r="H14" i="5"/>
  <c r="D1" i="4"/>
  <c r="B8" i="4"/>
  <c r="C13" i="4" s="1"/>
  <c r="A25" i="8"/>
  <c r="A26" i="8" s="1"/>
  <c r="A27" i="8" s="1"/>
  <c r="A28" i="8" s="1"/>
  <c r="B18" i="3"/>
  <c r="B6" i="4"/>
  <c r="C6" i="4"/>
  <c r="B9" i="4" l="1"/>
  <c r="B3" i="2"/>
  <c r="D8" i="2" s="1"/>
  <c r="B4" i="2"/>
  <c r="B7" i="1"/>
  <c r="C7" i="1" s="1"/>
  <c r="B8" i="1"/>
  <c r="C8" i="1" s="1"/>
  <c r="B9" i="1"/>
  <c r="C9" i="1" s="1"/>
  <c r="B10" i="1"/>
  <c r="C10" i="1" s="1"/>
  <c r="B5" i="1"/>
  <c r="C5" i="1" s="1"/>
  <c r="B6" i="1"/>
  <c r="C6" i="1" s="1"/>
  <c r="J366" i="8"/>
  <c r="J365" i="8"/>
  <c r="J364" i="8"/>
  <c r="K364" i="8" s="1"/>
  <c r="L364" i="8" s="1"/>
  <c r="J363" i="8"/>
  <c r="J362" i="8"/>
  <c r="K362" i="8" s="1"/>
  <c r="L362" i="8" s="1"/>
  <c r="J361" i="8"/>
  <c r="J360" i="8"/>
  <c r="K360" i="8" s="1"/>
  <c r="L360" i="8" s="1"/>
  <c r="J359" i="8"/>
  <c r="K359" i="8" s="1"/>
  <c r="L359" i="8" s="1"/>
  <c r="J358" i="8"/>
  <c r="K358" i="8" s="1"/>
  <c r="L358" i="8" s="1"/>
  <c r="J357" i="8"/>
  <c r="J356" i="8"/>
  <c r="K356" i="8" s="1"/>
  <c r="L356" i="8" s="1"/>
  <c r="J355" i="8"/>
  <c r="J354" i="8"/>
  <c r="K354" i="8" s="1"/>
  <c r="L354" i="8" s="1"/>
  <c r="J353" i="8"/>
  <c r="J352" i="8"/>
  <c r="K352" i="8" s="1"/>
  <c r="L352" i="8" s="1"/>
  <c r="J351" i="8"/>
  <c r="K351" i="8" s="1"/>
  <c r="L351" i="8" s="1"/>
  <c r="J350" i="8"/>
  <c r="K350" i="8" s="1"/>
  <c r="L350" i="8" s="1"/>
  <c r="J349" i="8"/>
  <c r="J348" i="8"/>
  <c r="K348" i="8" s="1"/>
  <c r="L348" i="8" s="1"/>
  <c r="J347" i="8"/>
  <c r="K347" i="8" s="1"/>
  <c r="L347" i="8" s="1"/>
  <c r="J346" i="8"/>
  <c r="K346" i="8" s="1"/>
  <c r="L346" i="8" s="1"/>
  <c r="J345" i="8"/>
  <c r="K345" i="8" s="1"/>
  <c r="L345" i="8" s="1"/>
  <c r="J344" i="8"/>
  <c r="K344" i="8" s="1"/>
  <c r="L344" i="8" s="1"/>
  <c r="J343" i="8"/>
  <c r="J342" i="8"/>
  <c r="K342" i="8" s="1"/>
  <c r="L342" i="8" s="1"/>
  <c r="J341" i="8"/>
  <c r="J340" i="8"/>
  <c r="K340" i="8" s="1"/>
  <c r="L340" i="8" s="1"/>
  <c r="J339" i="8"/>
  <c r="J338" i="8"/>
  <c r="K338" i="8" s="1"/>
  <c r="L338" i="8" s="1"/>
  <c r="J337" i="8"/>
  <c r="K337" i="8" s="1"/>
  <c r="L337" i="8" s="1"/>
  <c r="J336" i="8"/>
  <c r="K336" i="8" s="1"/>
  <c r="L336" i="8" s="1"/>
  <c r="J335" i="8"/>
  <c r="J334" i="8"/>
  <c r="K334" i="8" s="1"/>
  <c r="L334" i="8" s="1"/>
  <c r="J333" i="8"/>
  <c r="K333" i="8" s="1"/>
  <c r="L333" i="8" s="1"/>
  <c r="J332" i="8"/>
  <c r="K332" i="8" s="1"/>
  <c r="L332" i="8" s="1"/>
  <c r="J331" i="8"/>
  <c r="K331" i="8" s="1"/>
  <c r="L331" i="8" s="1"/>
  <c r="J330" i="8"/>
  <c r="K330" i="8" s="1"/>
  <c r="L330" i="8" s="1"/>
  <c r="J329" i="8"/>
  <c r="J328" i="8"/>
  <c r="K328" i="8" s="1"/>
  <c r="L328" i="8" s="1"/>
  <c r="J327" i="8"/>
  <c r="J326" i="8"/>
  <c r="K326" i="8" s="1"/>
  <c r="L326" i="8" s="1"/>
  <c r="J325" i="8"/>
  <c r="K325" i="8" s="1"/>
  <c r="L325" i="8" s="1"/>
  <c r="J324" i="8"/>
  <c r="K324" i="8" s="1"/>
  <c r="L324" i="8" s="1"/>
  <c r="J323" i="8"/>
  <c r="K323" i="8" s="1"/>
  <c r="L323" i="8" s="1"/>
  <c r="J322" i="8"/>
  <c r="K322" i="8" s="1"/>
  <c r="L322" i="8" s="1"/>
  <c r="J321" i="8"/>
  <c r="J320" i="8"/>
  <c r="K320" i="8" s="1"/>
  <c r="L320" i="8" s="1"/>
  <c r="J319" i="8"/>
  <c r="K319" i="8" s="1"/>
  <c r="L319" i="8" s="1"/>
  <c r="J318" i="8"/>
  <c r="K318" i="8" s="1"/>
  <c r="L318" i="8" s="1"/>
  <c r="J317" i="8"/>
  <c r="K317" i="8" s="1"/>
  <c r="L317" i="8" s="1"/>
  <c r="J316" i="8"/>
  <c r="K316" i="8" s="1"/>
  <c r="L316" i="8" s="1"/>
  <c r="J315" i="8"/>
  <c r="K315" i="8" s="1"/>
  <c r="J314" i="8"/>
  <c r="K314" i="8" s="1"/>
  <c r="L314" i="8" s="1"/>
  <c r="J313" i="8"/>
  <c r="K313" i="8" s="1"/>
  <c r="J312" i="8"/>
  <c r="K312" i="8" s="1"/>
  <c r="L312" i="8" s="1"/>
  <c r="J311" i="8"/>
  <c r="J310" i="8"/>
  <c r="K310" i="8" s="1"/>
  <c r="L310" i="8" s="1"/>
  <c r="J309" i="8"/>
  <c r="K309" i="8" s="1"/>
  <c r="L309" i="8" s="1"/>
  <c r="J308" i="8"/>
  <c r="K308" i="8" s="1"/>
  <c r="L308" i="8" s="1"/>
  <c r="J307" i="8"/>
  <c r="J306" i="8"/>
  <c r="K306" i="8" s="1"/>
  <c r="L306" i="8" s="1"/>
  <c r="J305" i="8"/>
  <c r="J304" i="8"/>
  <c r="K304" i="8" s="1"/>
  <c r="L304" i="8" s="1"/>
  <c r="J303" i="8"/>
  <c r="K303" i="8" s="1"/>
  <c r="L303" i="8" s="1"/>
  <c r="J302" i="8"/>
  <c r="K302" i="8" s="1"/>
  <c r="L302" i="8" s="1"/>
  <c r="J301" i="8"/>
  <c r="J300" i="8"/>
  <c r="K300" i="8" s="1"/>
  <c r="L300" i="8" s="1"/>
  <c r="J299" i="8"/>
  <c r="K299" i="8" s="1"/>
  <c r="L299" i="8" s="1"/>
  <c r="J298" i="8"/>
  <c r="K298" i="8" s="1"/>
  <c r="L298" i="8" s="1"/>
  <c r="J297" i="8"/>
  <c r="K297" i="8" s="1"/>
  <c r="L297" i="8" s="1"/>
  <c r="J296" i="8"/>
  <c r="K296" i="8" s="1"/>
  <c r="L296" i="8" s="1"/>
  <c r="J295" i="8"/>
  <c r="K295" i="8" s="1"/>
  <c r="J294" i="8"/>
  <c r="K294" i="8" s="1"/>
  <c r="L294" i="8" s="1"/>
  <c r="J293" i="8"/>
  <c r="K293" i="8" s="1"/>
  <c r="L293" i="8" s="1"/>
  <c r="J292" i="8"/>
  <c r="K292" i="8" s="1"/>
  <c r="L292" i="8" s="1"/>
  <c r="J291" i="8"/>
  <c r="K291" i="8" s="1"/>
  <c r="L291" i="8" s="1"/>
  <c r="J290" i="8"/>
  <c r="K290" i="8" s="1"/>
  <c r="L290" i="8" s="1"/>
  <c r="J289" i="8"/>
  <c r="K289" i="8" s="1"/>
  <c r="L289" i="8" s="1"/>
  <c r="J288" i="8"/>
  <c r="K288" i="8" s="1"/>
  <c r="L288" i="8" s="1"/>
  <c r="J287" i="8"/>
  <c r="K287" i="8" s="1"/>
  <c r="J286" i="8"/>
  <c r="K286" i="8" s="1"/>
  <c r="L286" i="8" s="1"/>
  <c r="J285" i="8"/>
  <c r="K285" i="8" s="1"/>
  <c r="L285" i="8" s="1"/>
  <c r="J284" i="8"/>
  <c r="K284" i="8" s="1"/>
  <c r="L284" i="8" s="1"/>
  <c r="J283" i="8"/>
  <c r="K283" i="8" s="1"/>
  <c r="L283" i="8" s="1"/>
  <c r="J282" i="8"/>
  <c r="J281" i="8"/>
  <c r="K281" i="8" s="1"/>
  <c r="L281" i="8" s="1"/>
  <c r="J280" i="8"/>
  <c r="J279" i="8"/>
  <c r="K279" i="8" s="1"/>
  <c r="L279" i="8" s="1"/>
  <c r="J278" i="8"/>
  <c r="J277" i="8"/>
  <c r="K277" i="8" s="1"/>
  <c r="L277" i="8" s="1"/>
  <c r="J276" i="8"/>
  <c r="J275" i="8"/>
  <c r="K275" i="8" s="1"/>
  <c r="L275" i="8" s="1"/>
  <c r="J274" i="8"/>
  <c r="J273" i="8"/>
  <c r="K273" i="8" s="1"/>
  <c r="L273" i="8" s="1"/>
  <c r="J272" i="8"/>
  <c r="J271" i="8"/>
  <c r="K271" i="8" s="1"/>
  <c r="L271" i="8" s="1"/>
  <c r="J270" i="8"/>
  <c r="J269" i="8"/>
  <c r="K269" i="8" s="1"/>
  <c r="L269" i="8" s="1"/>
  <c r="J268" i="8"/>
  <c r="J267" i="8"/>
  <c r="K267" i="8" s="1"/>
  <c r="L267" i="8" s="1"/>
  <c r="J266" i="8"/>
  <c r="J265" i="8"/>
  <c r="K265" i="8" s="1"/>
  <c r="L265" i="8" s="1"/>
  <c r="J264" i="8"/>
  <c r="J263" i="8"/>
  <c r="K263" i="8" s="1"/>
  <c r="L263" i="8" s="1"/>
  <c r="J262" i="8"/>
  <c r="J261" i="8"/>
  <c r="K261" i="8" s="1"/>
  <c r="L261" i="8" s="1"/>
  <c r="J260" i="8"/>
  <c r="J259" i="8"/>
  <c r="K259" i="8" s="1"/>
  <c r="L259" i="8" s="1"/>
  <c r="J258" i="8"/>
  <c r="J257" i="8"/>
  <c r="K257" i="8" s="1"/>
  <c r="L257" i="8" s="1"/>
  <c r="J256" i="8"/>
  <c r="J255" i="8"/>
  <c r="K255" i="8" s="1"/>
  <c r="L255" i="8" s="1"/>
  <c r="J254" i="8"/>
  <c r="J253" i="8"/>
  <c r="K253" i="8" s="1"/>
  <c r="L253" i="8" s="1"/>
  <c r="J252" i="8"/>
  <c r="J251" i="8"/>
  <c r="K251" i="8" s="1"/>
  <c r="L251" i="8" s="1"/>
  <c r="J250" i="8"/>
  <c r="J249" i="8"/>
  <c r="K249" i="8" s="1"/>
  <c r="L249" i="8" s="1"/>
  <c r="J248" i="8"/>
  <c r="J247" i="8"/>
  <c r="K247" i="8" s="1"/>
  <c r="L247" i="8" s="1"/>
  <c r="J246" i="8"/>
  <c r="J245" i="8"/>
  <c r="K245" i="8" s="1"/>
  <c r="L245" i="8" s="1"/>
  <c r="J244" i="8"/>
  <c r="J243" i="8"/>
  <c r="K243" i="8" s="1"/>
  <c r="L243" i="8" s="1"/>
  <c r="J242" i="8"/>
  <c r="J241" i="8"/>
  <c r="K241" i="8" s="1"/>
  <c r="L241" i="8" s="1"/>
  <c r="J240" i="8"/>
  <c r="J239" i="8"/>
  <c r="K239" i="8" s="1"/>
  <c r="L239" i="8" s="1"/>
  <c r="J238" i="8"/>
  <c r="J237" i="8"/>
  <c r="K237" i="8" s="1"/>
  <c r="L237" i="8" s="1"/>
  <c r="J236" i="8"/>
  <c r="J235" i="8"/>
  <c r="K235" i="8" s="1"/>
  <c r="L235" i="8" s="1"/>
  <c r="J234" i="8"/>
  <c r="J233" i="8"/>
  <c r="K233" i="8" s="1"/>
  <c r="L233" i="8" s="1"/>
  <c r="J232" i="8"/>
  <c r="J231" i="8"/>
  <c r="K231" i="8" s="1"/>
  <c r="L231" i="8" s="1"/>
  <c r="J230" i="8"/>
  <c r="J229" i="8"/>
  <c r="K229" i="8" s="1"/>
  <c r="L229" i="8" s="1"/>
  <c r="J228" i="8"/>
  <c r="J227" i="8"/>
  <c r="K227" i="8" s="1"/>
  <c r="L227" i="8" s="1"/>
  <c r="J226" i="8"/>
  <c r="J225" i="8"/>
  <c r="K225" i="8" s="1"/>
  <c r="L225" i="8" s="1"/>
  <c r="J224" i="8"/>
  <c r="J223" i="8"/>
  <c r="K223" i="8" s="1"/>
  <c r="L223" i="8" s="1"/>
  <c r="J222" i="8"/>
  <c r="J221" i="8"/>
  <c r="K221" i="8" s="1"/>
  <c r="L221" i="8" s="1"/>
  <c r="J220" i="8"/>
  <c r="J219" i="8"/>
  <c r="K219" i="8" s="1"/>
  <c r="L219" i="8" s="1"/>
  <c r="J218" i="8"/>
  <c r="J217" i="8"/>
  <c r="K217" i="8" s="1"/>
  <c r="L217" i="8" s="1"/>
  <c r="J216" i="8"/>
  <c r="J215" i="8"/>
  <c r="K215" i="8" s="1"/>
  <c r="L215" i="8" s="1"/>
  <c r="J214" i="8"/>
  <c r="J213" i="8"/>
  <c r="K213" i="8" s="1"/>
  <c r="L213" i="8" s="1"/>
  <c r="J212" i="8"/>
  <c r="J211" i="8"/>
  <c r="K211" i="8" s="1"/>
  <c r="L211" i="8" s="1"/>
  <c r="J210" i="8"/>
  <c r="J209" i="8"/>
  <c r="K209" i="8" s="1"/>
  <c r="L209" i="8" s="1"/>
  <c r="J208" i="8"/>
  <c r="J207" i="8"/>
  <c r="K207" i="8" s="1"/>
  <c r="L207" i="8" s="1"/>
  <c r="J206" i="8"/>
  <c r="J205" i="8"/>
  <c r="K205" i="8" s="1"/>
  <c r="L205" i="8" s="1"/>
  <c r="J204" i="8"/>
  <c r="J203" i="8"/>
  <c r="K203" i="8" s="1"/>
  <c r="L203" i="8" s="1"/>
  <c r="J202" i="8"/>
  <c r="J201" i="8"/>
  <c r="K201" i="8" s="1"/>
  <c r="L201" i="8" s="1"/>
  <c r="J200" i="8"/>
  <c r="J199" i="8"/>
  <c r="K199" i="8" s="1"/>
  <c r="J198" i="8"/>
  <c r="J197" i="8"/>
  <c r="K197" i="8" s="1"/>
  <c r="J196" i="8"/>
  <c r="K196" i="8" s="1"/>
  <c r="L196" i="8" s="1"/>
  <c r="J195" i="8"/>
  <c r="K195" i="8" s="1"/>
  <c r="J194" i="8"/>
  <c r="J193" i="8"/>
  <c r="K193" i="8" s="1"/>
  <c r="L193" i="8" s="1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K142" i="8" s="1"/>
  <c r="J141" i="8"/>
  <c r="J140" i="8"/>
  <c r="J139" i="8"/>
  <c r="J138" i="8"/>
  <c r="K138" i="8" s="1"/>
  <c r="J137" i="8"/>
  <c r="J136" i="8"/>
  <c r="J135" i="8"/>
  <c r="J134" i="8"/>
  <c r="J133" i="8"/>
  <c r="J132" i="8"/>
  <c r="J131" i="8"/>
  <c r="J130" i="8"/>
  <c r="K130" i="8" s="1"/>
  <c r="J129" i="8"/>
  <c r="J128" i="8"/>
  <c r="J127" i="8"/>
  <c r="J126" i="8"/>
  <c r="K126" i="8" s="1"/>
  <c r="J125" i="8"/>
  <c r="J124" i="8"/>
  <c r="J123" i="8"/>
  <c r="J122" i="8"/>
  <c r="K122" i="8" s="1"/>
  <c r="J121" i="8"/>
  <c r="J120" i="8"/>
  <c r="J119" i="8"/>
  <c r="J118" i="8"/>
  <c r="J117" i="8"/>
  <c r="J116" i="8"/>
  <c r="K116" i="8" s="1"/>
  <c r="J115" i="8"/>
  <c r="J114" i="8"/>
  <c r="K114" i="8" s="1"/>
  <c r="J113" i="8"/>
  <c r="J112" i="8"/>
  <c r="J111" i="8"/>
  <c r="J110" i="8"/>
  <c r="K110" i="8" s="1"/>
  <c r="J109" i="8"/>
  <c r="J108" i="8"/>
  <c r="J107" i="8"/>
  <c r="J106" i="8"/>
  <c r="K106" i="8" s="1"/>
  <c r="J105" i="8"/>
  <c r="J104" i="8"/>
  <c r="J103" i="8"/>
  <c r="J102" i="8"/>
  <c r="J101" i="8"/>
  <c r="J100" i="8"/>
  <c r="J99" i="8"/>
  <c r="J98" i="8"/>
  <c r="K98" i="8" s="1"/>
  <c r="J97" i="8"/>
  <c r="J96" i="8"/>
  <c r="J95" i="8"/>
  <c r="J94" i="8"/>
  <c r="K94" i="8" s="1"/>
  <c r="J93" i="8"/>
  <c r="J92" i="8"/>
  <c r="J91" i="8"/>
  <c r="J90" i="8"/>
  <c r="K90" i="8" s="1"/>
  <c r="J89" i="8"/>
  <c r="J88" i="8"/>
  <c r="J87" i="8"/>
  <c r="J86" i="8"/>
  <c r="J85" i="8"/>
  <c r="J84" i="8"/>
  <c r="K84" i="8" s="1"/>
  <c r="J83" i="8"/>
  <c r="J82" i="8"/>
  <c r="K82" i="8" s="1"/>
  <c r="J81" i="8"/>
  <c r="K81" i="8" s="1"/>
  <c r="J80" i="8"/>
  <c r="J79" i="8"/>
  <c r="J78" i="8"/>
  <c r="J77" i="8"/>
  <c r="J76" i="8"/>
  <c r="K76" i="8" s="1"/>
  <c r="J75" i="8"/>
  <c r="K75" i="8" s="1"/>
  <c r="J74" i="8"/>
  <c r="J73" i="8"/>
  <c r="J72" i="8"/>
  <c r="K72" i="8" s="1"/>
  <c r="J71" i="8"/>
  <c r="J70" i="8"/>
  <c r="K70" i="8" s="1"/>
  <c r="L70" i="8" s="1"/>
  <c r="J69" i="8"/>
  <c r="J68" i="8"/>
  <c r="J67" i="8"/>
  <c r="J66" i="8"/>
  <c r="K66" i="8" s="1"/>
  <c r="L66" i="8" s="1"/>
  <c r="J65" i="8"/>
  <c r="J64" i="8"/>
  <c r="K64" i="8" s="1"/>
  <c r="J63" i="8"/>
  <c r="J62" i="8"/>
  <c r="K62" i="8" s="1"/>
  <c r="L62" i="8" s="1"/>
  <c r="J61" i="8"/>
  <c r="J60" i="8"/>
  <c r="K60" i="8" s="1"/>
  <c r="J59" i="8"/>
  <c r="J58" i="8"/>
  <c r="K58" i="8" s="1"/>
  <c r="L58" i="8" s="1"/>
  <c r="J57" i="8"/>
  <c r="J56" i="8"/>
  <c r="J55" i="8"/>
  <c r="J54" i="8"/>
  <c r="K54" i="8" s="1"/>
  <c r="L54" i="8" s="1"/>
  <c r="J53" i="8"/>
  <c r="J52" i="8"/>
  <c r="K52" i="8" s="1"/>
  <c r="J51" i="8"/>
  <c r="J50" i="8"/>
  <c r="J49" i="8"/>
  <c r="J48" i="8"/>
  <c r="K48" i="8" s="1"/>
  <c r="J47" i="8"/>
  <c r="J46" i="8"/>
  <c r="K46" i="8" s="1"/>
  <c r="L46" i="8" s="1"/>
  <c r="J45" i="8"/>
  <c r="J44" i="8"/>
  <c r="K44" i="8" s="1"/>
  <c r="J43" i="8"/>
  <c r="J42" i="8"/>
  <c r="K42" i="8" s="1"/>
  <c r="L42" i="8" s="1"/>
  <c r="J41" i="8"/>
  <c r="J40" i="8"/>
  <c r="K40" i="8" s="1"/>
  <c r="J39" i="8"/>
  <c r="J38" i="8"/>
  <c r="K38" i="8" s="1"/>
  <c r="L38" i="8" s="1"/>
  <c r="J37" i="8"/>
  <c r="J36" i="8"/>
  <c r="K36" i="8" s="1"/>
  <c r="J35" i="8"/>
  <c r="J34" i="8"/>
  <c r="K34" i="8" s="1"/>
  <c r="L34" i="8" s="1"/>
  <c r="J33" i="8"/>
  <c r="J32" i="8"/>
  <c r="K32" i="8" s="1"/>
  <c r="J31" i="8"/>
  <c r="J30" i="8"/>
  <c r="J29" i="8"/>
  <c r="J28" i="8"/>
  <c r="J27" i="8"/>
  <c r="K27" i="8" s="1"/>
  <c r="L27" i="8" s="1"/>
  <c r="J26" i="8"/>
  <c r="K26" i="8" s="1"/>
  <c r="L26" i="8" s="1"/>
  <c r="J25" i="8"/>
  <c r="K25" i="8" s="1"/>
  <c r="J24" i="8"/>
  <c r="J23" i="8"/>
  <c r="J22" i="8"/>
  <c r="J21" i="8"/>
  <c r="J20" i="8"/>
  <c r="J19" i="8"/>
  <c r="K19" i="8" s="1"/>
  <c r="L19" i="8" s="1"/>
  <c r="J18" i="8"/>
  <c r="K18" i="8" s="1"/>
  <c r="L18" i="8" s="1"/>
  <c r="J17" i="8"/>
  <c r="K17" i="8" s="1"/>
  <c r="J16" i="8"/>
  <c r="J15" i="8"/>
  <c r="J14" i="8"/>
  <c r="K14" i="8" s="1"/>
  <c r="L14" i="8" s="1"/>
  <c r="J13" i="8"/>
  <c r="J12" i="8"/>
  <c r="A29" i="8"/>
  <c r="A30" i="8" s="1"/>
  <c r="A31" i="8" s="1"/>
  <c r="A32" i="8" s="1"/>
  <c r="A33" i="8" s="1"/>
  <c r="A34" i="8" s="1"/>
  <c r="J11" i="8"/>
  <c r="K11" i="8" s="1"/>
  <c r="L11" i="8" s="1"/>
  <c r="J10" i="8"/>
  <c r="J9" i="8"/>
  <c r="J8" i="8"/>
  <c r="J7" i="8"/>
  <c r="K7" i="8" s="1"/>
  <c r="L7" i="8" s="1"/>
  <c r="B11" i="8"/>
  <c r="B10" i="8"/>
  <c r="E9" i="7"/>
  <c r="B12" i="7"/>
  <c r="B13" i="7" s="1"/>
  <c r="B11" i="7"/>
  <c r="B20" i="7" s="1"/>
  <c r="B19" i="7"/>
  <c r="E7" i="6"/>
  <c r="B10" i="6"/>
  <c r="B9" i="6"/>
  <c r="E5" i="5"/>
  <c r="E6" i="5" s="1"/>
  <c r="F6" i="5" s="1"/>
  <c r="B17" i="3"/>
  <c r="B7" i="3"/>
  <c r="D1" i="3" s="1"/>
  <c r="B16" i="2"/>
  <c r="B9" i="2"/>
  <c r="M7" i="8" l="1"/>
  <c r="M26" i="8"/>
  <c r="M328" i="8"/>
  <c r="M290" i="8"/>
  <c r="M298" i="8"/>
  <c r="L199" i="8"/>
  <c r="M199" i="8" s="1"/>
  <c r="M46" i="8"/>
  <c r="M62" i="8"/>
  <c r="M336" i="8"/>
  <c r="M284" i="8"/>
  <c r="M300" i="8"/>
  <c r="M354" i="8"/>
  <c r="M27" i="8"/>
  <c r="M325" i="8"/>
  <c r="M333" i="8"/>
  <c r="M38" i="8"/>
  <c r="M342" i="8"/>
  <c r="M251" i="8"/>
  <c r="M267" i="8"/>
  <c r="M297" i="8"/>
  <c r="M310" i="8"/>
  <c r="M360" i="8"/>
  <c r="M322" i="8"/>
  <c r="M70" i="8"/>
  <c r="M229" i="8"/>
  <c r="M245" i="8"/>
  <c r="M261" i="8"/>
  <c r="M277" i="8"/>
  <c r="M317" i="8"/>
  <c r="M348" i="8"/>
  <c r="L76" i="8"/>
  <c r="M76" i="8" s="1"/>
  <c r="M292" i="8"/>
  <c r="M312" i="8"/>
  <c r="M324" i="8"/>
  <c r="M356" i="8"/>
  <c r="M203" i="8"/>
  <c r="M340" i="8"/>
  <c r="M58" i="8"/>
  <c r="M286" i="8"/>
  <c r="M54" i="8"/>
  <c r="M235" i="8"/>
  <c r="M291" i="8"/>
  <c r="M11" i="8"/>
  <c r="L17" i="8"/>
  <c r="M17" i="8" s="1"/>
  <c r="M193" i="8"/>
  <c r="M294" i="8"/>
  <c r="M332" i="8"/>
  <c r="M344" i="8"/>
  <c r="M358" i="8"/>
  <c r="M364" i="8"/>
  <c r="M219" i="8"/>
  <c r="M283" i="8"/>
  <c r="M334" i="8"/>
  <c r="M14" i="8"/>
  <c r="M304" i="8"/>
  <c r="M316" i="8"/>
  <c r="M42" i="8"/>
  <c r="M213" i="8"/>
  <c r="K311" i="8"/>
  <c r="L311" i="8" s="1"/>
  <c r="M311" i="8" s="1"/>
  <c r="M18" i="8"/>
  <c r="M66" i="8"/>
  <c r="M288" i="8"/>
  <c r="M308" i="8"/>
  <c r="M326" i="8"/>
  <c r="M345" i="8"/>
  <c r="M352" i="8"/>
  <c r="M34" i="8"/>
  <c r="M196" i="8"/>
  <c r="M19" i="8"/>
  <c r="M289" i="8"/>
  <c r="M296" i="8"/>
  <c r="M302" i="8"/>
  <c r="L315" i="8"/>
  <c r="M315" i="8" s="1"/>
  <c r="M320" i="8"/>
  <c r="K339" i="8"/>
  <c r="L339" i="8" s="1"/>
  <c r="M339" i="8" s="1"/>
  <c r="L287" i="8"/>
  <c r="M287" i="8" s="1"/>
  <c r="K335" i="8"/>
  <c r="L335" i="8" s="1"/>
  <c r="M335" i="8" s="1"/>
  <c r="K341" i="8"/>
  <c r="L341" i="8" s="1"/>
  <c r="M341" i="8" s="1"/>
  <c r="K353" i="8"/>
  <c r="L353" i="8" s="1"/>
  <c r="M353" i="8" s="1"/>
  <c r="L25" i="8"/>
  <c r="M25" i="8" s="1"/>
  <c r="K30" i="8"/>
  <c r="L30" i="8" s="1"/>
  <c r="M30" i="8" s="1"/>
  <c r="K68" i="8"/>
  <c r="L68" i="8" s="1"/>
  <c r="M68" i="8" s="1"/>
  <c r="K301" i="8"/>
  <c r="L301" i="8" s="1"/>
  <c r="M301" i="8" s="1"/>
  <c r="K307" i="8"/>
  <c r="L307" i="8" s="1"/>
  <c r="M307" i="8" s="1"/>
  <c r="L313" i="8"/>
  <c r="M313" i="8" s="1"/>
  <c r="K329" i="8"/>
  <c r="L329" i="8" s="1"/>
  <c r="M329" i="8" s="1"/>
  <c r="K363" i="8"/>
  <c r="L363" i="8" s="1"/>
  <c r="M363" i="8" s="1"/>
  <c r="B12" i="8"/>
  <c r="L40" i="8"/>
  <c r="M40" i="8" s="1"/>
  <c r="K74" i="8"/>
  <c r="L74" i="8" s="1"/>
  <c r="M74" i="8" s="1"/>
  <c r="L197" i="8"/>
  <c r="M197" i="8" s="1"/>
  <c r="K357" i="8"/>
  <c r="L357" i="8" s="1"/>
  <c r="M357" i="8" s="1"/>
  <c r="L48" i="8"/>
  <c r="M48" i="8" s="1"/>
  <c r="K22" i="8"/>
  <c r="L22" i="8" s="1"/>
  <c r="M22" i="8" s="1"/>
  <c r="K50" i="8"/>
  <c r="L50" i="8" s="1"/>
  <c r="M50" i="8" s="1"/>
  <c r="K305" i="8"/>
  <c r="L305" i="8" s="1"/>
  <c r="M305" i="8" s="1"/>
  <c r="K327" i="8"/>
  <c r="L327" i="8" s="1"/>
  <c r="M327" i="8" s="1"/>
  <c r="K361" i="8"/>
  <c r="L361" i="8" s="1"/>
  <c r="M361" i="8" s="1"/>
  <c r="M207" i="8"/>
  <c r="M215" i="8"/>
  <c r="M223" i="8"/>
  <c r="M231" i="8"/>
  <c r="M239" i="8"/>
  <c r="M247" i="8"/>
  <c r="M255" i="8"/>
  <c r="M263" i="8"/>
  <c r="M271" i="8"/>
  <c r="M279" i="8"/>
  <c r="M299" i="8"/>
  <c r="K321" i="8"/>
  <c r="L321" i="8" s="1"/>
  <c r="M321" i="8" s="1"/>
  <c r="K343" i="8"/>
  <c r="L343" i="8" s="1"/>
  <c r="M343" i="8" s="1"/>
  <c r="K349" i="8"/>
  <c r="L349" i="8" s="1"/>
  <c r="M349" i="8" s="1"/>
  <c r="K355" i="8"/>
  <c r="L355" i="8" s="1"/>
  <c r="M355" i="8" s="1"/>
  <c r="L36" i="8"/>
  <c r="M36" i="8" s="1"/>
  <c r="K56" i="8"/>
  <c r="L56" i="8" s="1"/>
  <c r="M56" i="8" s="1"/>
  <c r="L72" i="8"/>
  <c r="M72" i="8" s="1"/>
  <c r="L195" i="8"/>
  <c r="M195" i="8" s="1"/>
  <c r="L295" i="8"/>
  <c r="M295" i="8" s="1"/>
  <c r="G9" i="7"/>
  <c r="F10" i="7"/>
  <c r="B14" i="7"/>
  <c r="F14" i="7"/>
  <c r="F18" i="7"/>
  <c r="B11" i="6"/>
  <c r="F345" i="6" s="1"/>
  <c r="G7" i="6"/>
  <c r="E7" i="5"/>
  <c r="E8" i="5" s="1"/>
  <c r="E9" i="5" s="1"/>
  <c r="E10" i="5" s="1"/>
  <c r="C9" i="2"/>
  <c r="B5" i="2"/>
  <c r="B18" i="2" s="1"/>
  <c r="C8" i="2"/>
  <c r="E8" i="2" s="1"/>
  <c r="F9" i="5"/>
  <c r="K61" i="8"/>
  <c r="L61" i="8" s="1"/>
  <c r="M61" i="8" s="1"/>
  <c r="F8" i="5"/>
  <c r="K153" i="8"/>
  <c r="L153" i="8" s="1"/>
  <c r="M153" i="8" s="1"/>
  <c r="K65" i="8"/>
  <c r="L65" i="8" s="1"/>
  <c r="M65" i="8" s="1"/>
  <c r="K108" i="8"/>
  <c r="L108" i="8" s="1"/>
  <c r="M108" i="8" s="1"/>
  <c r="F7" i="5"/>
  <c r="K80" i="8"/>
  <c r="L80" i="8" s="1"/>
  <c r="M80" i="8" s="1"/>
  <c r="F5" i="5"/>
  <c r="F20" i="7"/>
  <c r="F12" i="7"/>
  <c r="F15" i="7"/>
  <c r="F16" i="7"/>
  <c r="F17" i="7"/>
  <c r="F11" i="7"/>
  <c r="F19" i="7"/>
  <c r="K140" i="8"/>
  <c r="L140" i="8" s="1"/>
  <c r="M140" i="8" s="1"/>
  <c r="K146" i="8"/>
  <c r="L146" i="8" s="1"/>
  <c r="M146" i="8" s="1"/>
  <c r="K16" i="8"/>
  <c r="L16" i="8" s="1"/>
  <c r="M16" i="8" s="1"/>
  <c r="F9" i="7"/>
  <c r="F13" i="7"/>
  <c r="K127" i="8"/>
  <c r="L127" i="8" s="1"/>
  <c r="M127" i="8" s="1"/>
  <c r="K79" i="8"/>
  <c r="L79" i="8" s="1"/>
  <c r="M79" i="8" s="1"/>
  <c r="K9" i="8"/>
  <c r="L9" i="8" s="1"/>
  <c r="M9" i="8" s="1"/>
  <c r="K124" i="8"/>
  <c r="L124" i="8" s="1"/>
  <c r="M124" i="8" s="1"/>
  <c r="K10" i="8"/>
  <c r="L10" i="8" s="1"/>
  <c r="M10" i="8" s="1"/>
  <c r="K29" i="8"/>
  <c r="L29" i="8" s="1"/>
  <c r="M29" i="8" s="1"/>
  <c r="K33" i="8"/>
  <c r="L33" i="8" s="1"/>
  <c r="M33" i="8" s="1"/>
  <c r="L52" i="8"/>
  <c r="M52" i="8" s="1"/>
  <c r="K57" i="8"/>
  <c r="L57" i="8" s="1"/>
  <c r="M57" i="8" s="1"/>
  <c r="K136" i="8"/>
  <c r="L136" i="8" s="1"/>
  <c r="M136" i="8" s="1"/>
  <c r="K163" i="8"/>
  <c r="L163" i="8" s="1"/>
  <c r="M163" i="8" s="1"/>
  <c r="K100" i="8"/>
  <c r="L100" i="8" s="1"/>
  <c r="M100" i="8" s="1"/>
  <c r="K113" i="8"/>
  <c r="L113" i="8" s="1"/>
  <c r="M113" i="8" s="1"/>
  <c r="K181" i="8"/>
  <c r="L181" i="8" s="1"/>
  <c r="M181" i="8" s="1"/>
  <c r="K189" i="8"/>
  <c r="L189" i="8" s="1"/>
  <c r="M189" i="8" s="1"/>
  <c r="K49" i="8"/>
  <c r="L49" i="8" s="1"/>
  <c r="M49" i="8" s="1"/>
  <c r="K174" i="8"/>
  <c r="L174" i="8" s="1"/>
  <c r="M174" i="8" s="1"/>
  <c r="K182" i="8"/>
  <c r="L182" i="8" s="1"/>
  <c r="M182" i="8" s="1"/>
  <c r="K190" i="8"/>
  <c r="L190" i="8" s="1"/>
  <c r="M190" i="8" s="1"/>
  <c r="L44" i="8"/>
  <c r="M44" i="8" s="1"/>
  <c r="K53" i="8"/>
  <c r="L53" i="8" s="1"/>
  <c r="M53" i="8" s="1"/>
  <c r="K95" i="8"/>
  <c r="L95" i="8" s="1"/>
  <c r="M95" i="8" s="1"/>
  <c r="K129" i="8"/>
  <c r="L129" i="8" s="1"/>
  <c r="M129" i="8" s="1"/>
  <c r="K155" i="8"/>
  <c r="L155" i="8" s="1"/>
  <c r="M155" i="8" s="1"/>
  <c r="K191" i="8"/>
  <c r="L191" i="8" s="1"/>
  <c r="M191" i="8" s="1"/>
  <c r="K24" i="8"/>
  <c r="L24" i="8" s="1"/>
  <c r="M24" i="8" s="1"/>
  <c r="K45" i="8"/>
  <c r="L45" i="8" s="1"/>
  <c r="M45" i="8" s="1"/>
  <c r="K97" i="8"/>
  <c r="L97" i="8" s="1"/>
  <c r="M97" i="8" s="1"/>
  <c r="K149" i="8"/>
  <c r="L149" i="8" s="1"/>
  <c r="M149" i="8" s="1"/>
  <c r="K157" i="8"/>
  <c r="L157" i="8" s="1"/>
  <c r="M157" i="8" s="1"/>
  <c r="K185" i="8"/>
  <c r="L185" i="8" s="1"/>
  <c r="M185" i="8" s="1"/>
  <c r="K198" i="8"/>
  <c r="L198" i="8" s="1"/>
  <c r="M198" i="8" s="1"/>
  <c r="K13" i="8"/>
  <c r="L13" i="8" s="1"/>
  <c r="M13" i="8" s="1"/>
  <c r="L32" i="8"/>
  <c r="M32" i="8" s="1"/>
  <c r="K41" i="8"/>
  <c r="L41" i="8" s="1"/>
  <c r="M41" i="8" s="1"/>
  <c r="L64" i="8"/>
  <c r="M64" i="8" s="1"/>
  <c r="K73" i="8"/>
  <c r="L73" i="8" s="1"/>
  <c r="M73" i="8" s="1"/>
  <c r="K77" i="8"/>
  <c r="L77" i="8" s="1"/>
  <c r="M77" i="8" s="1"/>
  <c r="K92" i="8"/>
  <c r="L92" i="8" s="1"/>
  <c r="M92" i="8" s="1"/>
  <c r="K104" i="8"/>
  <c r="L104" i="8" s="1"/>
  <c r="M104" i="8" s="1"/>
  <c r="K150" i="8"/>
  <c r="L150" i="8" s="1"/>
  <c r="M150" i="8" s="1"/>
  <c r="K158" i="8"/>
  <c r="L158" i="8" s="1"/>
  <c r="M158" i="8" s="1"/>
  <c r="K165" i="8"/>
  <c r="L165" i="8" s="1"/>
  <c r="M165" i="8" s="1"/>
  <c r="K171" i="8"/>
  <c r="L171" i="8" s="1"/>
  <c r="M171" i="8" s="1"/>
  <c r="K178" i="8"/>
  <c r="L178" i="8" s="1"/>
  <c r="M178" i="8" s="1"/>
  <c r="K194" i="8"/>
  <c r="L194" i="8" s="1"/>
  <c r="M194" i="8" s="1"/>
  <c r="K8" i="8"/>
  <c r="L8" i="8" s="1"/>
  <c r="M8" i="8" s="1"/>
  <c r="K21" i="8"/>
  <c r="L21" i="8" s="1"/>
  <c r="M21" i="8" s="1"/>
  <c r="K37" i="8"/>
  <c r="L37" i="8" s="1"/>
  <c r="M37" i="8" s="1"/>
  <c r="L60" i="8"/>
  <c r="M60" i="8" s="1"/>
  <c r="K69" i="8"/>
  <c r="L69" i="8" s="1"/>
  <c r="M69" i="8" s="1"/>
  <c r="K132" i="8"/>
  <c r="L132" i="8" s="1"/>
  <c r="M132" i="8" s="1"/>
  <c r="K159" i="8"/>
  <c r="L159" i="8" s="1"/>
  <c r="M159" i="8" s="1"/>
  <c r="K187" i="8"/>
  <c r="L187" i="8" s="1"/>
  <c r="M187" i="8" s="1"/>
  <c r="K15" i="8"/>
  <c r="L15" i="8" s="1"/>
  <c r="M15" i="8" s="1"/>
  <c r="K23" i="8"/>
  <c r="L23" i="8" s="1"/>
  <c r="M23" i="8" s="1"/>
  <c r="K31" i="8"/>
  <c r="L31" i="8" s="1"/>
  <c r="M31" i="8" s="1"/>
  <c r="K35" i="8"/>
  <c r="L35" i="8" s="1"/>
  <c r="M35" i="8" s="1"/>
  <c r="K39" i="8"/>
  <c r="L39" i="8" s="1"/>
  <c r="M39" i="8" s="1"/>
  <c r="K43" i="8"/>
  <c r="L43" i="8" s="1"/>
  <c r="M43" i="8" s="1"/>
  <c r="K47" i="8"/>
  <c r="L47" i="8" s="1"/>
  <c r="M47" i="8" s="1"/>
  <c r="K51" i="8"/>
  <c r="L51" i="8" s="1"/>
  <c r="M51" i="8" s="1"/>
  <c r="K55" i="8"/>
  <c r="L55" i="8" s="1"/>
  <c r="M55" i="8" s="1"/>
  <c r="K59" i="8"/>
  <c r="L59" i="8" s="1"/>
  <c r="M59" i="8" s="1"/>
  <c r="K63" i="8"/>
  <c r="L63" i="8" s="1"/>
  <c r="M63" i="8" s="1"/>
  <c r="K67" i="8"/>
  <c r="L67" i="8" s="1"/>
  <c r="M67" i="8" s="1"/>
  <c r="K71" i="8"/>
  <c r="L71" i="8" s="1"/>
  <c r="M71" i="8" s="1"/>
  <c r="K147" i="8"/>
  <c r="L147" i="8" s="1"/>
  <c r="M147" i="8" s="1"/>
  <c r="K166" i="8"/>
  <c r="L166" i="8" s="1"/>
  <c r="M166" i="8" s="1"/>
  <c r="K173" i="8"/>
  <c r="L173" i="8" s="1"/>
  <c r="M173" i="8" s="1"/>
  <c r="K179" i="8"/>
  <c r="L179" i="8" s="1"/>
  <c r="M179" i="8" s="1"/>
  <c r="K87" i="8"/>
  <c r="L87" i="8" s="1"/>
  <c r="M87" i="8" s="1"/>
  <c r="K91" i="8"/>
  <c r="L91" i="8" s="1"/>
  <c r="M91" i="8" s="1"/>
  <c r="L110" i="8"/>
  <c r="M110" i="8" s="1"/>
  <c r="K119" i="8"/>
  <c r="L119" i="8" s="1"/>
  <c r="M119" i="8" s="1"/>
  <c r="K123" i="8"/>
  <c r="L123" i="8" s="1"/>
  <c r="M123" i="8" s="1"/>
  <c r="L142" i="8"/>
  <c r="M142" i="8" s="1"/>
  <c r="K154" i="8"/>
  <c r="L154" i="8" s="1"/>
  <c r="M154" i="8" s="1"/>
  <c r="K161" i="8"/>
  <c r="L161" i="8" s="1"/>
  <c r="M161" i="8" s="1"/>
  <c r="K167" i="8"/>
  <c r="L167" i="8" s="1"/>
  <c r="M167" i="8" s="1"/>
  <c r="K186" i="8"/>
  <c r="L186" i="8" s="1"/>
  <c r="M186" i="8" s="1"/>
  <c r="L84" i="8"/>
  <c r="M84" i="8" s="1"/>
  <c r="K88" i="8"/>
  <c r="L88" i="8" s="1"/>
  <c r="M88" i="8" s="1"/>
  <c r="K111" i="8"/>
  <c r="L111" i="8" s="1"/>
  <c r="M111" i="8" s="1"/>
  <c r="L116" i="8"/>
  <c r="M116" i="8" s="1"/>
  <c r="K120" i="8"/>
  <c r="L120" i="8" s="1"/>
  <c r="M120" i="8" s="1"/>
  <c r="K143" i="8"/>
  <c r="L143" i="8" s="1"/>
  <c r="M143" i="8" s="1"/>
  <c r="K162" i="8"/>
  <c r="L162" i="8" s="1"/>
  <c r="M162" i="8" s="1"/>
  <c r="K169" i="8"/>
  <c r="L169" i="8" s="1"/>
  <c r="M169" i="8" s="1"/>
  <c r="K175" i="8"/>
  <c r="L175" i="8" s="1"/>
  <c r="M175" i="8" s="1"/>
  <c r="L81" i="8"/>
  <c r="M81" i="8" s="1"/>
  <c r="L94" i="8"/>
  <c r="M94" i="8" s="1"/>
  <c r="K103" i="8"/>
  <c r="L103" i="8" s="1"/>
  <c r="M103" i="8" s="1"/>
  <c r="K107" i="8"/>
  <c r="L107" i="8" s="1"/>
  <c r="M107" i="8" s="1"/>
  <c r="L126" i="8"/>
  <c r="M126" i="8" s="1"/>
  <c r="K135" i="8"/>
  <c r="L135" i="8" s="1"/>
  <c r="M135" i="8" s="1"/>
  <c r="K139" i="8"/>
  <c r="L139" i="8" s="1"/>
  <c r="M139" i="8" s="1"/>
  <c r="K145" i="8"/>
  <c r="L145" i="8" s="1"/>
  <c r="M145" i="8" s="1"/>
  <c r="K151" i="8"/>
  <c r="L151" i="8" s="1"/>
  <c r="M151" i="8" s="1"/>
  <c r="K170" i="8"/>
  <c r="L170" i="8" s="1"/>
  <c r="M170" i="8" s="1"/>
  <c r="K177" i="8"/>
  <c r="L177" i="8" s="1"/>
  <c r="M177" i="8" s="1"/>
  <c r="K183" i="8"/>
  <c r="L183" i="8" s="1"/>
  <c r="M183" i="8" s="1"/>
  <c r="L75" i="8"/>
  <c r="M75" i="8" s="1"/>
  <c r="L82" i="8"/>
  <c r="M82" i="8" s="1"/>
  <c r="K85" i="8"/>
  <c r="L85" i="8" s="1"/>
  <c r="M85" i="8" s="1"/>
  <c r="L98" i="8"/>
  <c r="M98" i="8" s="1"/>
  <c r="K101" i="8"/>
  <c r="L101" i="8" s="1"/>
  <c r="M101" i="8" s="1"/>
  <c r="L114" i="8"/>
  <c r="M114" i="8" s="1"/>
  <c r="K117" i="8"/>
  <c r="L117" i="8" s="1"/>
  <c r="M117" i="8" s="1"/>
  <c r="L130" i="8"/>
  <c r="M130" i="8" s="1"/>
  <c r="K133" i="8"/>
  <c r="L133" i="8" s="1"/>
  <c r="M133" i="8" s="1"/>
  <c r="M209" i="8"/>
  <c r="M225" i="8"/>
  <c r="M241" i="8"/>
  <c r="M257" i="8"/>
  <c r="M273" i="8"/>
  <c r="M314" i="8"/>
  <c r="M337" i="8"/>
  <c r="M346" i="8"/>
  <c r="K89" i="8"/>
  <c r="L89" i="8" s="1"/>
  <c r="M89" i="8" s="1"/>
  <c r="K105" i="8"/>
  <c r="L105" i="8" s="1"/>
  <c r="M105" i="8" s="1"/>
  <c r="K121" i="8"/>
  <c r="L121" i="8" s="1"/>
  <c r="M121" i="8" s="1"/>
  <c r="K137" i="8"/>
  <c r="L137" i="8" s="1"/>
  <c r="M137" i="8" s="1"/>
  <c r="M205" i="8"/>
  <c r="M221" i="8"/>
  <c r="M237" i="8"/>
  <c r="M253" i="8"/>
  <c r="M269" i="8"/>
  <c r="M306" i="8"/>
  <c r="M338" i="8"/>
  <c r="K12" i="8"/>
  <c r="L12" i="8" s="1"/>
  <c r="M12" i="8" s="1"/>
  <c r="K20" i="8"/>
  <c r="L20" i="8" s="1"/>
  <c r="M20" i="8" s="1"/>
  <c r="K28" i="8"/>
  <c r="L28" i="8" s="1"/>
  <c r="M28" i="8" s="1"/>
  <c r="K78" i="8"/>
  <c r="L78" i="8" s="1"/>
  <c r="M78" i="8" s="1"/>
  <c r="K83" i="8"/>
  <c r="L83" i="8" s="1"/>
  <c r="M83" i="8" s="1"/>
  <c r="K86" i="8"/>
  <c r="L86" i="8" s="1"/>
  <c r="M86" i="8" s="1"/>
  <c r="K99" i="8"/>
  <c r="L99" i="8" s="1"/>
  <c r="M99" i="8" s="1"/>
  <c r="K102" i="8"/>
  <c r="L102" i="8" s="1"/>
  <c r="M102" i="8" s="1"/>
  <c r="K115" i="8"/>
  <c r="L115" i="8" s="1"/>
  <c r="M115" i="8" s="1"/>
  <c r="K118" i="8"/>
  <c r="L118" i="8" s="1"/>
  <c r="M118" i="8" s="1"/>
  <c r="K131" i="8"/>
  <c r="L131" i="8" s="1"/>
  <c r="M131" i="8" s="1"/>
  <c r="K134" i="8"/>
  <c r="L134" i="8" s="1"/>
  <c r="M134" i="8" s="1"/>
  <c r="K144" i="8"/>
  <c r="L144" i="8" s="1"/>
  <c r="M144" i="8" s="1"/>
  <c r="K148" i="8"/>
  <c r="L148" i="8" s="1"/>
  <c r="M148" i="8" s="1"/>
  <c r="K152" i="8"/>
  <c r="L152" i="8" s="1"/>
  <c r="M152" i="8" s="1"/>
  <c r="K156" i="8"/>
  <c r="L156" i="8" s="1"/>
  <c r="M156" i="8" s="1"/>
  <c r="K160" i="8"/>
  <c r="L160" i="8" s="1"/>
  <c r="M160" i="8" s="1"/>
  <c r="K164" i="8"/>
  <c r="L164" i="8" s="1"/>
  <c r="M164" i="8" s="1"/>
  <c r="K168" i="8"/>
  <c r="L168" i="8" s="1"/>
  <c r="M168" i="8" s="1"/>
  <c r="K172" i="8"/>
  <c r="L172" i="8" s="1"/>
  <c r="M172" i="8" s="1"/>
  <c r="K176" i="8"/>
  <c r="L176" i="8" s="1"/>
  <c r="M176" i="8" s="1"/>
  <c r="K180" i="8"/>
  <c r="L180" i="8" s="1"/>
  <c r="M180" i="8" s="1"/>
  <c r="K184" i="8"/>
  <c r="L184" i="8" s="1"/>
  <c r="M184" i="8" s="1"/>
  <c r="K188" i="8"/>
  <c r="L188" i="8" s="1"/>
  <c r="M188" i="8" s="1"/>
  <c r="K192" i="8"/>
  <c r="L192" i="8" s="1"/>
  <c r="M192" i="8" s="1"/>
  <c r="M211" i="8"/>
  <c r="M227" i="8"/>
  <c r="M243" i="8"/>
  <c r="M259" i="8"/>
  <c r="M275" i="8"/>
  <c r="M285" i="8"/>
  <c r="M293" i="8"/>
  <c r="M309" i="8"/>
  <c r="M318" i="8"/>
  <c r="M350" i="8"/>
  <c r="L90" i="8"/>
  <c r="M90" i="8" s="1"/>
  <c r="K93" i="8"/>
  <c r="L93" i="8" s="1"/>
  <c r="M93" i="8" s="1"/>
  <c r="K96" i="8"/>
  <c r="L96" i="8" s="1"/>
  <c r="M96" i="8" s="1"/>
  <c r="L106" i="8"/>
  <c r="M106" i="8" s="1"/>
  <c r="K109" i="8"/>
  <c r="L109" i="8" s="1"/>
  <c r="M109" i="8" s="1"/>
  <c r="K112" i="8"/>
  <c r="L112" i="8" s="1"/>
  <c r="M112" i="8" s="1"/>
  <c r="L122" i="8"/>
  <c r="M122" i="8" s="1"/>
  <c r="K125" i="8"/>
  <c r="L125" i="8" s="1"/>
  <c r="M125" i="8" s="1"/>
  <c r="K128" i="8"/>
  <c r="L128" i="8" s="1"/>
  <c r="M128" i="8" s="1"/>
  <c r="L138" i="8"/>
  <c r="M138" i="8" s="1"/>
  <c r="K141" i="8"/>
  <c r="L141" i="8" s="1"/>
  <c r="M141" i="8" s="1"/>
  <c r="M201" i="8"/>
  <c r="M217" i="8"/>
  <c r="M233" i="8"/>
  <c r="M249" i="8"/>
  <c r="M265" i="8"/>
  <c r="M281" i="8"/>
  <c r="M330" i="8"/>
  <c r="M362" i="8"/>
  <c r="M323" i="8"/>
  <c r="M331" i="8"/>
  <c r="M347" i="8"/>
  <c r="K200" i="8"/>
  <c r="L200" i="8" s="1"/>
  <c r="M200" i="8" s="1"/>
  <c r="K204" i="8"/>
  <c r="L204" i="8" s="1"/>
  <c r="M204" i="8" s="1"/>
  <c r="K208" i="8"/>
  <c r="L208" i="8" s="1"/>
  <c r="M208" i="8" s="1"/>
  <c r="K212" i="8"/>
  <c r="L212" i="8" s="1"/>
  <c r="M212" i="8" s="1"/>
  <c r="K216" i="8"/>
  <c r="L216" i="8" s="1"/>
  <c r="M216" i="8" s="1"/>
  <c r="K220" i="8"/>
  <c r="L220" i="8" s="1"/>
  <c r="M220" i="8" s="1"/>
  <c r="K224" i="8"/>
  <c r="L224" i="8" s="1"/>
  <c r="M224" i="8" s="1"/>
  <c r="K228" i="8"/>
  <c r="L228" i="8" s="1"/>
  <c r="M228" i="8" s="1"/>
  <c r="K232" i="8"/>
  <c r="L232" i="8" s="1"/>
  <c r="M232" i="8" s="1"/>
  <c r="K236" i="8"/>
  <c r="L236" i="8" s="1"/>
  <c r="M236" i="8" s="1"/>
  <c r="K240" i="8"/>
  <c r="L240" i="8" s="1"/>
  <c r="M240" i="8" s="1"/>
  <c r="K244" i="8"/>
  <c r="L244" i="8" s="1"/>
  <c r="M244" i="8" s="1"/>
  <c r="K248" i="8"/>
  <c r="L248" i="8" s="1"/>
  <c r="M248" i="8" s="1"/>
  <c r="K252" i="8"/>
  <c r="L252" i="8" s="1"/>
  <c r="M252" i="8" s="1"/>
  <c r="M303" i="8"/>
  <c r="M319" i="8"/>
  <c r="M351" i="8"/>
  <c r="M359" i="8"/>
  <c r="K202" i="8"/>
  <c r="L202" i="8" s="1"/>
  <c r="M202" i="8" s="1"/>
  <c r="K206" i="8"/>
  <c r="L206" i="8" s="1"/>
  <c r="M206" i="8" s="1"/>
  <c r="K210" i="8"/>
  <c r="L210" i="8" s="1"/>
  <c r="M210" i="8" s="1"/>
  <c r="K214" i="8"/>
  <c r="L214" i="8" s="1"/>
  <c r="M214" i="8" s="1"/>
  <c r="K218" i="8"/>
  <c r="L218" i="8" s="1"/>
  <c r="M218" i="8" s="1"/>
  <c r="K222" i="8"/>
  <c r="L222" i="8" s="1"/>
  <c r="M222" i="8" s="1"/>
  <c r="K226" i="8"/>
  <c r="L226" i="8" s="1"/>
  <c r="M226" i="8" s="1"/>
  <c r="K230" i="8"/>
  <c r="L230" i="8" s="1"/>
  <c r="M230" i="8" s="1"/>
  <c r="K234" i="8"/>
  <c r="L234" i="8" s="1"/>
  <c r="M234" i="8" s="1"/>
  <c r="K238" i="8"/>
  <c r="L238" i="8" s="1"/>
  <c r="M238" i="8" s="1"/>
  <c r="K242" i="8"/>
  <c r="L242" i="8" s="1"/>
  <c r="M242" i="8" s="1"/>
  <c r="K246" i="8"/>
  <c r="L246" i="8" s="1"/>
  <c r="M246" i="8" s="1"/>
  <c r="K250" i="8"/>
  <c r="L250" i="8" s="1"/>
  <c r="M250" i="8" s="1"/>
  <c r="K365" i="8"/>
  <c r="L365" i="8" s="1"/>
  <c r="M365" i="8" s="1"/>
  <c r="K254" i="8"/>
  <c r="L254" i="8" s="1"/>
  <c r="M254" i="8" s="1"/>
  <c r="K256" i="8"/>
  <c r="L256" i="8" s="1"/>
  <c r="M256" i="8" s="1"/>
  <c r="K258" i="8"/>
  <c r="L258" i="8" s="1"/>
  <c r="M258" i="8" s="1"/>
  <c r="K260" i="8"/>
  <c r="L260" i="8" s="1"/>
  <c r="M260" i="8" s="1"/>
  <c r="K262" i="8"/>
  <c r="L262" i="8" s="1"/>
  <c r="M262" i="8" s="1"/>
  <c r="K264" i="8"/>
  <c r="L264" i="8" s="1"/>
  <c r="M264" i="8" s="1"/>
  <c r="K266" i="8"/>
  <c r="L266" i="8" s="1"/>
  <c r="M266" i="8" s="1"/>
  <c r="K268" i="8"/>
  <c r="L268" i="8" s="1"/>
  <c r="M268" i="8" s="1"/>
  <c r="K270" i="8"/>
  <c r="L270" i="8" s="1"/>
  <c r="M270" i="8" s="1"/>
  <c r="K272" i="8"/>
  <c r="L272" i="8" s="1"/>
  <c r="M272" i="8" s="1"/>
  <c r="K274" i="8"/>
  <c r="L274" i="8" s="1"/>
  <c r="M274" i="8" s="1"/>
  <c r="K276" i="8"/>
  <c r="L276" i="8" s="1"/>
  <c r="M276" i="8" s="1"/>
  <c r="K278" i="8"/>
  <c r="L278" i="8" s="1"/>
  <c r="M278" i="8" s="1"/>
  <c r="K280" i="8"/>
  <c r="L280" i="8" s="1"/>
  <c r="M280" i="8" s="1"/>
  <c r="K282" i="8"/>
  <c r="L282" i="8" s="1"/>
  <c r="M282" i="8" s="1"/>
  <c r="K366" i="8"/>
  <c r="L366" i="8" s="1"/>
  <c r="M366" i="8" s="1"/>
  <c r="H9" i="7" l="1"/>
  <c r="I9" i="7" s="1"/>
  <c r="E10" i="7" s="1"/>
  <c r="G10" i="7" s="1"/>
  <c r="H10" i="7" s="1"/>
  <c r="I10" i="7" s="1"/>
  <c r="E11" i="7" s="1"/>
  <c r="F69" i="6"/>
  <c r="F179" i="6"/>
  <c r="F30" i="6"/>
  <c r="F138" i="6"/>
  <c r="F98" i="6"/>
  <c r="F52" i="6"/>
  <c r="F118" i="6"/>
  <c r="F99" i="6"/>
  <c r="F72" i="6"/>
  <c r="F198" i="6"/>
  <c r="F242" i="6"/>
  <c r="F361" i="6"/>
  <c r="F237" i="6"/>
  <c r="F57" i="6"/>
  <c r="F33" i="6"/>
  <c r="F269" i="6"/>
  <c r="F14" i="6"/>
  <c r="F108" i="6"/>
  <c r="F171" i="6"/>
  <c r="F155" i="6"/>
  <c r="F128" i="6"/>
  <c r="F254" i="6"/>
  <c r="F291" i="6"/>
  <c r="F25" i="6"/>
  <c r="F44" i="6"/>
  <c r="F91" i="6"/>
  <c r="F190" i="6"/>
  <c r="F180" i="6"/>
  <c r="F336" i="6"/>
  <c r="F122" i="6"/>
  <c r="F64" i="6"/>
  <c r="F267" i="6"/>
  <c r="F11" i="6"/>
  <c r="F296" i="6"/>
  <c r="F116" i="6"/>
  <c r="F136" i="6"/>
  <c r="F262" i="6"/>
  <c r="F77" i="6"/>
  <c r="F90" i="6"/>
  <c r="F129" i="6"/>
  <c r="F135" i="6"/>
  <c r="F176" i="6"/>
  <c r="F268" i="6"/>
  <c r="F247" i="6"/>
  <c r="F309" i="6"/>
  <c r="F82" i="6"/>
  <c r="F137" i="6"/>
  <c r="F145" i="6"/>
  <c r="F151" i="6"/>
  <c r="F185" i="6"/>
  <c r="F298" i="6"/>
  <c r="F249" i="6"/>
  <c r="F211" i="6"/>
  <c r="F354" i="6"/>
  <c r="F172" i="6"/>
  <c r="F53" i="6"/>
  <c r="F294" i="6"/>
  <c r="F61" i="6"/>
  <c r="F284" i="6"/>
  <c r="F244" i="6"/>
  <c r="F27" i="6"/>
  <c r="F318" i="6"/>
  <c r="F306" i="6"/>
  <c r="F350" i="6"/>
  <c r="F292" i="6"/>
  <c r="F133" i="6"/>
  <c r="F79" i="6"/>
  <c r="F110" i="6"/>
  <c r="F234" i="6"/>
  <c r="F62" i="6"/>
  <c r="F45" i="6"/>
  <c r="F163" i="6"/>
  <c r="F304" i="6"/>
  <c r="F188" i="6"/>
  <c r="F196" i="6"/>
  <c r="F192" i="6"/>
  <c r="F317" i="6"/>
  <c r="F183" i="6"/>
  <c r="F58" i="6"/>
  <c r="F7" i="6"/>
  <c r="H7" i="6" s="1"/>
  <c r="F66" i="6"/>
  <c r="F312" i="6"/>
  <c r="F259" i="6"/>
  <c r="F35" i="6"/>
  <c r="F8" i="6"/>
  <c r="F335" i="6"/>
  <c r="F355" i="6"/>
  <c r="F356" i="6"/>
  <c r="F353" i="6"/>
  <c r="F300" i="6"/>
  <c r="F281" i="6"/>
  <c r="F87" i="6"/>
  <c r="F271" i="6"/>
  <c r="F93" i="6"/>
  <c r="F63" i="6"/>
  <c r="F89" i="6"/>
  <c r="F21" i="6"/>
  <c r="F37" i="6"/>
  <c r="F154" i="6"/>
  <c r="F303" i="6"/>
  <c r="F178" i="6"/>
  <c r="F114" i="6"/>
  <c r="F50" i="6"/>
  <c r="F167" i="6"/>
  <c r="F320" i="6"/>
  <c r="F60" i="6"/>
  <c r="F124" i="6"/>
  <c r="F187" i="6"/>
  <c r="F261" i="6"/>
  <c r="F126" i="6"/>
  <c r="F204" i="6"/>
  <c r="F330" i="6"/>
  <c r="F43" i="6"/>
  <c r="F107" i="6"/>
  <c r="F173" i="6"/>
  <c r="F264" i="6"/>
  <c r="F16" i="6"/>
  <c r="F80" i="6"/>
  <c r="F144" i="6"/>
  <c r="F213" i="6"/>
  <c r="F206" i="6"/>
  <c r="F270" i="6"/>
  <c r="F359" i="6"/>
  <c r="F360" i="6"/>
  <c r="F250" i="6"/>
  <c r="F322" i="6"/>
  <c r="F325" i="6"/>
  <c r="F308" i="6"/>
  <c r="F305" i="6"/>
  <c r="F130" i="6"/>
  <c r="F13" i="6"/>
  <c r="F95" i="6"/>
  <c r="F216" i="6"/>
  <c r="F38" i="6"/>
  <c r="F109" i="6"/>
  <c r="F239" i="6"/>
  <c r="F81" i="6"/>
  <c r="F224" i="6"/>
  <c r="F26" i="6"/>
  <c r="F191" i="6"/>
  <c r="F42" i="6"/>
  <c r="F170" i="6"/>
  <c r="F311" i="6"/>
  <c r="F193" i="6"/>
  <c r="F149" i="6"/>
  <c r="F276" i="6"/>
  <c r="F55" i="6"/>
  <c r="F201" i="6"/>
  <c r="F328" i="6"/>
  <c r="F68" i="6"/>
  <c r="F132" i="6"/>
  <c r="F195" i="6"/>
  <c r="F287" i="6"/>
  <c r="F134" i="6"/>
  <c r="F219" i="6"/>
  <c r="F334" i="6"/>
  <c r="F51" i="6"/>
  <c r="F115" i="6"/>
  <c r="F184" i="6"/>
  <c r="F275" i="6"/>
  <c r="F24" i="6"/>
  <c r="F88" i="6"/>
  <c r="F152" i="6"/>
  <c r="F228" i="6"/>
  <c r="F343" i="6"/>
  <c r="F214" i="6"/>
  <c r="F278" i="6"/>
  <c r="F277" i="6"/>
  <c r="F194" i="6"/>
  <c r="F258" i="6"/>
  <c r="F327" i="6"/>
  <c r="F333" i="6"/>
  <c r="F316" i="6"/>
  <c r="F313" i="6"/>
  <c r="F74" i="6"/>
  <c r="F199" i="6"/>
  <c r="F209" i="6"/>
  <c r="F169" i="6"/>
  <c r="F101" i="6"/>
  <c r="F339" i="6"/>
  <c r="F146" i="6"/>
  <c r="F18" i="6"/>
  <c r="F111" i="6"/>
  <c r="F233" i="6"/>
  <c r="F9" i="6"/>
  <c r="F125" i="6"/>
  <c r="F256" i="6"/>
  <c r="F86" i="6"/>
  <c r="F241" i="6"/>
  <c r="F31" i="6"/>
  <c r="F208" i="6"/>
  <c r="F47" i="6"/>
  <c r="F181" i="6"/>
  <c r="F344" i="6"/>
  <c r="F223" i="6"/>
  <c r="F165" i="6"/>
  <c r="F105" i="6"/>
  <c r="F73" i="6"/>
  <c r="F231" i="6"/>
  <c r="F12" i="6"/>
  <c r="F76" i="6"/>
  <c r="F140" i="6"/>
  <c r="F197" i="6"/>
  <c r="F297" i="6"/>
  <c r="F142" i="6"/>
  <c r="F221" i="6"/>
  <c r="F338" i="6"/>
  <c r="F59" i="6"/>
  <c r="F123" i="6"/>
  <c r="F200" i="6"/>
  <c r="F280" i="6"/>
  <c r="F32" i="6"/>
  <c r="F96" i="6"/>
  <c r="F160" i="6"/>
  <c r="F243" i="6"/>
  <c r="F347" i="6"/>
  <c r="F222" i="6"/>
  <c r="F286" i="6"/>
  <c r="F285" i="6"/>
  <c r="F202" i="6"/>
  <c r="F266" i="6"/>
  <c r="F358" i="6"/>
  <c r="F341" i="6"/>
  <c r="F324" i="6"/>
  <c r="F321" i="6"/>
  <c r="F205" i="6"/>
  <c r="F131" i="6"/>
  <c r="F332" i="6"/>
  <c r="F162" i="6"/>
  <c r="F127" i="6"/>
  <c r="F29" i="6"/>
  <c r="F97" i="6"/>
  <c r="F49" i="6"/>
  <c r="F65" i="6"/>
  <c r="F240" i="6"/>
  <c r="F121" i="6"/>
  <c r="F248" i="6"/>
  <c r="F148" i="6"/>
  <c r="F366" i="6"/>
  <c r="F236" i="6"/>
  <c r="F67" i="6"/>
  <c r="F288" i="6"/>
  <c r="F104" i="6"/>
  <c r="F245" i="6"/>
  <c r="F230" i="6"/>
  <c r="F210" i="6"/>
  <c r="F349" i="6"/>
  <c r="F203" i="6"/>
  <c r="F41" i="6"/>
  <c r="F143" i="6"/>
  <c r="F71" i="6"/>
  <c r="F34" i="6"/>
  <c r="F157" i="6"/>
  <c r="F10" i="6"/>
  <c r="F161" i="6"/>
  <c r="F323" i="6"/>
  <c r="F54" i="6"/>
  <c r="F255" i="6"/>
  <c r="F70" i="6"/>
  <c r="F235" i="6"/>
  <c r="F17" i="6"/>
  <c r="F257" i="6"/>
  <c r="F299" i="6"/>
  <c r="F153" i="6"/>
  <c r="F103" i="6"/>
  <c r="F265" i="6"/>
  <c r="F28" i="6"/>
  <c r="F92" i="6"/>
  <c r="F156" i="6"/>
  <c r="F227" i="6"/>
  <c r="F94" i="6"/>
  <c r="F158" i="6"/>
  <c r="F251" i="6"/>
  <c r="F346" i="6"/>
  <c r="F75" i="6"/>
  <c r="F139" i="6"/>
  <c r="F217" i="6"/>
  <c r="F302" i="6"/>
  <c r="F48" i="6"/>
  <c r="F112" i="6"/>
  <c r="F175" i="6"/>
  <c r="F260" i="6"/>
  <c r="F174" i="6"/>
  <c r="F238" i="6"/>
  <c r="F326" i="6"/>
  <c r="F314" i="6"/>
  <c r="F218" i="6"/>
  <c r="F282" i="6"/>
  <c r="F293" i="6"/>
  <c r="F357" i="6"/>
  <c r="F340" i="6"/>
  <c r="F337" i="6"/>
  <c r="F364" i="6"/>
  <c r="F23" i="6"/>
  <c r="F263" i="6"/>
  <c r="F141" i="6"/>
  <c r="F273" i="6"/>
  <c r="F307" i="6"/>
  <c r="F225" i="6"/>
  <c r="F352" i="6"/>
  <c r="F207" i="6"/>
  <c r="F78" i="6"/>
  <c r="F20" i="6"/>
  <c r="F84" i="6"/>
  <c r="F212" i="6"/>
  <c r="F150" i="6"/>
  <c r="F342" i="6"/>
  <c r="F215" i="6"/>
  <c r="F40" i="6"/>
  <c r="F168" i="6"/>
  <c r="F351" i="6"/>
  <c r="F290" i="6"/>
  <c r="F295" i="6"/>
  <c r="F274" i="6"/>
  <c r="F363" i="6"/>
  <c r="F329" i="6"/>
  <c r="F220" i="6"/>
  <c r="F46" i="6"/>
  <c r="F159" i="6"/>
  <c r="F117" i="6"/>
  <c r="F39" i="6"/>
  <c r="F177" i="6"/>
  <c r="F22" i="6"/>
  <c r="F189" i="6"/>
  <c r="F15" i="6"/>
  <c r="F85" i="6"/>
  <c r="F272" i="6"/>
  <c r="F106" i="6"/>
  <c r="F252" i="6"/>
  <c r="F113" i="6"/>
  <c r="F362" i="6"/>
  <c r="F315" i="6"/>
  <c r="D1" i="6"/>
  <c r="F119" i="6"/>
  <c r="F279" i="6"/>
  <c r="F36" i="6"/>
  <c r="F100" i="6"/>
  <c r="F164" i="6"/>
  <c r="F229" i="6"/>
  <c r="F102" i="6"/>
  <c r="F166" i="6"/>
  <c r="F253" i="6"/>
  <c r="F19" i="6"/>
  <c r="F83" i="6"/>
  <c r="F147" i="6"/>
  <c r="F232" i="6"/>
  <c r="F310" i="6"/>
  <c r="F56" i="6"/>
  <c r="F120" i="6"/>
  <c r="F186" i="6"/>
  <c r="F283" i="6"/>
  <c r="F182" i="6"/>
  <c r="F246" i="6"/>
  <c r="F331" i="6"/>
  <c r="F319" i="6"/>
  <c r="F226" i="6"/>
  <c r="F289" i="6"/>
  <c r="F301" i="6"/>
  <c r="F365" i="6"/>
  <c r="F348" i="6"/>
  <c r="D9" i="2"/>
  <c r="E9" i="2" s="1"/>
  <c r="E11" i="2" s="1"/>
  <c r="D1" i="2" s="1"/>
  <c r="B17" i="2" s="1"/>
  <c r="B19" i="2" s="1"/>
  <c r="I13" i="2" s="1"/>
  <c r="B13" i="8"/>
  <c r="E11" i="5"/>
  <c r="F10" i="5"/>
  <c r="I7" i="6" l="1"/>
  <c r="E8" i="6" s="1"/>
  <c r="B23" i="8"/>
  <c r="E3" i="8"/>
  <c r="E12" i="5"/>
  <c r="F11" i="5"/>
  <c r="G11" i="7"/>
  <c r="H11" i="7" s="1"/>
  <c r="I11" i="7" s="1"/>
  <c r="E12" i="7" s="1"/>
  <c r="G8" i="6" l="1"/>
  <c r="H8" i="6" s="1"/>
  <c r="G12" i="7"/>
  <c r="H12" i="7" s="1"/>
  <c r="I12" i="7" s="1"/>
  <c r="E13" i="7" s="1"/>
  <c r="E13" i="5"/>
  <c r="F12" i="5"/>
  <c r="I8" i="6" l="1"/>
  <c r="E9" i="6" s="1"/>
  <c r="G9" i="6" s="1"/>
  <c r="H9" i="6" s="1"/>
  <c r="E14" i="5"/>
  <c r="F13" i="5"/>
  <c r="G13" i="7"/>
  <c r="H13" i="7" s="1"/>
  <c r="I13" i="7" s="1"/>
  <c r="E14" i="7" s="1"/>
  <c r="I9" i="6" l="1"/>
  <c r="E10" i="6" s="1"/>
  <c r="G14" i="7"/>
  <c r="H14" i="7" s="1"/>
  <c r="I14" i="7" s="1"/>
  <c r="E15" i="7" s="1"/>
  <c r="F14" i="5"/>
  <c r="E15" i="5"/>
  <c r="F15" i="5" s="1"/>
  <c r="F16" i="5" s="1"/>
  <c r="D1" i="5" s="1"/>
  <c r="G10" i="6" l="1"/>
  <c r="H10" i="6" s="1"/>
  <c r="G15" i="7"/>
  <c r="H15" i="7" s="1"/>
  <c r="I15" i="7" s="1"/>
  <c r="E16" i="7" s="1"/>
  <c r="I10" i="6" l="1"/>
  <c r="E11" i="6" s="1"/>
  <c r="G11" i="6" s="1"/>
  <c r="H11" i="6" s="1"/>
  <c r="G16" i="7"/>
  <c r="H16" i="7" s="1"/>
  <c r="I16" i="7" s="1"/>
  <c r="E17" i="7" s="1"/>
  <c r="I11" i="6" l="1"/>
  <c r="E12" i="6" s="1"/>
  <c r="G12" i="6" s="1"/>
  <c r="H12" i="6" s="1"/>
  <c r="G17" i="7"/>
  <c r="H17" i="7" s="1"/>
  <c r="I17" i="7" s="1"/>
  <c r="E18" i="7" s="1"/>
  <c r="I12" i="6" l="1"/>
  <c r="E13" i="6" s="1"/>
  <c r="G18" i="7"/>
  <c r="H18" i="7" s="1"/>
  <c r="I18" i="7" s="1"/>
  <c r="E19" i="7" s="1"/>
  <c r="G13" i="6" l="1"/>
  <c r="H13" i="6" s="1"/>
  <c r="G19" i="7"/>
  <c r="H19" i="7" s="1"/>
  <c r="I19" i="7" s="1"/>
  <c r="E20" i="7" s="1"/>
  <c r="I13" i="6" l="1"/>
  <c r="E14" i="6" s="1"/>
  <c r="G20" i="7"/>
  <c r="H20" i="7" s="1"/>
  <c r="I20" i="7" s="1"/>
  <c r="G14" i="6" l="1"/>
  <c r="E21" i="7"/>
  <c r="B17" i="7"/>
  <c r="H14" i="6" l="1"/>
  <c r="I14" i="6" s="1"/>
  <c r="E15" i="6" s="1"/>
  <c r="G15" i="6" s="1"/>
  <c r="B22" i="7"/>
  <c r="B21" i="7"/>
  <c r="G21" i="7"/>
  <c r="H15" i="6" l="1"/>
  <c r="I15" i="6" s="1"/>
  <c r="E16" i="6" s="1"/>
  <c r="F368" i="7"/>
  <c r="F360" i="7"/>
  <c r="F352" i="7"/>
  <c r="F344" i="7"/>
  <c r="F336" i="7"/>
  <c r="F328" i="7"/>
  <c r="F320" i="7"/>
  <c r="F312" i="7"/>
  <c r="F304" i="7"/>
  <c r="F296" i="7"/>
  <c r="F288" i="7"/>
  <c r="F280" i="7"/>
  <c r="F363" i="7"/>
  <c r="F355" i="7"/>
  <c r="F347" i="7"/>
  <c r="F339" i="7"/>
  <c r="F331" i="7"/>
  <c r="F323" i="7"/>
  <c r="F315" i="7"/>
  <c r="F307" i="7"/>
  <c r="F299" i="7"/>
  <c r="F291" i="7"/>
  <c r="F283" i="7"/>
  <c r="F366" i="7"/>
  <c r="F364" i="7"/>
  <c r="F356" i="7"/>
  <c r="F348" i="7"/>
  <c r="F340" i="7"/>
  <c r="F332" i="7"/>
  <c r="F324" i="7"/>
  <c r="F316" i="7"/>
  <c r="F308" i="7"/>
  <c r="F300" i="7"/>
  <c r="F292" i="7"/>
  <c r="F284" i="7"/>
  <c r="F365" i="7"/>
  <c r="F334" i="7"/>
  <c r="F329" i="7"/>
  <c r="F311" i="7"/>
  <c r="F306" i="7"/>
  <c r="F301" i="7"/>
  <c r="F278" i="7"/>
  <c r="F367" i="7"/>
  <c r="F359" i="7"/>
  <c r="F354" i="7"/>
  <c r="F349" i="7"/>
  <c r="F318" i="7"/>
  <c r="F313" i="7"/>
  <c r="F295" i="7"/>
  <c r="F290" i="7"/>
  <c r="F285" i="7"/>
  <c r="F358" i="7"/>
  <c r="F353" i="7"/>
  <c r="F335" i="7"/>
  <c r="F330" i="7"/>
  <c r="F325" i="7"/>
  <c r="F294" i="7"/>
  <c r="F289" i="7"/>
  <c r="F272" i="7"/>
  <c r="F264" i="7"/>
  <c r="F256" i="7"/>
  <c r="F248" i="7"/>
  <c r="F350" i="7"/>
  <c r="F346" i="7"/>
  <c r="F342" i="7"/>
  <c r="F338" i="7"/>
  <c r="F305" i="7"/>
  <c r="F297" i="7"/>
  <c r="F293" i="7"/>
  <c r="F277" i="7"/>
  <c r="F265" i="7"/>
  <c r="F254" i="7"/>
  <c r="F245" i="7"/>
  <c r="F237" i="7"/>
  <c r="F229" i="7"/>
  <c r="F221" i="7"/>
  <c r="F213" i="7"/>
  <c r="F205" i="7"/>
  <c r="F197" i="7"/>
  <c r="F189" i="7"/>
  <c r="F181" i="7"/>
  <c r="F173" i="7"/>
  <c r="F165" i="7"/>
  <c r="F157" i="7"/>
  <c r="F149" i="7"/>
  <c r="F141" i="7"/>
  <c r="F133" i="7"/>
  <c r="F125" i="7"/>
  <c r="F117" i="7"/>
  <c r="F109" i="7"/>
  <c r="F101" i="7"/>
  <c r="F93" i="7"/>
  <c r="F85" i="7"/>
  <c r="F77" i="7"/>
  <c r="F69" i="7"/>
  <c r="F362" i="7"/>
  <c r="F321" i="7"/>
  <c r="F317" i="7"/>
  <c r="F309" i="7"/>
  <c r="F263" i="7"/>
  <c r="F252" i="7"/>
  <c r="F240" i="7"/>
  <c r="F232" i="7"/>
  <c r="F224" i="7"/>
  <c r="F216" i="7"/>
  <c r="F208" i="7"/>
  <c r="F200" i="7"/>
  <c r="F192" i="7"/>
  <c r="F184" i="7"/>
  <c r="F176" i="7"/>
  <c r="F168" i="7"/>
  <c r="F160" i="7"/>
  <c r="F152" i="7"/>
  <c r="F144" i="7"/>
  <c r="F136" i="7"/>
  <c r="F128" i="7"/>
  <c r="F120" i="7"/>
  <c r="F112" i="7"/>
  <c r="F104" i="7"/>
  <c r="F96" i="7"/>
  <c r="F88" i="7"/>
  <c r="F80" i="7"/>
  <c r="F72" i="7"/>
  <c r="F64" i="7"/>
  <c r="F345" i="7"/>
  <c r="F341" i="7"/>
  <c r="F337" i="7"/>
  <c r="F333" i="7"/>
  <c r="F274" i="7"/>
  <c r="F270" i="7"/>
  <c r="F261" i="7"/>
  <c r="F259" i="7"/>
  <c r="F250" i="7"/>
  <c r="F243" i="7"/>
  <c r="F235" i="7"/>
  <c r="F227" i="7"/>
  <c r="F219" i="7"/>
  <c r="F211" i="7"/>
  <c r="F203" i="7"/>
  <c r="F195" i="7"/>
  <c r="F187" i="7"/>
  <c r="F179" i="7"/>
  <c r="F171" i="7"/>
  <c r="F163" i="7"/>
  <c r="F303" i="7"/>
  <c r="F266" i="7"/>
  <c r="F255" i="7"/>
  <c r="F241" i="7"/>
  <c r="F233" i="7"/>
  <c r="F225" i="7"/>
  <c r="F217" i="7"/>
  <c r="F209" i="7"/>
  <c r="F201" i="7"/>
  <c r="F193" i="7"/>
  <c r="F185" i="7"/>
  <c r="F177" i="7"/>
  <c r="F169" i="7"/>
  <c r="F161" i="7"/>
  <c r="F153" i="7"/>
  <c r="F145" i="7"/>
  <c r="F137" i="7"/>
  <c r="F129" i="7"/>
  <c r="F121" i="7"/>
  <c r="F113" i="7"/>
  <c r="F105" i="7"/>
  <c r="F97" i="7"/>
  <c r="F89" i="7"/>
  <c r="F81" i="7"/>
  <c r="F73" i="7"/>
  <c r="F65" i="7"/>
  <c r="F282" i="7"/>
  <c r="F253" i="7"/>
  <c r="F236" i="7"/>
  <c r="F220" i="7"/>
  <c r="F204" i="7"/>
  <c r="F188" i="7"/>
  <c r="F172" i="7"/>
  <c r="F156" i="7"/>
  <c r="F151" i="7"/>
  <c r="F146" i="7"/>
  <c r="F115" i="7"/>
  <c r="F110" i="7"/>
  <c r="F92" i="7"/>
  <c r="F87" i="7"/>
  <c r="F82" i="7"/>
  <c r="F52" i="7"/>
  <c r="F44" i="7"/>
  <c r="F36" i="7"/>
  <c r="F28" i="7"/>
  <c r="F298" i="7"/>
  <c r="F275" i="7"/>
  <c r="F271" i="7"/>
  <c r="F260" i="7"/>
  <c r="F249" i="7"/>
  <c r="F239" i="7"/>
  <c r="F223" i="7"/>
  <c r="F207" i="7"/>
  <c r="F191" i="7"/>
  <c r="F175" i="7"/>
  <c r="F159" i="7"/>
  <c r="F148" i="7"/>
  <c r="F143" i="7"/>
  <c r="F138" i="7"/>
  <c r="F107" i="7"/>
  <c r="F102" i="7"/>
  <c r="F84" i="7"/>
  <c r="F79" i="7"/>
  <c r="F74" i="7"/>
  <c r="F60" i="7"/>
  <c r="F55" i="7"/>
  <c r="F47" i="7"/>
  <c r="F39" i="7"/>
  <c r="F31" i="7"/>
  <c r="F23" i="7"/>
  <c r="F327" i="7"/>
  <c r="F319" i="7"/>
  <c r="F286" i="7"/>
  <c r="F262" i="7"/>
  <c r="F251" i="7"/>
  <c r="F244" i="7"/>
  <c r="F228" i="7"/>
  <c r="F212" i="7"/>
  <c r="F196" i="7"/>
  <c r="F180" i="7"/>
  <c r="F164" i="7"/>
  <c r="F147" i="7"/>
  <c r="F142" i="7"/>
  <c r="F124" i="7"/>
  <c r="F119" i="7"/>
  <c r="F114" i="7"/>
  <c r="F83" i="7"/>
  <c r="F78" i="7"/>
  <c r="F56" i="7"/>
  <c r="F48" i="7"/>
  <c r="F40" i="7"/>
  <c r="F32" i="7"/>
  <c r="F24" i="7"/>
  <c r="F314" i="7"/>
  <c r="F287" i="7"/>
  <c r="F276" i="7"/>
  <c r="F258" i="7"/>
  <c r="F246" i="7"/>
  <c r="F215" i="7"/>
  <c r="F210" i="7"/>
  <c r="F174" i="7"/>
  <c r="F150" i="7"/>
  <c r="F76" i="7"/>
  <c r="F68" i="7"/>
  <c r="F58" i="7"/>
  <c r="F53" i="7"/>
  <c r="F35" i="7"/>
  <c r="F30" i="7"/>
  <c r="F25" i="7"/>
  <c r="F351" i="7"/>
  <c r="F326" i="7"/>
  <c r="F269" i="7"/>
  <c r="F257" i="7"/>
  <c r="F230" i="7"/>
  <c r="F199" i="7"/>
  <c r="F194" i="7"/>
  <c r="F158" i="7"/>
  <c r="F154" i="7"/>
  <c r="F61" i="7"/>
  <c r="F50" i="7"/>
  <c r="F45" i="7"/>
  <c r="F27" i="7"/>
  <c r="F22" i="7"/>
  <c r="F281" i="7"/>
  <c r="F238" i="7"/>
  <c r="F218" i="7"/>
  <c r="F182" i="7"/>
  <c r="F111" i="7"/>
  <c r="F103" i="7"/>
  <c r="F95" i="7"/>
  <c r="F70" i="7"/>
  <c r="F63" i="7"/>
  <c r="F57" i="7"/>
  <c r="F26" i="7"/>
  <c r="F21" i="7"/>
  <c r="H21" i="7" s="1"/>
  <c r="I21" i="7" s="1"/>
  <c r="E22" i="7" s="1"/>
  <c r="F178" i="7"/>
  <c r="F162" i="7"/>
  <c r="F122" i="7"/>
  <c r="F108" i="7"/>
  <c r="F75" i="7"/>
  <c r="F54" i="7"/>
  <c r="F46" i="7"/>
  <c r="F38" i="7"/>
  <c r="F202" i="7"/>
  <c r="F186" i="7"/>
  <c r="F170" i="7"/>
  <c r="F140" i="7"/>
  <c r="F134" i="7"/>
  <c r="F127" i="7"/>
  <c r="F94" i="7"/>
  <c r="F37" i="7"/>
  <c r="F29" i="7"/>
  <c r="F242" i="7"/>
  <c r="F234" i="7"/>
  <c r="F226" i="7"/>
  <c r="F139" i="7"/>
  <c r="F100" i="7"/>
  <c r="F62" i="7"/>
  <c r="F49" i="7"/>
  <c r="F41" i="7"/>
  <c r="F33" i="7"/>
  <c r="F267" i="7"/>
  <c r="F166" i="7"/>
  <c r="F131" i="7"/>
  <c r="F66" i="7"/>
  <c r="F247" i="7"/>
  <c r="F123" i="7"/>
  <c r="F51" i="7"/>
  <c r="F43" i="7"/>
  <c r="F206" i="7"/>
  <c r="F118" i="7"/>
  <c r="F302" i="7"/>
  <c r="F167" i="7"/>
  <c r="F86" i="7"/>
  <c r="F214" i="7"/>
  <c r="F98" i="7"/>
  <c r="F71" i="7"/>
  <c r="F135" i="7"/>
  <c r="F59" i="7"/>
  <c r="F42" i="7"/>
  <c r="F34" i="7"/>
  <c r="F361" i="7"/>
  <c r="F222" i="7"/>
  <c r="F190" i="7"/>
  <c r="F91" i="7"/>
  <c r="F343" i="7"/>
  <c r="F183" i="7"/>
  <c r="F126" i="7"/>
  <c r="F99" i="7"/>
  <c r="F231" i="7"/>
  <c r="F198" i="7"/>
  <c r="F322" i="7"/>
  <c r="F279" i="7"/>
  <c r="F132" i="7"/>
  <c r="F106" i="7"/>
  <c r="F67" i="7"/>
  <c r="F268" i="7"/>
  <c r="F357" i="7"/>
  <c r="F130" i="7"/>
  <c r="F116" i="7"/>
  <c r="F310" i="7"/>
  <c r="F273" i="7"/>
  <c r="F155" i="7"/>
  <c r="F90" i="7"/>
  <c r="B23" i="7"/>
  <c r="B5" i="7" s="1"/>
  <c r="G16" i="6" l="1"/>
  <c r="H16" i="6" s="1"/>
  <c r="I16" i="6"/>
  <c r="E17" i="6" s="1"/>
  <c r="G17" i="6" s="1"/>
  <c r="G22" i="7"/>
  <c r="H22" i="7" s="1"/>
  <c r="I22" i="7" s="1"/>
  <c r="E23" i="7" s="1"/>
  <c r="H17" i="6" l="1"/>
  <c r="I17" i="6" s="1"/>
  <c r="E18" i="6" s="1"/>
  <c r="G23" i="7"/>
  <c r="H23" i="7" s="1"/>
  <c r="I23" i="7" s="1"/>
  <c r="E24" i="7" s="1"/>
  <c r="G18" i="6" l="1"/>
  <c r="H18" i="6" s="1"/>
  <c r="I18" i="6"/>
  <c r="E19" i="6" s="1"/>
  <c r="G19" i="6" s="1"/>
  <c r="H19" i="6" s="1"/>
  <c r="I19" i="6"/>
  <c r="E20" i="6" s="1"/>
  <c r="G20" i="6"/>
  <c r="H20" i="6" s="1"/>
  <c r="G24" i="7"/>
  <c r="H24" i="7" s="1"/>
  <c r="I24" i="7" s="1"/>
  <c r="E25" i="7" s="1"/>
  <c r="I20" i="6" l="1"/>
  <c r="E21" i="6" s="1"/>
  <c r="G25" i="7"/>
  <c r="H25" i="7" s="1"/>
  <c r="I25" i="7" s="1"/>
  <c r="E26" i="7" s="1"/>
  <c r="G21" i="6" l="1"/>
  <c r="H21" i="6" s="1"/>
  <c r="G26" i="7"/>
  <c r="H26" i="7" s="1"/>
  <c r="I26" i="7" s="1"/>
  <c r="E27" i="7" s="1"/>
  <c r="I21" i="6" l="1"/>
  <c r="E22" i="6" s="1"/>
  <c r="G27" i="7"/>
  <c r="H27" i="7" s="1"/>
  <c r="I27" i="7" s="1"/>
  <c r="E28" i="7" s="1"/>
  <c r="G22" i="6" l="1"/>
  <c r="G28" i="7"/>
  <c r="H28" i="7" s="1"/>
  <c r="I28" i="7" s="1"/>
  <c r="E29" i="7" s="1"/>
  <c r="I22" i="6" l="1"/>
  <c r="E23" i="6" s="1"/>
  <c r="G23" i="6" s="1"/>
  <c r="H22" i="6"/>
  <c r="G29" i="7"/>
  <c r="H29" i="7" s="1"/>
  <c r="I29" i="7" s="1"/>
  <c r="E30" i="7" s="1"/>
  <c r="I23" i="6" l="1"/>
  <c r="E24" i="6" s="1"/>
  <c r="G24" i="6" s="1"/>
  <c r="H23" i="6"/>
  <c r="G30" i="7"/>
  <c r="H30" i="7" s="1"/>
  <c r="I30" i="7" s="1"/>
  <c r="E31" i="7" s="1"/>
  <c r="H24" i="6" l="1"/>
  <c r="I24" i="6" s="1"/>
  <c r="E25" i="6" s="1"/>
  <c r="G25" i="6" s="1"/>
  <c r="G31" i="7"/>
  <c r="H31" i="7" s="1"/>
  <c r="I31" i="7"/>
  <c r="E32" i="7" s="1"/>
  <c r="H25" i="6" l="1"/>
  <c r="I25" i="6" s="1"/>
  <c r="E26" i="6" s="1"/>
  <c r="G32" i="7"/>
  <c r="H32" i="7" s="1"/>
  <c r="I32" i="7" s="1"/>
  <c r="E33" i="7" s="1"/>
  <c r="G26" i="6" l="1"/>
  <c r="H26" i="6" s="1"/>
  <c r="I26" i="6"/>
  <c r="E27" i="6" s="1"/>
  <c r="G27" i="6"/>
  <c r="G33" i="7"/>
  <c r="H33" i="7" s="1"/>
  <c r="I33" i="7" s="1"/>
  <c r="E34" i="7" s="1"/>
  <c r="H27" i="6" l="1"/>
  <c r="I27" i="6" s="1"/>
  <c r="E28" i="6" s="1"/>
  <c r="G28" i="6" s="1"/>
  <c r="G34" i="7"/>
  <c r="H34" i="7" s="1"/>
  <c r="I34" i="7" s="1"/>
  <c r="E35" i="7" s="1"/>
  <c r="H28" i="6" l="1"/>
  <c r="I28" i="6" s="1"/>
  <c r="E29" i="6" s="1"/>
  <c r="G35" i="7"/>
  <c r="H35" i="7" s="1"/>
  <c r="I35" i="7" s="1"/>
  <c r="E36" i="7" s="1"/>
  <c r="G29" i="6" l="1"/>
  <c r="H29" i="6" s="1"/>
  <c r="I29" i="6" s="1"/>
  <c r="E30" i="6" s="1"/>
  <c r="G36" i="7"/>
  <c r="H36" i="7" s="1"/>
  <c r="I36" i="7" s="1"/>
  <c r="E37" i="7" s="1"/>
  <c r="G30" i="6" l="1"/>
  <c r="H30" i="6" s="1"/>
  <c r="I30" i="6"/>
  <c r="E31" i="6" s="1"/>
  <c r="G31" i="6" s="1"/>
  <c r="G37" i="7"/>
  <c r="H37" i="7" s="1"/>
  <c r="I37" i="7" s="1"/>
  <c r="E38" i="7" s="1"/>
  <c r="H31" i="6" l="1"/>
  <c r="I31" i="6" s="1"/>
  <c r="E32" i="6" s="1"/>
  <c r="G32" i="6" s="1"/>
  <c r="G38" i="7"/>
  <c r="H38" i="7" s="1"/>
  <c r="I38" i="7" s="1"/>
  <c r="E39" i="7" s="1"/>
  <c r="H32" i="6" l="1"/>
  <c r="I32" i="6" s="1"/>
  <c r="E33" i="6" s="1"/>
  <c r="G33" i="6" s="1"/>
  <c r="G39" i="7"/>
  <c r="H39" i="7" s="1"/>
  <c r="I39" i="7" s="1"/>
  <c r="E40" i="7" s="1"/>
  <c r="H33" i="6" l="1"/>
  <c r="I33" i="6" s="1"/>
  <c r="E34" i="6" s="1"/>
  <c r="G34" i="6" s="1"/>
  <c r="G40" i="7"/>
  <c r="H40" i="7" s="1"/>
  <c r="I40" i="7" s="1"/>
  <c r="E41" i="7" s="1"/>
  <c r="H34" i="6" l="1"/>
  <c r="I34" i="6" s="1"/>
  <c r="E35" i="6" s="1"/>
  <c r="G41" i="7"/>
  <c r="H41" i="7" s="1"/>
  <c r="I41" i="7" s="1"/>
  <c r="E42" i="7" s="1"/>
  <c r="G35" i="6" l="1"/>
  <c r="H35" i="6" s="1"/>
  <c r="I35" i="6"/>
  <c r="E36" i="6" s="1"/>
  <c r="G36" i="6" s="1"/>
  <c r="H36" i="6" s="1"/>
  <c r="I36" i="6"/>
  <c r="E37" i="6" s="1"/>
  <c r="G42" i="7"/>
  <c r="H42" i="7" s="1"/>
  <c r="I42" i="7" s="1"/>
  <c r="E43" i="7" s="1"/>
  <c r="G37" i="6" l="1"/>
  <c r="G43" i="7"/>
  <c r="H43" i="7" s="1"/>
  <c r="I43" i="7" s="1"/>
  <c r="E44" i="7" s="1"/>
  <c r="H37" i="6" l="1"/>
  <c r="I37" i="6" s="1"/>
  <c r="E38" i="6" s="1"/>
  <c r="G44" i="7"/>
  <c r="H44" i="7" s="1"/>
  <c r="I44" i="7" s="1"/>
  <c r="E45" i="7" s="1"/>
  <c r="G38" i="6" l="1"/>
  <c r="H38" i="6" s="1"/>
  <c r="I38" i="6" s="1"/>
  <c r="E39" i="6" s="1"/>
  <c r="G39" i="6" s="1"/>
  <c r="G45" i="7"/>
  <c r="H45" i="7" s="1"/>
  <c r="I45" i="7" s="1"/>
  <c r="E46" i="7" s="1"/>
  <c r="I39" i="6" l="1"/>
  <c r="E40" i="6" s="1"/>
  <c r="G40" i="6" s="1"/>
  <c r="H40" i="6" s="1"/>
  <c r="I40" i="6" s="1"/>
  <c r="E41" i="6" s="1"/>
  <c r="H39" i="6"/>
  <c r="G46" i="7"/>
  <c r="H46" i="7" s="1"/>
  <c r="I46" i="7" s="1"/>
  <c r="E47" i="7" s="1"/>
  <c r="G41" i="6" l="1"/>
  <c r="G47" i="7"/>
  <c r="H47" i="7" s="1"/>
  <c r="I47" i="7" s="1"/>
  <c r="E48" i="7" s="1"/>
  <c r="H41" i="6" l="1"/>
  <c r="I41" i="6" s="1"/>
  <c r="E42" i="6" s="1"/>
  <c r="G42" i="6" s="1"/>
  <c r="G48" i="7"/>
  <c r="H48" i="7" s="1"/>
  <c r="I48" i="7" s="1"/>
  <c r="E49" i="7" s="1"/>
  <c r="H42" i="6" l="1"/>
  <c r="I42" i="6" s="1"/>
  <c r="E43" i="6" s="1"/>
  <c r="G43" i="6" s="1"/>
  <c r="G49" i="7"/>
  <c r="H49" i="7" s="1"/>
  <c r="I49" i="7" s="1"/>
  <c r="E50" i="7" s="1"/>
  <c r="I43" i="6" l="1"/>
  <c r="E44" i="6" s="1"/>
  <c r="G44" i="6" s="1"/>
  <c r="H43" i="6"/>
  <c r="G50" i="7"/>
  <c r="H50" i="7" s="1"/>
  <c r="I50" i="7" s="1"/>
  <c r="E51" i="7" s="1"/>
  <c r="H44" i="6" l="1"/>
  <c r="I44" i="6" s="1"/>
  <c r="E45" i="6" s="1"/>
  <c r="G45" i="6" s="1"/>
  <c r="G51" i="7"/>
  <c r="H51" i="7" s="1"/>
  <c r="I51" i="7" s="1"/>
  <c r="E52" i="7" s="1"/>
  <c r="H45" i="6" l="1"/>
  <c r="I45" i="6" s="1"/>
  <c r="E46" i="6" s="1"/>
  <c r="G52" i="7"/>
  <c r="H52" i="7" s="1"/>
  <c r="I52" i="7" s="1"/>
  <c r="E53" i="7" s="1"/>
  <c r="G46" i="6" l="1"/>
  <c r="H46" i="6" s="1"/>
  <c r="I46" i="6" s="1"/>
  <c r="E47" i="6" s="1"/>
  <c r="G53" i="7"/>
  <c r="H53" i="7" s="1"/>
  <c r="I53" i="7" s="1"/>
  <c r="E54" i="7" s="1"/>
  <c r="G47" i="6" l="1"/>
  <c r="H47" i="6" s="1"/>
  <c r="I47" i="6"/>
  <c r="E48" i="6" s="1"/>
  <c r="G48" i="6" s="1"/>
  <c r="H48" i="6" s="1"/>
  <c r="G54" i="7"/>
  <c r="H54" i="7" s="1"/>
  <c r="I54" i="7" s="1"/>
  <c r="E55" i="7" s="1"/>
  <c r="I48" i="6" l="1"/>
  <c r="E49" i="6" s="1"/>
  <c r="G49" i="6" s="1"/>
  <c r="H49" i="6" s="1"/>
  <c r="I49" i="6" s="1"/>
  <c r="E50" i="6" s="1"/>
  <c r="G55" i="7"/>
  <c r="H55" i="7" s="1"/>
  <c r="I55" i="7" s="1"/>
  <c r="E56" i="7" s="1"/>
  <c r="G50" i="6" l="1"/>
  <c r="G56" i="7"/>
  <c r="H56" i="7" s="1"/>
  <c r="I56" i="7" s="1"/>
  <c r="E57" i="7" s="1"/>
  <c r="H50" i="6" l="1"/>
  <c r="I50" i="6" s="1"/>
  <c r="E51" i="6" s="1"/>
  <c r="G51" i="6" s="1"/>
  <c r="G57" i="7"/>
  <c r="H57" i="7" s="1"/>
  <c r="I57" i="7" s="1"/>
  <c r="E58" i="7" s="1"/>
  <c r="H51" i="6" l="1"/>
  <c r="I51" i="6" s="1"/>
  <c r="E52" i="6" s="1"/>
  <c r="G52" i="6" s="1"/>
  <c r="G58" i="7"/>
  <c r="H58" i="7" s="1"/>
  <c r="I58" i="7" s="1"/>
  <c r="E59" i="7" s="1"/>
  <c r="H52" i="6" l="1"/>
  <c r="I52" i="6" s="1"/>
  <c r="E53" i="6" s="1"/>
  <c r="G59" i="7"/>
  <c r="H59" i="7" s="1"/>
  <c r="I59" i="7" s="1"/>
  <c r="E60" i="7" s="1"/>
  <c r="G53" i="6" l="1"/>
  <c r="H53" i="6" s="1"/>
  <c r="I53" i="6" s="1"/>
  <c r="E54" i="6" s="1"/>
  <c r="G54" i="6" s="1"/>
  <c r="G60" i="7"/>
  <c r="H60" i="7" s="1"/>
  <c r="I60" i="7" s="1"/>
  <c r="E61" i="7" s="1"/>
  <c r="H54" i="6" l="1"/>
  <c r="I54" i="6" s="1"/>
  <c r="E55" i="6" s="1"/>
  <c r="G55" i="6" s="1"/>
  <c r="G61" i="7"/>
  <c r="H61" i="7" s="1"/>
  <c r="I61" i="7" s="1"/>
  <c r="E62" i="7" s="1"/>
  <c r="I55" i="6" l="1"/>
  <c r="E56" i="6" s="1"/>
  <c r="G56" i="6" s="1"/>
  <c r="H55" i="6"/>
  <c r="G62" i="7"/>
  <c r="H62" i="7" s="1"/>
  <c r="I62" i="7" s="1"/>
  <c r="E63" i="7" s="1"/>
  <c r="I56" i="6" l="1"/>
  <c r="E57" i="6" s="1"/>
  <c r="G57" i="6" s="1"/>
  <c r="H57" i="6" s="1"/>
  <c r="H56" i="6"/>
  <c r="G63" i="7"/>
  <c r="H63" i="7" s="1"/>
  <c r="I63" i="7" s="1"/>
  <c r="E64" i="7" s="1"/>
  <c r="I57" i="6" l="1"/>
  <c r="E58" i="6" s="1"/>
  <c r="G58" i="6"/>
  <c r="G64" i="7"/>
  <c r="H64" i="7" s="1"/>
  <c r="I64" i="7" s="1"/>
  <c r="E65" i="7" s="1"/>
  <c r="H58" i="6" l="1"/>
  <c r="I58" i="6" s="1"/>
  <c r="E59" i="6" s="1"/>
  <c r="G59" i="6" s="1"/>
  <c r="G65" i="7"/>
  <c r="H65" i="7" s="1"/>
  <c r="I65" i="7" s="1"/>
  <c r="E66" i="7" s="1"/>
  <c r="H59" i="6" l="1"/>
  <c r="I59" i="6" s="1"/>
  <c r="E60" i="6" s="1"/>
  <c r="G60" i="6" s="1"/>
  <c r="G66" i="7"/>
  <c r="H66" i="7" s="1"/>
  <c r="I66" i="7" s="1"/>
  <c r="E67" i="7" s="1"/>
  <c r="H60" i="6" l="1"/>
  <c r="I60" i="6" s="1"/>
  <c r="E61" i="6" s="1"/>
  <c r="G67" i="7"/>
  <c r="H67" i="7" s="1"/>
  <c r="I67" i="7" s="1"/>
  <c r="E68" i="7" s="1"/>
  <c r="G61" i="6" l="1"/>
  <c r="H61" i="6" s="1"/>
  <c r="I61" i="6" s="1"/>
  <c r="E62" i="6" s="1"/>
  <c r="G68" i="7"/>
  <c r="H68" i="7" s="1"/>
  <c r="I68" i="7" s="1"/>
  <c r="E69" i="7" s="1"/>
  <c r="G62" i="6" l="1"/>
  <c r="H62" i="6" s="1"/>
  <c r="I62" i="6"/>
  <c r="E63" i="6" s="1"/>
  <c r="G63" i="6"/>
  <c r="G69" i="7"/>
  <c r="H69" i="7" s="1"/>
  <c r="I69" i="7" s="1"/>
  <c r="E70" i="7" s="1"/>
  <c r="H63" i="6" l="1"/>
  <c r="I63" i="6" s="1"/>
  <c r="E64" i="6" s="1"/>
  <c r="G64" i="6" s="1"/>
  <c r="G70" i="7"/>
  <c r="H70" i="7" s="1"/>
  <c r="I70" i="7" s="1"/>
  <c r="E71" i="7" s="1"/>
  <c r="H64" i="6" l="1"/>
  <c r="I64" i="6" s="1"/>
  <c r="E65" i="6" s="1"/>
  <c r="G65" i="6" s="1"/>
  <c r="G71" i="7"/>
  <c r="H71" i="7" s="1"/>
  <c r="I71" i="7" s="1"/>
  <c r="E72" i="7" s="1"/>
  <c r="I65" i="6" l="1"/>
  <c r="E66" i="6" s="1"/>
  <c r="G66" i="6" s="1"/>
  <c r="H65" i="6"/>
  <c r="G72" i="7"/>
  <c r="H72" i="7" s="1"/>
  <c r="I72" i="7"/>
  <c r="E73" i="7" s="1"/>
  <c r="H66" i="6" l="1"/>
  <c r="I66" i="6" s="1"/>
  <c r="G73" i="7"/>
  <c r="H73" i="7" s="1"/>
  <c r="I73" i="7" s="1"/>
  <c r="E74" i="7" s="1"/>
  <c r="D3" i="6" l="1"/>
  <c r="E67" i="6"/>
  <c r="G67" i="6"/>
  <c r="G74" i="7"/>
  <c r="H74" i="7" s="1"/>
  <c r="I74" i="7" s="1"/>
  <c r="E75" i="7" s="1"/>
  <c r="H67" i="6" l="1"/>
  <c r="I67" i="6" s="1"/>
  <c r="E68" i="6" s="1"/>
  <c r="G68" i="6" s="1"/>
  <c r="G75" i="7"/>
  <c r="H75" i="7" s="1"/>
  <c r="I75" i="7" s="1"/>
  <c r="E76" i="7" s="1"/>
  <c r="H68" i="6" l="1"/>
  <c r="I68" i="6" s="1"/>
  <c r="E69" i="6" s="1"/>
  <c r="G76" i="7"/>
  <c r="H76" i="7" s="1"/>
  <c r="I76" i="7" s="1"/>
  <c r="E77" i="7" s="1"/>
  <c r="G69" i="6" l="1"/>
  <c r="H69" i="6" s="1"/>
  <c r="I69" i="6"/>
  <c r="E70" i="6" s="1"/>
  <c r="G70" i="6" s="1"/>
  <c r="H70" i="6" s="1"/>
  <c r="G77" i="7"/>
  <c r="H77" i="7" s="1"/>
  <c r="I77" i="7" s="1"/>
  <c r="E78" i="7" s="1"/>
  <c r="I70" i="6" l="1"/>
  <c r="E71" i="6" s="1"/>
  <c r="G71" i="6" s="1"/>
  <c r="H71" i="6" s="1"/>
  <c r="G78" i="7"/>
  <c r="H78" i="7" s="1"/>
  <c r="I78" i="7" s="1"/>
  <c r="E79" i="7" s="1"/>
  <c r="I71" i="6" l="1"/>
  <c r="E72" i="6" s="1"/>
  <c r="G72" i="6" s="1"/>
  <c r="G79" i="7"/>
  <c r="H79" i="7" s="1"/>
  <c r="I79" i="7" s="1"/>
  <c r="E80" i="7" s="1"/>
  <c r="I72" i="6" l="1"/>
  <c r="E73" i="6" s="1"/>
  <c r="G73" i="6" s="1"/>
  <c r="H72" i="6"/>
  <c r="G80" i="7"/>
  <c r="H80" i="7" s="1"/>
  <c r="I80" i="7" s="1"/>
  <c r="E81" i="7" s="1"/>
  <c r="H73" i="6" l="1"/>
  <c r="I73" i="6" s="1"/>
  <c r="E74" i="6" s="1"/>
  <c r="G74" i="6" s="1"/>
  <c r="G81" i="7"/>
  <c r="H81" i="7" s="1"/>
  <c r="I81" i="7" s="1"/>
  <c r="E82" i="7" s="1"/>
  <c r="H74" i="6" l="1"/>
  <c r="I74" i="6" s="1"/>
  <c r="E75" i="6" s="1"/>
  <c r="G75" i="6" s="1"/>
  <c r="G82" i="7"/>
  <c r="H82" i="7" s="1"/>
  <c r="I82" i="7" s="1"/>
  <c r="E83" i="7" s="1"/>
  <c r="H75" i="6" l="1"/>
  <c r="I75" i="6" s="1"/>
  <c r="E76" i="6" s="1"/>
  <c r="G76" i="6" s="1"/>
  <c r="G83" i="7"/>
  <c r="H83" i="7" s="1"/>
  <c r="I83" i="7" s="1"/>
  <c r="E84" i="7" s="1"/>
  <c r="I76" i="6" l="1"/>
  <c r="E77" i="6" s="1"/>
  <c r="G77" i="6" s="1"/>
  <c r="H77" i="6" s="1"/>
  <c r="H76" i="6"/>
  <c r="G84" i="7"/>
  <c r="H84" i="7" s="1"/>
  <c r="I84" i="7" s="1"/>
  <c r="E85" i="7" s="1"/>
  <c r="I77" i="6" l="1"/>
  <c r="E78" i="6" s="1"/>
  <c r="G78" i="6"/>
  <c r="G85" i="7"/>
  <c r="H85" i="7" s="1"/>
  <c r="I85" i="7" s="1"/>
  <c r="E86" i="7" s="1"/>
  <c r="H78" i="6" l="1"/>
  <c r="I78" i="6" s="1"/>
  <c r="E79" i="6" s="1"/>
  <c r="G79" i="6" s="1"/>
  <c r="G86" i="7"/>
  <c r="H86" i="7" s="1"/>
  <c r="I86" i="7" s="1"/>
  <c r="E87" i="7" s="1"/>
  <c r="H79" i="6" l="1"/>
  <c r="I79" i="6" s="1"/>
  <c r="E80" i="6" s="1"/>
  <c r="G80" i="6" s="1"/>
  <c r="G87" i="7"/>
  <c r="H87" i="7" s="1"/>
  <c r="I87" i="7" s="1"/>
  <c r="E88" i="7" s="1"/>
  <c r="H80" i="6" l="1"/>
  <c r="I80" i="6" s="1"/>
  <c r="E81" i="6" s="1"/>
  <c r="G88" i="7"/>
  <c r="H88" i="7" s="1"/>
  <c r="I88" i="7" s="1"/>
  <c r="E89" i="7" s="1"/>
  <c r="G81" i="6" l="1"/>
  <c r="H81" i="6" s="1"/>
  <c r="I81" i="6" s="1"/>
  <c r="E82" i="6" s="1"/>
  <c r="G82" i="6" s="1"/>
  <c r="G89" i="7"/>
  <c r="H89" i="7" s="1"/>
  <c r="I89" i="7" s="1"/>
  <c r="E90" i="7" s="1"/>
  <c r="H82" i="6" l="1"/>
  <c r="I82" i="6" s="1"/>
  <c r="E83" i="6" s="1"/>
  <c r="G83" i="6" s="1"/>
  <c r="G90" i="7"/>
  <c r="H90" i="7" s="1"/>
  <c r="I90" i="7" s="1"/>
  <c r="E91" i="7" s="1"/>
  <c r="H83" i="6" l="1"/>
  <c r="I83" i="6" s="1"/>
  <c r="E84" i="6" s="1"/>
  <c r="G91" i="7"/>
  <c r="H91" i="7" s="1"/>
  <c r="I91" i="7"/>
  <c r="E92" i="7" s="1"/>
  <c r="G84" i="6" l="1"/>
  <c r="H84" i="6" s="1"/>
  <c r="I84" i="6" s="1"/>
  <c r="E85" i="6" s="1"/>
  <c r="G85" i="6" s="1"/>
  <c r="G92" i="7"/>
  <c r="H92" i="7" s="1"/>
  <c r="I92" i="7" s="1"/>
  <c r="E93" i="7" s="1"/>
  <c r="H85" i="6" l="1"/>
  <c r="I85" i="6" s="1"/>
  <c r="E86" i="6" s="1"/>
  <c r="G86" i="6" s="1"/>
  <c r="G93" i="7"/>
  <c r="H93" i="7" s="1"/>
  <c r="I93" i="7" s="1"/>
  <c r="E94" i="7" s="1"/>
  <c r="H86" i="6" l="1"/>
  <c r="I86" i="6" s="1"/>
  <c r="E87" i="6" s="1"/>
  <c r="G94" i="7"/>
  <c r="H94" i="7" s="1"/>
  <c r="I94" i="7" s="1"/>
  <c r="E95" i="7" s="1"/>
  <c r="G87" i="6" l="1"/>
  <c r="H87" i="6" s="1"/>
  <c r="I87" i="6"/>
  <c r="E88" i="6" s="1"/>
  <c r="G88" i="6" s="1"/>
  <c r="H88" i="6" s="1"/>
  <c r="I88" i="6"/>
  <c r="E89" i="6" s="1"/>
  <c r="G89" i="6"/>
  <c r="G95" i="7"/>
  <c r="H95" i="7" s="1"/>
  <c r="I95" i="7" s="1"/>
  <c r="E96" i="7" s="1"/>
  <c r="H89" i="6" l="1"/>
  <c r="I89" i="6" s="1"/>
  <c r="E90" i="6" s="1"/>
  <c r="G90" i="6" s="1"/>
  <c r="G96" i="7"/>
  <c r="H96" i="7" s="1"/>
  <c r="I96" i="7" s="1"/>
  <c r="E97" i="7" s="1"/>
  <c r="H90" i="6" l="1"/>
  <c r="I90" i="6" s="1"/>
  <c r="E91" i="6" s="1"/>
  <c r="G91" i="6" s="1"/>
  <c r="G97" i="7"/>
  <c r="H97" i="7" s="1"/>
  <c r="I97" i="7" s="1"/>
  <c r="E98" i="7" s="1"/>
  <c r="H91" i="6" l="1"/>
  <c r="I91" i="6" s="1"/>
  <c r="E92" i="6" s="1"/>
  <c r="G92" i="6" s="1"/>
  <c r="G98" i="7"/>
  <c r="H98" i="7" s="1"/>
  <c r="I98" i="7" s="1"/>
  <c r="E99" i="7" s="1"/>
  <c r="H92" i="6" l="1"/>
  <c r="I92" i="6" s="1"/>
  <c r="E93" i="6" s="1"/>
  <c r="G99" i="7"/>
  <c r="H99" i="7" s="1"/>
  <c r="I99" i="7" s="1"/>
  <c r="E100" i="7" s="1"/>
  <c r="G93" i="6" l="1"/>
  <c r="H93" i="6" s="1"/>
  <c r="I93" i="6"/>
  <c r="E94" i="6" s="1"/>
  <c r="G94" i="6"/>
  <c r="H94" i="6" s="1"/>
  <c r="G100" i="7"/>
  <c r="H100" i="7" s="1"/>
  <c r="I100" i="7" s="1"/>
  <c r="E101" i="7" s="1"/>
  <c r="I94" i="6" l="1"/>
  <c r="E95" i="6" s="1"/>
  <c r="G101" i="7"/>
  <c r="H101" i="7" s="1"/>
  <c r="I101" i="7" s="1"/>
  <c r="E102" i="7" s="1"/>
  <c r="G95" i="6" l="1"/>
  <c r="H95" i="6" s="1"/>
  <c r="I95" i="6" s="1"/>
  <c r="E96" i="6" s="1"/>
  <c r="G96" i="6" s="1"/>
  <c r="G102" i="7"/>
  <c r="H102" i="7" s="1"/>
  <c r="I102" i="7" s="1"/>
  <c r="E103" i="7" s="1"/>
  <c r="I96" i="6" l="1"/>
  <c r="E97" i="6" s="1"/>
  <c r="G97" i="6" s="1"/>
  <c r="H97" i="6" s="1"/>
  <c r="H96" i="6"/>
  <c r="G103" i="7"/>
  <c r="H103" i="7" s="1"/>
  <c r="I103" i="7" s="1"/>
  <c r="E104" i="7" s="1"/>
  <c r="I97" i="6" l="1"/>
  <c r="E98" i="6" s="1"/>
  <c r="G98" i="6" s="1"/>
  <c r="G104" i="7"/>
  <c r="H104" i="7" s="1"/>
  <c r="I104" i="7" s="1"/>
  <c r="E105" i="7" s="1"/>
  <c r="H98" i="6" l="1"/>
  <c r="I98" i="6" s="1"/>
  <c r="E99" i="6" s="1"/>
  <c r="G105" i="7"/>
  <c r="H105" i="7" s="1"/>
  <c r="I105" i="7" s="1"/>
  <c r="E106" i="7" s="1"/>
  <c r="G99" i="6" l="1"/>
  <c r="H99" i="6" s="1"/>
  <c r="I99" i="6"/>
  <c r="E100" i="6" s="1"/>
  <c r="G106" i="7"/>
  <c r="H106" i="7" s="1"/>
  <c r="I106" i="7" s="1"/>
  <c r="E107" i="7" s="1"/>
  <c r="G100" i="6" l="1"/>
  <c r="H100" i="6" s="1"/>
  <c r="I100" i="6"/>
  <c r="E101" i="6" s="1"/>
  <c r="G107" i="7"/>
  <c r="H107" i="7" s="1"/>
  <c r="I107" i="7" s="1"/>
  <c r="E108" i="7" s="1"/>
  <c r="G101" i="6" l="1"/>
  <c r="H101" i="6" s="1"/>
  <c r="I101" i="6"/>
  <c r="E102" i="6" s="1"/>
  <c r="G108" i="7"/>
  <c r="H108" i="7" s="1"/>
  <c r="I108" i="7" s="1"/>
  <c r="E109" i="7" s="1"/>
  <c r="G102" i="6" l="1"/>
  <c r="H102" i="6" s="1"/>
  <c r="I102" i="6"/>
  <c r="E103" i="6" s="1"/>
  <c r="G109" i="7"/>
  <c r="H109" i="7" s="1"/>
  <c r="I109" i="7" s="1"/>
  <c r="E110" i="7" s="1"/>
  <c r="G103" i="6" l="1"/>
  <c r="H103" i="6" s="1"/>
  <c r="I103" i="6" s="1"/>
  <c r="E104" i="6" s="1"/>
  <c r="G110" i="7"/>
  <c r="H110" i="7" s="1"/>
  <c r="I110" i="7" s="1"/>
  <c r="E111" i="7" s="1"/>
  <c r="G104" i="6" l="1"/>
  <c r="H104" i="6" s="1"/>
  <c r="I104" i="6" s="1"/>
  <c r="E105" i="6" s="1"/>
  <c r="G111" i="7"/>
  <c r="H111" i="7" s="1"/>
  <c r="I111" i="7" s="1"/>
  <c r="E112" i="7" s="1"/>
  <c r="G105" i="6" l="1"/>
  <c r="H105" i="6" s="1"/>
  <c r="I105" i="6" s="1"/>
  <c r="E106" i="6" s="1"/>
  <c r="G112" i="7"/>
  <c r="H112" i="7" s="1"/>
  <c r="I112" i="7" s="1"/>
  <c r="E113" i="7" s="1"/>
  <c r="G106" i="6" l="1"/>
  <c r="H106" i="6" s="1"/>
  <c r="I106" i="6"/>
  <c r="E107" i="6" s="1"/>
  <c r="G113" i="7"/>
  <c r="H113" i="7" s="1"/>
  <c r="I113" i="7" s="1"/>
  <c r="E114" i="7" s="1"/>
  <c r="G107" i="6" l="1"/>
  <c r="H107" i="6" s="1"/>
  <c r="I107" i="6"/>
  <c r="E108" i="6" s="1"/>
  <c r="G114" i="7"/>
  <c r="H114" i="7" s="1"/>
  <c r="I114" i="7" s="1"/>
  <c r="E115" i="7" s="1"/>
  <c r="G108" i="6" l="1"/>
  <c r="H108" i="6" s="1"/>
  <c r="I108" i="6"/>
  <c r="E109" i="6" s="1"/>
  <c r="G115" i="7"/>
  <c r="H115" i="7" s="1"/>
  <c r="I115" i="7"/>
  <c r="E116" i="7" s="1"/>
  <c r="G109" i="6" l="1"/>
  <c r="H109" i="6" s="1"/>
  <c r="I109" i="6" s="1"/>
  <c r="E110" i="6" s="1"/>
  <c r="G116" i="7"/>
  <c r="H116" i="7" s="1"/>
  <c r="I116" i="7" s="1"/>
  <c r="E117" i="7" s="1"/>
  <c r="G110" i="6" l="1"/>
  <c r="H110" i="6" s="1"/>
  <c r="I110" i="6"/>
  <c r="E111" i="6" s="1"/>
  <c r="G117" i="7"/>
  <c r="H117" i="7" s="1"/>
  <c r="I117" i="7" s="1"/>
  <c r="E118" i="7" s="1"/>
  <c r="G111" i="6" l="1"/>
  <c r="H111" i="6" s="1"/>
  <c r="I111" i="6"/>
  <c r="E112" i="6" s="1"/>
  <c r="G118" i="7"/>
  <c r="H118" i="7" s="1"/>
  <c r="I118" i="7" s="1"/>
  <c r="E119" i="7" s="1"/>
  <c r="G112" i="6" l="1"/>
  <c r="H112" i="6" s="1"/>
  <c r="I112" i="6"/>
  <c r="E113" i="6" s="1"/>
  <c r="G119" i="7"/>
  <c r="H119" i="7" s="1"/>
  <c r="I119" i="7" s="1"/>
  <c r="E120" i="7" s="1"/>
  <c r="G113" i="6" l="1"/>
  <c r="H113" i="6" s="1"/>
  <c r="I113" i="6"/>
  <c r="E114" i="6" s="1"/>
  <c r="G120" i="7"/>
  <c r="H120" i="7" s="1"/>
  <c r="I120" i="7" s="1"/>
  <c r="E121" i="7" s="1"/>
  <c r="G114" i="6" l="1"/>
  <c r="H114" i="6" s="1"/>
  <c r="I114" i="6"/>
  <c r="E115" i="6" s="1"/>
  <c r="G121" i="7"/>
  <c r="H121" i="7" s="1"/>
  <c r="I121" i="7" s="1"/>
  <c r="E122" i="7" s="1"/>
  <c r="G115" i="6" l="1"/>
  <c r="H115" i="6" s="1"/>
  <c r="I115" i="6"/>
  <c r="E116" i="6" s="1"/>
  <c r="G122" i="7"/>
  <c r="H122" i="7" s="1"/>
  <c r="I122" i="7" s="1"/>
  <c r="E123" i="7" s="1"/>
  <c r="G116" i="6" l="1"/>
  <c r="H116" i="6" s="1"/>
  <c r="I116" i="6"/>
  <c r="E117" i="6" s="1"/>
  <c r="G123" i="7"/>
  <c r="H123" i="7" s="1"/>
  <c r="I123" i="7" s="1"/>
  <c r="E124" i="7" s="1"/>
  <c r="G117" i="6" l="1"/>
  <c r="H117" i="6" s="1"/>
  <c r="I117" i="6" s="1"/>
  <c r="E118" i="6" s="1"/>
  <c r="G124" i="7"/>
  <c r="H124" i="7" s="1"/>
  <c r="I124" i="7" s="1"/>
  <c r="E125" i="7" s="1"/>
  <c r="G118" i="6" l="1"/>
  <c r="H118" i="6" s="1"/>
  <c r="I118" i="6"/>
  <c r="E119" i="6" s="1"/>
  <c r="G125" i="7"/>
  <c r="H125" i="7" s="1"/>
  <c r="I125" i="7" s="1"/>
  <c r="E126" i="7" s="1"/>
  <c r="G119" i="6" l="1"/>
  <c r="H119" i="6" s="1"/>
  <c r="I119" i="6"/>
  <c r="E120" i="6" s="1"/>
  <c r="G126" i="7"/>
  <c r="H126" i="7" s="1"/>
  <c r="I126" i="7" s="1"/>
  <c r="E127" i="7" s="1"/>
  <c r="G120" i="6" l="1"/>
  <c r="H120" i="6" s="1"/>
  <c r="I120" i="6"/>
  <c r="E121" i="6" s="1"/>
  <c r="G127" i="7"/>
  <c r="H127" i="7" s="1"/>
  <c r="I127" i="7" s="1"/>
  <c r="E128" i="7" s="1"/>
  <c r="G121" i="6" l="1"/>
  <c r="H121" i="6" s="1"/>
  <c r="I121" i="6"/>
  <c r="E122" i="6" s="1"/>
  <c r="G128" i="7"/>
  <c r="H128" i="7" s="1"/>
  <c r="I128" i="7" s="1"/>
  <c r="E129" i="7" s="1"/>
  <c r="G122" i="6" l="1"/>
  <c r="H122" i="6" s="1"/>
  <c r="I122" i="6" s="1"/>
  <c r="E123" i="6" s="1"/>
  <c r="G129" i="7"/>
  <c r="H129" i="7" s="1"/>
  <c r="I129" i="7" s="1"/>
  <c r="E130" i="7" s="1"/>
  <c r="G123" i="6" l="1"/>
  <c r="H123" i="6" s="1"/>
  <c r="I123" i="6"/>
  <c r="E124" i="6" s="1"/>
  <c r="G130" i="7"/>
  <c r="H130" i="7" s="1"/>
  <c r="I130" i="7" s="1"/>
  <c r="E131" i="7" s="1"/>
  <c r="G124" i="6" l="1"/>
  <c r="H124" i="6" s="1"/>
  <c r="I124" i="6" s="1"/>
  <c r="E125" i="6" s="1"/>
  <c r="G131" i="7"/>
  <c r="H131" i="7" s="1"/>
  <c r="I131" i="7" s="1"/>
  <c r="E132" i="7" s="1"/>
  <c r="G125" i="6" l="1"/>
  <c r="H125" i="6" s="1"/>
  <c r="I125" i="6"/>
  <c r="E126" i="6" s="1"/>
  <c r="G132" i="7"/>
  <c r="H132" i="7" s="1"/>
  <c r="I132" i="7" s="1"/>
  <c r="E133" i="7" s="1"/>
  <c r="G126" i="6" l="1"/>
  <c r="H126" i="6" s="1"/>
  <c r="I126" i="6"/>
  <c r="E127" i="6" s="1"/>
  <c r="G133" i="7"/>
  <c r="H133" i="7" s="1"/>
  <c r="I133" i="7" s="1"/>
  <c r="E134" i="7" s="1"/>
  <c r="G127" i="6" l="1"/>
  <c r="H127" i="6" s="1"/>
  <c r="I127" i="6"/>
  <c r="E128" i="6" s="1"/>
  <c r="G134" i="7"/>
  <c r="H134" i="7" s="1"/>
  <c r="I134" i="7" s="1"/>
  <c r="E135" i="7" s="1"/>
  <c r="G128" i="6" l="1"/>
  <c r="H128" i="6" s="1"/>
  <c r="I128" i="6"/>
  <c r="E129" i="6" s="1"/>
  <c r="G135" i="7"/>
  <c r="H135" i="7" s="1"/>
  <c r="I135" i="7" s="1"/>
  <c r="E136" i="7" s="1"/>
  <c r="G129" i="6" l="1"/>
  <c r="H129" i="6" s="1"/>
  <c r="I129" i="6"/>
  <c r="E130" i="6" s="1"/>
  <c r="G136" i="7"/>
  <c r="H136" i="7" s="1"/>
  <c r="I136" i="7" s="1"/>
  <c r="E137" i="7" s="1"/>
  <c r="G130" i="6" l="1"/>
  <c r="H130" i="6" s="1"/>
  <c r="I130" i="6"/>
  <c r="E131" i="6" s="1"/>
  <c r="G137" i="7"/>
  <c r="H137" i="7" s="1"/>
  <c r="I137" i="7" s="1"/>
  <c r="E138" i="7" s="1"/>
  <c r="G131" i="6" l="1"/>
  <c r="H131" i="6" s="1"/>
  <c r="I131" i="6"/>
  <c r="E132" i="6" s="1"/>
  <c r="G138" i="7"/>
  <c r="H138" i="7" s="1"/>
  <c r="I138" i="7" s="1"/>
  <c r="E139" i="7" s="1"/>
  <c r="G132" i="6" l="1"/>
  <c r="H132" i="6" s="1"/>
  <c r="I132" i="6"/>
  <c r="E133" i="6" s="1"/>
  <c r="G139" i="7"/>
  <c r="H139" i="7" s="1"/>
  <c r="I139" i="7"/>
  <c r="E140" i="7" s="1"/>
  <c r="G133" i="6" l="1"/>
  <c r="H133" i="6" s="1"/>
  <c r="I133" i="6"/>
  <c r="E134" i="6" s="1"/>
  <c r="G140" i="7"/>
  <c r="H140" i="7" s="1"/>
  <c r="I140" i="7" s="1"/>
  <c r="E141" i="7" s="1"/>
  <c r="G134" i="6" l="1"/>
  <c r="H134" i="6" s="1"/>
  <c r="I134" i="6"/>
  <c r="E135" i="6" s="1"/>
  <c r="G141" i="7"/>
  <c r="H141" i="7" s="1"/>
  <c r="I141" i="7" s="1"/>
  <c r="E142" i="7" s="1"/>
  <c r="G135" i="6" l="1"/>
  <c r="H135" i="6" s="1"/>
  <c r="I135" i="6"/>
  <c r="E136" i="6" s="1"/>
  <c r="G142" i="7"/>
  <c r="H142" i="7" s="1"/>
  <c r="I142" i="7" s="1"/>
  <c r="E143" i="7" s="1"/>
  <c r="G136" i="6" l="1"/>
  <c r="H136" i="6" s="1"/>
  <c r="I136" i="6"/>
  <c r="E137" i="6" s="1"/>
  <c r="G143" i="7"/>
  <c r="H143" i="7" s="1"/>
  <c r="I143" i="7" s="1"/>
  <c r="E144" i="7" s="1"/>
  <c r="G137" i="6" l="1"/>
  <c r="H137" i="6" s="1"/>
  <c r="I137" i="6"/>
  <c r="E138" i="6" s="1"/>
  <c r="G144" i="7"/>
  <c r="H144" i="7" s="1"/>
  <c r="I144" i="7" s="1"/>
  <c r="E145" i="7" s="1"/>
  <c r="G138" i="6" l="1"/>
  <c r="H138" i="6" s="1"/>
  <c r="I138" i="6"/>
  <c r="E139" i="6" s="1"/>
  <c r="G145" i="7"/>
  <c r="H145" i="7" s="1"/>
  <c r="I145" i="7" s="1"/>
  <c r="E146" i="7" s="1"/>
  <c r="G139" i="6" l="1"/>
  <c r="H139" i="6" s="1"/>
  <c r="I139" i="6" s="1"/>
  <c r="E140" i="6" s="1"/>
  <c r="G146" i="7"/>
  <c r="H146" i="7" s="1"/>
  <c r="I146" i="7" s="1"/>
  <c r="E147" i="7" s="1"/>
  <c r="G140" i="6" l="1"/>
  <c r="H140" i="6" s="1"/>
  <c r="I140" i="6"/>
  <c r="E141" i="6" s="1"/>
  <c r="G147" i="7"/>
  <c r="H147" i="7" s="1"/>
  <c r="I147" i="7" s="1"/>
  <c r="E148" i="7" s="1"/>
  <c r="G141" i="6" l="1"/>
  <c r="H141" i="6" s="1"/>
  <c r="I141" i="6"/>
  <c r="E142" i="6" s="1"/>
  <c r="G148" i="7"/>
  <c r="H148" i="7" s="1"/>
  <c r="I148" i="7" s="1"/>
  <c r="E149" i="7" s="1"/>
  <c r="G142" i="6" l="1"/>
  <c r="H142" i="6" s="1"/>
  <c r="I142" i="6"/>
  <c r="E143" i="6" s="1"/>
  <c r="G149" i="7"/>
  <c r="H149" i="7" s="1"/>
  <c r="I149" i="7" s="1"/>
  <c r="E150" i="7" s="1"/>
  <c r="G143" i="6" l="1"/>
  <c r="H143" i="6" s="1"/>
  <c r="I143" i="6"/>
  <c r="E144" i="6" s="1"/>
  <c r="G150" i="7"/>
  <c r="H150" i="7" s="1"/>
  <c r="I150" i="7" s="1"/>
  <c r="E151" i="7" s="1"/>
  <c r="G144" i="6" l="1"/>
  <c r="H144" i="6" s="1"/>
  <c r="I144" i="6"/>
  <c r="E145" i="6" s="1"/>
  <c r="G151" i="7"/>
  <c r="H151" i="7" s="1"/>
  <c r="I151" i="7" s="1"/>
  <c r="E152" i="7" s="1"/>
  <c r="G145" i="6" l="1"/>
  <c r="H145" i="6" s="1"/>
  <c r="I145" i="6"/>
  <c r="E146" i="6" s="1"/>
  <c r="G152" i="7"/>
  <c r="H152" i="7" s="1"/>
  <c r="I152" i="7"/>
  <c r="E153" i="7" s="1"/>
  <c r="G146" i="6" l="1"/>
  <c r="H146" i="6" s="1"/>
  <c r="I146" i="6"/>
  <c r="E147" i="6" s="1"/>
  <c r="G153" i="7"/>
  <c r="H153" i="7" s="1"/>
  <c r="I153" i="7" s="1"/>
  <c r="E154" i="7" s="1"/>
  <c r="G147" i="6" l="1"/>
  <c r="H147" i="6" s="1"/>
  <c r="I147" i="6"/>
  <c r="E148" i="6" s="1"/>
  <c r="G154" i="7"/>
  <c r="H154" i="7" s="1"/>
  <c r="I154" i="7" s="1"/>
  <c r="E155" i="7" s="1"/>
  <c r="G148" i="6" l="1"/>
  <c r="H148" i="6" s="1"/>
  <c r="I148" i="6" s="1"/>
  <c r="E149" i="6" s="1"/>
  <c r="G155" i="7"/>
  <c r="H155" i="7" s="1"/>
  <c r="I155" i="7" s="1"/>
  <c r="E156" i="7" s="1"/>
  <c r="G149" i="6" l="1"/>
  <c r="H149" i="6" s="1"/>
  <c r="I149" i="6" s="1"/>
  <c r="E150" i="6" s="1"/>
  <c r="G156" i="7"/>
  <c r="H156" i="7" s="1"/>
  <c r="I156" i="7" s="1"/>
  <c r="E157" i="7" s="1"/>
  <c r="G150" i="6" l="1"/>
  <c r="H150" i="6" s="1"/>
  <c r="I150" i="6" s="1"/>
  <c r="E151" i="6" s="1"/>
  <c r="G157" i="7"/>
  <c r="H157" i="7" s="1"/>
  <c r="I157" i="7" s="1"/>
  <c r="E158" i="7" s="1"/>
  <c r="G151" i="6" l="1"/>
  <c r="H151" i="6" s="1"/>
  <c r="I151" i="6" s="1"/>
  <c r="E152" i="6" s="1"/>
  <c r="G158" i="7"/>
  <c r="H158" i="7" s="1"/>
  <c r="I158" i="7" s="1"/>
  <c r="E159" i="7" s="1"/>
  <c r="G152" i="6" l="1"/>
  <c r="H152" i="6" s="1"/>
  <c r="I152" i="6"/>
  <c r="E153" i="6" s="1"/>
  <c r="G159" i="7"/>
  <c r="H159" i="7" s="1"/>
  <c r="I159" i="7" s="1"/>
  <c r="E160" i="7" s="1"/>
  <c r="G153" i="6" l="1"/>
  <c r="H153" i="6" s="1"/>
  <c r="I153" i="6"/>
  <c r="E154" i="6" s="1"/>
  <c r="G160" i="7"/>
  <c r="H160" i="7" s="1"/>
  <c r="I160" i="7"/>
  <c r="E161" i="7" s="1"/>
  <c r="G154" i="6" l="1"/>
  <c r="H154" i="6" s="1"/>
  <c r="I154" i="6" s="1"/>
  <c r="E155" i="6" s="1"/>
  <c r="G161" i="7"/>
  <c r="H161" i="7" s="1"/>
  <c r="I161" i="7" s="1"/>
  <c r="E162" i="7" s="1"/>
  <c r="G155" i="6" l="1"/>
  <c r="H155" i="6" s="1"/>
  <c r="I155" i="6"/>
  <c r="E156" i="6" s="1"/>
  <c r="G162" i="7"/>
  <c r="H162" i="7" s="1"/>
  <c r="I162" i="7" s="1"/>
  <c r="E163" i="7" s="1"/>
  <c r="G156" i="6" l="1"/>
  <c r="H156" i="6" s="1"/>
  <c r="I156" i="6" s="1"/>
  <c r="E157" i="6" s="1"/>
  <c r="G163" i="7"/>
  <c r="H163" i="7" s="1"/>
  <c r="I163" i="7" s="1"/>
  <c r="E164" i="7" s="1"/>
  <c r="G157" i="6" l="1"/>
  <c r="H157" i="6" s="1"/>
  <c r="I157" i="6" s="1"/>
  <c r="E158" i="6" s="1"/>
  <c r="G158" i="6" s="1"/>
  <c r="H158" i="6" s="1"/>
  <c r="G164" i="7"/>
  <c r="H164" i="7" s="1"/>
  <c r="I164" i="7" s="1"/>
  <c r="E165" i="7" s="1"/>
  <c r="I158" i="6" l="1"/>
  <c r="E159" i="6" s="1"/>
  <c r="G159" i="6" s="1"/>
  <c r="H159" i="6" s="1"/>
  <c r="G165" i="7"/>
  <c r="H165" i="7" s="1"/>
  <c r="I165" i="7" s="1"/>
  <c r="E166" i="7" s="1"/>
  <c r="I159" i="6" l="1"/>
  <c r="E160" i="6" s="1"/>
  <c r="G160" i="6" s="1"/>
  <c r="H160" i="6" s="1"/>
  <c r="G166" i="7"/>
  <c r="H166" i="7" s="1"/>
  <c r="I166" i="7" s="1"/>
  <c r="E167" i="7" s="1"/>
  <c r="I160" i="6" l="1"/>
  <c r="E161" i="6" s="1"/>
  <c r="G167" i="7"/>
  <c r="H167" i="7" s="1"/>
  <c r="I167" i="7" s="1"/>
  <c r="E168" i="7" s="1"/>
  <c r="G161" i="6" l="1"/>
  <c r="G168" i="7"/>
  <c r="H168" i="7" s="1"/>
  <c r="I168" i="7" s="1"/>
  <c r="E169" i="7" s="1"/>
  <c r="H161" i="6" l="1"/>
  <c r="I161" i="6" s="1"/>
  <c r="E162" i="6" s="1"/>
  <c r="G169" i="7"/>
  <c r="H169" i="7" s="1"/>
  <c r="I169" i="7" s="1"/>
  <c r="E170" i="7" s="1"/>
  <c r="G162" i="6" l="1"/>
  <c r="H162" i="6" s="1"/>
  <c r="I162" i="6"/>
  <c r="E163" i="6" s="1"/>
  <c r="G163" i="6" s="1"/>
  <c r="H163" i="6" s="1"/>
  <c r="I163" i="6" s="1"/>
  <c r="E164" i="6" s="1"/>
  <c r="G170" i="7"/>
  <c r="H170" i="7" s="1"/>
  <c r="I170" i="7" s="1"/>
  <c r="E171" i="7" s="1"/>
  <c r="G164" i="6" l="1"/>
  <c r="H164" i="6" s="1"/>
  <c r="I164" i="6"/>
  <c r="E165" i="6" s="1"/>
  <c r="G171" i="7"/>
  <c r="H171" i="7" s="1"/>
  <c r="I171" i="7" s="1"/>
  <c r="E172" i="7" s="1"/>
  <c r="G165" i="6" l="1"/>
  <c r="G172" i="7"/>
  <c r="H172" i="7" s="1"/>
  <c r="I172" i="7" s="1"/>
  <c r="E173" i="7" s="1"/>
  <c r="I165" i="6" l="1"/>
  <c r="E166" i="6" s="1"/>
  <c r="G166" i="6" s="1"/>
  <c r="H166" i="6" s="1"/>
  <c r="H165" i="6"/>
  <c r="G173" i="7"/>
  <c r="H173" i="7" s="1"/>
  <c r="I173" i="7" s="1"/>
  <c r="E174" i="7" s="1"/>
  <c r="I166" i="6" l="1"/>
  <c r="E167" i="6" s="1"/>
  <c r="I167" i="6" s="1"/>
  <c r="E168" i="6" s="1"/>
  <c r="G167" i="6"/>
  <c r="H167" i="6" s="1"/>
  <c r="G174" i="7"/>
  <c r="H174" i="7" s="1"/>
  <c r="I174" i="7" s="1"/>
  <c r="E175" i="7" s="1"/>
  <c r="G168" i="6" l="1"/>
  <c r="H168" i="6" s="1"/>
  <c r="I168" i="6" s="1"/>
  <c r="E169" i="6" s="1"/>
  <c r="G175" i="7"/>
  <c r="H175" i="7" s="1"/>
  <c r="I175" i="7" s="1"/>
  <c r="E176" i="7" s="1"/>
  <c r="G169" i="6" l="1"/>
  <c r="H169" i="6" s="1"/>
  <c r="I169" i="6"/>
  <c r="E170" i="6" s="1"/>
  <c r="G176" i="7"/>
  <c r="H176" i="7" s="1"/>
  <c r="I176" i="7" s="1"/>
  <c r="E177" i="7" s="1"/>
  <c r="G170" i="6" l="1"/>
  <c r="G177" i="7"/>
  <c r="H177" i="7" s="1"/>
  <c r="I177" i="7" s="1"/>
  <c r="E178" i="7" s="1"/>
  <c r="H170" i="6" l="1"/>
  <c r="I170" i="6" s="1"/>
  <c r="E171" i="6" s="1"/>
  <c r="G171" i="6" s="1"/>
  <c r="G178" i="7"/>
  <c r="H178" i="7" s="1"/>
  <c r="I178" i="7" s="1"/>
  <c r="E179" i="7" s="1"/>
  <c r="H171" i="6" l="1"/>
  <c r="I171" i="6" s="1"/>
  <c r="E172" i="6" s="1"/>
  <c r="G179" i="7"/>
  <c r="H179" i="7" s="1"/>
  <c r="I179" i="7" s="1"/>
  <c r="E180" i="7" s="1"/>
  <c r="G172" i="6" l="1"/>
  <c r="H172" i="6" s="1"/>
  <c r="I172" i="6" s="1"/>
  <c r="E173" i="6" s="1"/>
  <c r="G173" i="6" s="1"/>
  <c r="G180" i="7"/>
  <c r="H180" i="7" s="1"/>
  <c r="I180" i="7" s="1"/>
  <c r="E181" i="7" s="1"/>
  <c r="H173" i="6" l="1"/>
  <c r="I173" i="6" s="1"/>
  <c r="E174" i="6" s="1"/>
  <c r="G174" i="6" s="1"/>
  <c r="G181" i="7"/>
  <c r="H181" i="7" s="1"/>
  <c r="I181" i="7" s="1"/>
  <c r="E182" i="7" s="1"/>
  <c r="H174" i="6" l="1"/>
  <c r="I174" i="6" s="1"/>
  <c r="E175" i="6" s="1"/>
  <c r="G175" i="6" s="1"/>
  <c r="G182" i="7"/>
  <c r="H182" i="7" s="1"/>
  <c r="I182" i="7" s="1"/>
  <c r="E183" i="7" s="1"/>
  <c r="H175" i="6" l="1"/>
  <c r="I175" i="6" s="1"/>
  <c r="E176" i="6" s="1"/>
  <c r="G176" i="6" s="1"/>
  <c r="G183" i="7"/>
  <c r="H183" i="7" s="1"/>
  <c r="I183" i="7" s="1"/>
  <c r="E184" i="7" s="1"/>
  <c r="H176" i="6" l="1"/>
  <c r="I176" i="6" s="1"/>
  <c r="E177" i="6" s="1"/>
  <c r="G184" i="7"/>
  <c r="H184" i="7" s="1"/>
  <c r="I184" i="7" s="1"/>
  <c r="E185" i="7" s="1"/>
  <c r="G177" i="6" l="1"/>
  <c r="H177" i="6" s="1"/>
  <c r="I177" i="6" s="1"/>
  <c r="E178" i="6" s="1"/>
  <c r="G185" i="7"/>
  <c r="H185" i="7" s="1"/>
  <c r="I185" i="7" s="1"/>
  <c r="E186" i="7" s="1"/>
  <c r="G178" i="6" l="1"/>
  <c r="H178" i="6" s="1"/>
  <c r="I178" i="6"/>
  <c r="E179" i="6" s="1"/>
  <c r="G179" i="6"/>
  <c r="H179" i="6" s="1"/>
  <c r="I179" i="6"/>
  <c r="E180" i="6" s="1"/>
  <c r="G186" i="7"/>
  <c r="H186" i="7" s="1"/>
  <c r="I186" i="7" s="1"/>
  <c r="E187" i="7" s="1"/>
  <c r="G180" i="6" l="1"/>
  <c r="H180" i="6" s="1"/>
  <c r="I180" i="6"/>
  <c r="E181" i="6" s="1"/>
  <c r="G187" i="7"/>
  <c r="H187" i="7" s="1"/>
  <c r="I187" i="7" s="1"/>
  <c r="E188" i="7" s="1"/>
  <c r="G181" i="6" l="1"/>
  <c r="H181" i="6" s="1"/>
  <c r="I181" i="6"/>
  <c r="E182" i="6" s="1"/>
  <c r="G188" i="7"/>
  <c r="H188" i="7" s="1"/>
  <c r="I188" i="7" s="1"/>
  <c r="E189" i="7" s="1"/>
  <c r="G182" i="6" l="1"/>
  <c r="H182" i="6" s="1"/>
  <c r="I182" i="6" s="1"/>
  <c r="E183" i="6" s="1"/>
  <c r="G189" i="7"/>
  <c r="H189" i="7" s="1"/>
  <c r="I189" i="7" s="1"/>
  <c r="E190" i="7" s="1"/>
  <c r="G183" i="6" l="1"/>
  <c r="H183" i="6" s="1"/>
  <c r="I183" i="6" s="1"/>
  <c r="E184" i="6" s="1"/>
  <c r="G190" i="7"/>
  <c r="H190" i="7" s="1"/>
  <c r="I190" i="7" s="1"/>
  <c r="E191" i="7" s="1"/>
  <c r="G184" i="6" l="1"/>
  <c r="G191" i="7"/>
  <c r="H191" i="7" s="1"/>
  <c r="I191" i="7" s="1"/>
  <c r="E192" i="7" s="1"/>
  <c r="H184" i="6" l="1"/>
  <c r="I184" i="6" s="1"/>
  <c r="E185" i="6" s="1"/>
  <c r="G185" i="6" s="1"/>
  <c r="G192" i="7"/>
  <c r="H192" i="7" s="1"/>
  <c r="I192" i="7" s="1"/>
  <c r="E193" i="7" s="1"/>
  <c r="H185" i="6" l="1"/>
  <c r="I185" i="6" s="1"/>
  <c r="E186" i="6" s="1"/>
  <c r="G193" i="7"/>
  <c r="H193" i="7" s="1"/>
  <c r="I193" i="7" s="1"/>
  <c r="E194" i="7" s="1"/>
  <c r="G186" i="6" l="1"/>
  <c r="H186" i="6" s="1"/>
  <c r="I186" i="6" s="1"/>
  <c r="E187" i="6" s="1"/>
  <c r="G194" i="7"/>
  <c r="H194" i="7" s="1"/>
  <c r="I194" i="7" s="1"/>
  <c r="E195" i="7" s="1"/>
  <c r="G187" i="6" l="1"/>
  <c r="H187" i="6" s="1"/>
  <c r="I187" i="6"/>
  <c r="E188" i="6" s="1"/>
  <c r="G188" i="6" s="1"/>
  <c r="H188" i="6" s="1"/>
  <c r="I188" i="6"/>
  <c r="E189" i="6" s="1"/>
  <c r="G195" i="7"/>
  <c r="H195" i="7" s="1"/>
  <c r="I195" i="7" s="1"/>
  <c r="E196" i="7" s="1"/>
  <c r="G189" i="6" l="1"/>
  <c r="G196" i="7"/>
  <c r="H196" i="7" s="1"/>
  <c r="I196" i="7" s="1"/>
  <c r="E197" i="7" s="1"/>
  <c r="I189" i="6" l="1"/>
  <c r="E190" i="6" s="1"/>
  <c r="H189" i="6"/>
  <c r="G197" i="7"/>
  <c r="H197" i="7" s="1"/>
  <c r="I197" i="7" s="1"/>
  <c r="E198" i="7" s="1"/>
  <c r="G190" i="6" l="1"/>
  <c r="H190" i="6" s="1"/>
  <c r="I190" i="6" s="1"/>
  <c r="E191" i="6" s="1"/>
  <c r="G198" i="7"/>
  <c r="H198" i="7" s="1"/>
  <c r="I198" i="7" s="1"/>
  <c r="E199" i="7" s="1"/>
  <c r="G191" i="6" l="1"/>
  <c r="H191" i="6" s="1"/>
  <c r="I191" i="6"/>
  <c r="E192" i="6" s="1"/>
  <c r="G199" i="7"/>
  <c r="H199" i="7" s="1"/>
  <c r="I199" i="7" s="1"/>
  <c r="E200" i="7" s="1"/>
  <c r="G192" i="6" l="1"/>
  <c r="H192" i="6" s="1"/>
  <c r="I192" i="6"/>
  <c r="E193" i="6" s="1"/>
  <c r="G200" i="7"/>
  <c r="H200" i="7" s="1"/>
  <c r="I200" i="7" s="1"/>
  <c r="E201" i="7" s="1"/>
  <c r="G193" i="6" l="1"/>
  <c r="H193" i="6" s="1"/>
  <c r="I193" i="6"/>
  <c r="E194" i="6" s="1"/>
  <c r="G201" i="7"/>
  <c r="H201" i="7" s="1"/>
  <c r="I201" i="7" s="1"/>
  <c r="E202" i="7" s="1"/>
  <c r="G194" i="6" l="1"/>
  <c r="H194" i="6" s="1"/>
  <c r="I194" i="6" s="1"/>
  <c r="E195" i="6" s="1"/>
  <c r="G202" i="7"/>
  <c r="H202" i="7" s="1"/>
  <c r="I202" i="7" s="1"/>
  <c r="E203" i="7" s="1"/>
  <c r="G195" i="6" l="1"/>
  <c r="H195" i="6" s="1"/>
  <c r="I195" i="6"/>
  <c r="E196" i="6" s="1"/>
  <c r="G203" i="7"/>
  <c r="H203" i="7" s="1"/>
  <c r="I203" i="7" s="1"/>
  <c r="E204" i="7" s="1"/>
  <c r="G196" i="6" l="1"/>
  <c r="H196" i="6" s="1"/>
  <c r="I196" i="6"/>
  <c r="E197" i="6" s="1"/>
  <c r="G204" i="7"/>
  <c r="H204" i="7" s="1"/>
  <c r="I204" i="7" s="1"/>
  <c r="E205" i="7" s="1"/>
  <c r="G197" i="6" l="1"/>
  <c r="H197" i="6" s="1"/>
  <c r="I197" i="6" s="1"/>
  <c r="E198" i="6" s="1"/>
  <c r="G205" i="7"/>
  <c r="H205" i="7" s="1"/>
  <c r="I205" i="7" s="1"/>
  <c r="E206" i="7" s="1"/>
  <c r="G198" i="6" l="1"/>
  <c r="H198" i="6" s="1"/>
  <c r="I198" i="6" s="1"/>
  <c r="E199" i="6" s="1"/>
  <c r="G206" i="7"/>
  <c r="H206" i="7" s="1"/>
  <c r="I206" i="7" s="1"/>
  <c r="E207" i="7" s="1"/>
  <c r="G199" i="6" l="1"/>
  <c r="H199" i="6" s="1"/>
  <c r="I199" i="6" s="1"/>
  <c r="E200" i="6" s="1"/>
  <c r="G207" i="7"/>
  <c r="H207" i="7" s="1"/>
  <c r="I207" i="7" s="1"/>
  <c r="E208" i="7" s="1"/>
  <c r="G200" i="6" l="1"/>
  <c r="H200" i="6" s="1"/>
  <c r="I200" i="6"/>
  <c r="E201" i="6" s="1"/>
  <c r="G201" i="6"/>
  <c r="H201" i="6" s="1"/>
  <c r="I201" i="6"/>
  <c r="E202" i="6" s="1"/>
  <c r="G208" i="7"/>
  <c r="H208" i="7" s="1"/>
  <c r="I208" i="7" s="1"/>
  <c r="E209" i="7" s="1"/>
  <c r="G202" i="6" l="1"/>
  <c r="H202" i="6" s="1"/>
  <c r="I202" i="6"/>
  <c r="E203" i="6" s="1"/>
  <c r="G209" i="7"/>
  <c r="H209" i="7" s="1"/>
  <c r="I209" i="7" s="1"/>
  <c r="E210" i="7" s="1"/>
  <c r="G203" i="6" l="1"/>
  <c r="H203" i="6" s="1"/>
  <c r="I203" i="6"/>
  <c r="E204" i="6" s="1"/>
  <c r="G210" i="7"/>
  <c r="H210" i="7" s="1"/>
  <c r="I210" i="7" s="1"/>
  <c r="E211" i="7" s="1"/>
  <c r="G204" i="6" l="1"/>
  <c r="H204" i="6" s="1"/>
  <c r="I204" i="6"/>
  <c r="E205" i="6" s="1"/>
  <c r="G211" i="7"/>
  <c r="H211" i="7" s="1"/>
  <c r="I211" i="7"/>
  <c r="E212" i="7" s="1"/>
  <c r="G205" i="6" l="1"/>
  <c r="G212" i="7"/>
  <c r="H212" i="7" s="1"/>
  <c r="I212" i="7" s="1"/>
  <c r="E213" i="7" s="1"/>
  <c r="I205" i="6" l="1"/>
  <c r="E206" i="6" s="1"/>
  <c r="G206" i="6" s="1"/>
  <c r="H205" i="6"/>
  <c r="G213" i="7"/>
  <c r="H213" i="7" s="1"/>
  <c r="I213" i="7" s="1"/>
  <c r="E214" i="7" s="1"/>
  <c r="H206" i="6" l="1"/>
  <c r="I206" i="6" s="1"/>
  <c r="E207" i="6" s="1"/>
  <c r="G214" i="7"/>
  <c r="H214" i="7" s="1"/>
  <c r="I214" i="7" s="1"/>
  <c r="E215" i="7" s="1"/>
  <c r="G207" i="6" l="1"/>
  <c r="H207" i="6" s="1"/>
  <c r="I207" i="6" s="1"/>
  <c r="E208" i="6" s="1"/>
  <c r="G215" i="7"/>
  <c r="H215" i="7" s="1"/>
  <c r="I215" i="7" s="1"/>
  <c r="E216" i="7" s="1"/>
  <c r="G208" i="6" l="1"/>
  <c r="H208" i="6" s="1"/>
  <c r="I208" i="6" s="1"/>
  <c r="E209" i="6" s="1"/>
  <c r="G216" i="7"/>
  <c r="H216" i="7" s="1"/>
  <c r="I216" i="7" s="1"/>
  <c r="E217" i="7" s="1"/>
  <c r="G209" i="6" l="1"/>
  <c r="H209" i="6" s="1"/>
  <c r="I209" i="6" s="1"/>
  <c r="E210" i="6" s="1"/>
  <c r="G217" i="7"/>
  <c r="H217" i="7" s="1"/>
  <c r="I217" i="7" s="1"/>
  <c r="E218" i="7" s="1"/>
  <c r="G210" i="6" l="1"/>
  <c r="H210" i="6" s="1"/>
  <c r="I210" i="6" s="1"/>
  <c r="E211" i="6" s="1"/>
  <c r="G218" i="7"/>
  <c r="H218" i="7" s="1"/>
  <c r="I218" i="7" s="1"/>
  <c r="E219" i="7" s="1"/>
  <c r="G211" i="6" l="1"/>
  <c r="H211" i="6" s="1"/>
  <c r="I211" i="6"/>
  <c r="E212" i="6" s="1"/>
  <c r="G212" i="6" s="1"/>
  <c r="H212" i="6" s="1"/>
  <c r="I212" i="6"/>
  <c r="E213" i="6" s="1"/>
  <c r="G213" i="6" s="1"/>
  <c r="H213" i="6" s="1"/>
  <c r="G219" i="7"/>
  <c r="H219" i="7" s="1"/>
  <c r="I219" i="7" s="1"/>
  <c r="E220" i="7" s="1"/>
  <c r="I213" i="6" l="1"/>
  <c r="E214" i="6" s="1"/>
  <c r="G214" i="6" s="1"/>
  <c r="H214" i="6" s="1"/>
  <c r="G220" i="7"/>
  <c r="H220" i="7" s="1"/>
  <c r="I220" i="7" s="1"/>
  <c r="E221" i="7" s="1"/>
  <c r="I214" i="6" l="1"/>
  <c r="E215" i="6" s="1"/>
  <c r="G215" i="6" s="1"/>
  <c r="H215" i="6" s="1"/>
  <c r="G221" i="7"/>
  <c r="H221" i="7" s="1"/>
  <c r="I221" i="7" s="1"/>
  <c r="E222" i="7" s="1"/>
  <c r="I215" i="6" l="1"/>
  <c r="E216" i="6" s="1"/>
  <c r="G222" i="7"/>
  <c r="H222" i="7" s="1"/>
  <c r="I222" i="7" s="1"/>
  <c r="E223" i="7" s="1"/>
  <c r="G216" i="6" l="1"/>
  <c r="H216" i="6" s="1"/>
  <c r="I216" i="6"/>
  <c r="E217" i="6" s="1"/>
  <c r="G217" i="6" s="1"/>
  <c r="H217" i="6" s="1"/>
  <c r="G223" i="7"/>
  <c r="H223" i="7" s="1"/>
  <c r="I223" i="7" s="1"/>
  <c r="E224" i="7" s="1"/>
  <c r="I217" i="6" l="1"/>
  <c r="E218" i="6" s="1"/>
  <c r="G218" i="6"/>
  <c r="G224" i="7"/>
  <c r="H224" i="7" s="1"/>
  <c r="I224" i="7" s="1"/>
  <c r="E225" i="7" s="1"/>
  <c r="H218" i="6" l="1"/>
  <c r="I218" i="6" s="1"/>
  <c r="E219" i="6" s="1"/>
  <c r="G225" i="7"/>
  <c r="H225" i="7" s="1"/>
  <c r="I225" i="7" s="1"/>
  <c r="E226" i="7" s="1"/>
  <c r="G219" i="6" l="1"/>
  <c r="H219" i="6" s="1"/>
  <c r="I219" i="6"/>
  <c r="E220" i="6" s="1"/>
  <c r="G220" i="6" s="1"/>
  <c r="H220" i="6" s="1"/>
  <c r="I220" i="6"/>
  <c r="E221" i="6" s="1"/>
  <c r="G221" i="6" s="1"/>
  <c r="G226" i="7"/>
  <c r="H226" i="7" s="1"/>
  <c r="I226" i="7" s="1"/>
  <c r="E227" i="7" s="1"/>
  <c r="H221" i="6" l="1"/>
  <c r="I221" i="6" s="1"/>
  <c r="E222" i="6" s="1"/>
  <c r="G227" i="7"/>
  <c r="H227" i="7" s="1"/>
  <c r="I227" i="7" s="1"/>
  <c r="E228" i="7" s="1"/>
  <c r="G222" i="6" l="1"/>
  <c r="H222" i="6" s="1"/>
  <c r="I222" i="6"/>
  <c r="E223" i="6" s="1"/>
  <c r="G223" i="6"/>
  <c r="G228" i="7"/>
  <c r="H228" i="7" s="1"/>
  <c r="I228" i="7" s="1"/>
  <c r="E229" i="7" s="1"/>
  <c r="H223" i="6" l="1"/>
  <c r="I223" i="6" s="1"/>
  <c r="E224" i="6" s="1"/>
  <c r="G229" i="7"/>
  <c r="H229" i="7" s="1"/>
  <c r="I229" i="7" s="1"/>
  <c r="E230" i="7" s="1"/>
  <c r="G224" i="6" l="1"/>
  <c r="H224" i="6" s="1"/>
  <c r="I224" i="6"/>
  <c r="E225" i="6" s="1"/>
  <c r="G225" i="6" s="1"/>
  <c r="H225" i="6" s="1"/>
  <c r="I225" i="6"/>
  <c r="E226" i="6" s="1"/>
  <c r="G230" i="7"/>
  <c r="H230" i="7" s="1"/>
  <c r="I230" i="7" s="1"/>
  <c r="E231" i="7" s="1"/>
  <c r="G226" i="6" l="1"/>
  <c r="H226" i="6" s="1"/>
  <c r="I226" i="6"/>
  <c r="E227" i="6" s="1"/>
  <c r="G227" i="6" s="1"/>
  <c r="H227" i="6" s="1"/>
  <c r="G231" i="7"/>
  <c r="H231" i="7" s="1"/>
  <c r="I231" i="7" s="1"/>
  <c r="E232" i="7" s="1"/>
  <c r="I227" i="6" l="1"/>
  <c r="E228" i="6" s="1"/>
  <c r="G232" i="7"/>
  <c r="H232" i="7" s="1"/>
  <c r="I232" i="7"/>
  <c r="E233" i="7" s="1"/>
  <c r="G228" i="6" l="1"/>
  <c r="H228" i="6" s="1"/>
  <c r="I228" i="6" s="1"/>
  <c r="E229" i="6" s="1"/>
  <c r="G229" i="6" s="1"/>
  <c r="H229" i="6" s="1"/>
  <c r="G233" i="7"/>
  <c r="H233" i="7" s="1"/>
  <c r="I233" i="7" s="1"/>
  <c r="E234" i="7" s="1"/>
  <c r="I229" i="6" l="1"/>
  <c r="E230" i="6" s="1"/>
  <c r="G230" i="6" s="1"/>
  <c r="H230" i="6" s="1"/>
  <c r="G234" i="7"/>
  <c r="H234" i="7" s="1"/>
  <c r="I234" i="7" s="1"/>
  <c r="E235" i="7" s="1"/>
  <c r="I230" i="6" l="1"/>
  <c r="E231" i="6" s="1"/>
  <c r="G231" i="6" s="1"/>
  <c r="H231" i="6" s="1"/>
  <c r="G235" i="7"/>
  <c r="H235" i="7" s="1"/>
  <c r="I235" i="7" s="1"/>
  <c r="E236" i="7" s="1"/>
  <c r="I231" i="6" l="1"/>
  <c r="E232" i="6" s="1"/>
  <c r="G232" i="6" s="1"/>
  <c r="H232" i="6" s="1"/>
  <c r="G236" i="7"/>
  <c r="H236" i="7" s="1"/>
  <c r="I236" i="7" s="1"/>
  <c r="E237" i="7" s="1"/>
  <c r="I232" i="6" l="1"/>
  <c r="E233" i="6" s="1"/>
  <c r="G233" i="6" s="1"/>
  <c r="H233" i="6" s="1"/>
  <c r="G237" i="7"/>
  <c r="H237" i="7" s="1"/>
  <c r="I237" i="7" s="1"/>
  <c r="E238" i="7" s="1"/>
  <c r="I233" i="6" l="1"/>
  <c r="E234" i="6" s="1"/>
  <c r="G234" i="6" s="1"/>
  <c r="H234" i="6" s="1"/>
  <c r="G238" i="7"/>
  <c r="H238" i="7" s="1"/>
  <c r="I238" i="7" s="1"/>
  <c r="E239" i="7" s="1"/>
  <c r="I234" i="6" l="1"/>
  <c r="E235" i="6" s="1"/>
  <c r="G239" i="7"/>
  <c r="H239" i="7" s="1"/>
  <c r="I239" i="7" s="1"/>
  <c r="E240" i="7" s="1"/>
  <c r="G235" i="6" l="1"/>
  <c r="H235" i="6" s="1"/>
  <c r="I235" i="6"/>
  <c r="E236" i="6" s="1"/>
  <c r="G236" i="6" s="1"/>
  <c r="H236" i="6" s="1"/>
  <c r="G240" i="7"/>
  <c r="H240" i="7" s="1"/>
  <c r="I240" i="7" s="1"/>
  <c r="E241" i="7" s="1"/>
  <c r="I236" i="6" l="1"/>
  <c r="E237" i="6" s="1"/>
  <c r="G237" i="6" s="1"/>
  <c r="H237" i="6" s="1"/>
  <c r="G241" i="7"/>
  <c r="H241" i="7" s="1"/>
  <c r="I241" i="7" s="1"/>
  <c r="E242" i="7" s="1"/>
  <c r="I237" i="6" l="1"/>
  <c r="E238" i="6" s="1"/>
  <c r="G238" i="6" s="1"/>
  <c r="H238" i="6" s="1"/>
  <c r="G242" i="7"/>
  <c r="H242" i="7" s="1"/>
  <c r="I242" i="7" s="1"/>
  <c r="E243" i="7" s="1"/>
  <c r="I238" i="6" l="1"/>
  <c r="E239" i="6" s="1"/>
  <c r="G239" i="6" s="1"/>
  <c r="H239" i="6" s="1"/>
  <c r="G243" i="7"/>
  <c r="H243" i="7" s="1"/>
  <c r="I243" i="7" s="1"/>
  <c r="E244" i="7" s="1"/>
  <c r="I239" i="6" l="1"/>
  <c r="E240" i="6" s="1"/>
  <c r="G240" i="6" s="1"/>
  <c r="H240" i="6" s="1"/>
  <c r="G244" i="7"/>
  <c r="H244" i="7" s="1"/>
  <c r="I244" i="7" s="1"/>
  <c r="E245" i="7" s="1"/>
  <c r="I240" i="6" l="1"/>
  <c r="E241" i="6" s="1"/>
  <c r="G241" i="6" s="1"/>
  <c r="H241" i="6" s="1"/>
  <c r="G245" i="7"/>
  <c r="H245" i="7" s="1"/>
  <c r="I245" i="7" s="1"/>
  <c r="E246" i="7" s="1"/>
  <c r="I241" i="6" l="1"/>
  <c r="E242" i="6" s="1"/>
  <c r="G242" i="6" s="1"/>
  <c r="H242" i="6" s="1"/>
  <c r="G246" i="7"/>
  <c r="H246" i="7" s="1"/>
  <c r="I246" i="7" s="1"/>
  <c r="E247" i="7" s="1"/>
  <c r="I242" i="6" l="1"/>
  <c r="E243" i="6" s="1"/>
  <c r="G243" i="6" s="1"/>
  <c r="H243" i="6" s="1"/>
  <c r="G247" i="7"/>
  <c r="H247" i="7" s="1"/>
  <c r="I247" i="7" s="1"/>
  <c r="E248" i="7" s="1"/>
  <c r="I243" i="6" l="1"/>
  <c r="E244" i="6" s="1"/>
  <c r="G244" i="6" s="1"/>
  <c r="H244" i="6" s="1"/>
  <c r="G248" i="7"/>
  <c r="H248" i="7" s="1"/>
  <c r="I248" i="7" s="1"/>
  <c r="E249" i="7" s="1"/>
  <c r="I244" i="6" l="1"/>
  <c r="E245" i="6" s="1"/>
  <c r="G249" i="7"/>
  <c r="H249" i="7" s="1"/>
  <c r="I249" i="7" s="1"/>
  <c r="E250" i="7" s="1"/>
  <c r="G245" i="6" l="1"/>
  <c r="H245" i="6" s="1"/>
  <c r="G250" i="7"/>
  <c r="H250" i="7" s="1"/>
  <c r="I250" i="7" s="1"/>
  <c r="E251" i="7" s="1"/>
  <c r="I245" i="6" l="1"/>
  <c r="E246" i="6" s="1"/>
  <c r="G251" i="7"/>
  <c r="H251" i="7" s="1"/>
  <c r="I251" i="7" s="1"/>
  <c r="E252" i="7" s="1"/>
  <c r="G246" i="6" l="1"/>
  <c r="H246" i="6" s="1"/>
  <c r="G252" i="7"/>
  <c r="H252" i="7" s="1"/>
  <c r="I252" i="7" s="1"/>
  <c r="E253" i="7" s="1"/>
  <c r="I246" i="6" l="1"/>
  <c r="E247" i="6" s="1"/>
  <c r="G253" i="7"/>
  <c r="H253" i="7" s="1"/>
  <c r="I253" i="7" s="1"/>
  <c r="E254" i="7" s="1"/>
  <c r="G247" i="6" l="1"/>
  <c r="H247" i="6" s="1"/>
  <c r="G254" i="7"/>
  <c r="H254" i="7" s="1"/>
  <c r="I254" i="7" s="1"/>
  <c r="E255" i="7" s="1"/>
  <c r="I247" i="6" l="1"/>
  <c r="E248" i="6" s="1"/>
  <c r="G255" i="7"/>
  <c r="H255" i="7" s="1"/>
  <c r="I255" i="7" s="1"/>
  <c r="E256" i="7" s="1"/>
  <c r="G248" i="6" l="1"/>
  <c r="H248" i="6" s="1"/>
  <c r="I248" i="6"/>
  <c r="E249" i="6" s="1"/>
  <c r="G256" i="7"/>
  <c r="H256" i="7" s="1"/>
  <c r="I256" i="7" s="1"/>
  <c r="E257" i="7" s="1"/>
  <c r="G249" i="6" l="1"/>
  <c r="G257" i="7"/>
  <c r="H257" i="7" s="1"/>
  <c r="I257" i="7" s="1"/>
  <c r="E258" i="7" s="1"/>
  <c r="H249" i="6" l="1"/>
  <c r="I249" i="6" s="1"/>
  <c r="E250" i="6" s="1"/>
  <c r="G258" i="7"/>
  <c r="H258" i="7" s="1"/>
  <c r="I258" i="7" s="1"/>
  <c r="E259" i="7" s="1"/>
  <c r="G250" i="6" l="1"/>
  <c r="H250" i="6" s="1"/>
  <c r="I250" i="6" s="1"/>
  <c r="E251" i="6" s="1"/>
  <c r="G251" i="6" s="1"/>
  <c r="G259" i="7"/>
  <c r="H259" i="7" s="1"/>
  <c r="I259" i="7"/>
  <c r="E260" i="7" s="1"/>
  <c r="H251" i="6" l="1"/>
  <c r="I251" i="6" s="1"/>
  <c r="E252" i="6" s="1"/>
  <c r="G260" i="7"/>
  <c r="H260" i="7" s="1"/>
  <c r="I260" i="7" s="1"/>
  <c r="E261" i="7" s="1"/>
  <c r="G252" i="6" l="1"/>
  <c r="H252" i="6" s="1"/>
  <c r="I252" i="6"/>
  <c r="E253" i="6" s="1"/>
  <c r="G253" i="6"/>
  <c r="H253" i="6" s="1"/>
  <c r="I253" i="6"/>
  <c r="E254" i="6" s="1"/>
  <c r="G254" i="6" s="1"/>
  <c r="H254" i="6" s="1"/>
  <c r="G261" i="7"/>
  <c r="H261" i="7" s="1"/>
  <c r="I261" i="7" s="1"/>
  <c r="E262" i="7" s="1"/>
  <c r="I254" i="6" l="1"/>
  <c r="E255" i="6" s="1"/>
  <c r="G255" i="6" s="1"/>
  <c r="H255" i="6" s="1"/>
  <c r="G262" i="7"/>
  <c r="H262" i="7" s="1"/>
  <c r="I262" i="7" s="1"/>
  <c r="E263" i="7" s="1"/>
  <c r="I255" i="6" l="1"/>
  <c r="E256" i="6" s="1"/>
  <c r="G263" i="7"/>
  <c r="H263" i="7" s="1"/>
  <c r="I263" i="7" s="1"/>
  <c r="E264" i="7" s="1"/>
  <c r="G256" i="6" l="1"/>
  <c r="H256" i="6" s="1"/>
  <c r="I256" i="6"/>
  <c r="E257" i="6" s="1"/>
  <c r="G257" i="6" s="1"/>
  <c r="H257" i="6" s="1"/>
  <c r="G264" i="7"/>
  <c r="H264" i="7" s="1"/>
  <c r="I264" i="7" s="1"/>
  <c r="E265" i="7" s="1"/>
  <c r="I257" i="6" l="1"/>
  <c r="E258" i="6" s="1"/>
  <c r="G258" i="6" s="1"/>
  <c r="H258" i="6" s="1"/>
  <c r="G265" i="7"/>
  <c r="H265" i="7" s="1"/>
  <c r="I265" i="7" s="1"/>
  <c r="E266" i="7" s="1"/>
  <c r="I258" i="6" l="1"/>
  <c r="E259" i="6" s="1"/>
  <c r="G259" i="6" s="1"/>
  <c r="H259" i="6" s="1"/>
  <c r="G266" i="7"/>
  <c r="H266" i="7" s="1"/>
  <c r="I266" i="7" s="1"/>
  <c r="E267" i="7" s="1"/>
  <c r="I259" i="6" l="1"/>
  <c r="E260" i="6" s="1"/>
  <c r="G267" i="7"/>
  <c r="H267" i="7" s="1"/>
  <c r="I267" i="7" s="1"/>
  <c r="E268" i="7" s="1"/>
  <c r="G260" i="6" l="1"/>
  <c r="G268" i="7"/>
  <c r="H268" i="7" s="1"/>
  <c r="I268" i="7" s="1"/>
  <c r="E269" i="7" s="1"/>
  <c r="H260" i="6" l="1"/>
  <c r="I260" i="6" s="1"/>
  <c r="E261" i="6" s="1"/>
  <c r="G261" i="6" s="1"/>
  <c r="G269" i="7"/>
  <c r="H269" i="7" s="1"/>
  <c r="I269" i="7" s="1"/>
  <c r="E270" i="7" s="1"/>
  <c r="H261" i="6" l="1"/>
  <c r="I261" i="6" s="1"/>
  <c r="E262" i="6" s="1"/>
  <c r="G262" i="6" s="1"/>
  <c r="G270" i="7"/>
  <c r="H270" i="7" s="1"/>
  <c r="I270" i="7" s="1"/>
  <c r="E271" i="7" s="1"/>
  <c r="H262" i="6" l="1"/>
  <c r="I262" i="6" s="1"/>
  <c r="E263" i="6" s="1"/>
  <c r="G263" i="6" s="1"/>
  <c r="G271" i="7"/>
  <c r="H271" i="7" s="1"/>
  <c r="I271" i="7" s="1"/>
  <c r="E272" i="7" s="1"/>
  <c r="H263" i="6" l="1"/>
  <c r="I263" i="6" s="1"/>
  <c r="E264" i="6" s="1"/>
  <c r="G264" i="6" s="1"/>
  <c r="G272" i="7"/>
  <c r="H272" i="7" s="1"/>
  <c r="I272" i="7" s="1"/>
  <c r="E273" i="7" s="1"/>
  <c r="H264" i="6" l="1"/>
  <c r="I264" i="6" s="1"/>
  <c r="E265" i="6" s="1"/>
  <c r="G265" i="6" s="1"/>
  <c r="G273" i="7"/>
  <c r="H273" i="7" s="1"/>
  <c r="I273" i="7" s="1"/>
  <c r="E274" i="7" s="1"/>
  <c r="H265" i="6" l="1"/>
  <c r="I265" i="6" s="1"/>
  <c r="E266" i="6" s="1"/>
  <c r="G266" i="6" s="1"/>
  <c r="G274" i="7"/>
  <c r="H274" i="7" s="1"/>
  <c r="I274" i="7" s="1"/>
  <c r="E275" i="7" s="1"/>
  <c r="H266" i="6" l="1"/>
  <c r="I266" i="6" s="1"/>
  <c r="E267" i="6" s="1"/>
  <c r="G267" i="6" s="1"/>
  <c r="G275" i="7"/>
  <c r="H275" i="7" s="1"/>
  <c r="I275" i="7" s="1"/>
  <c r="E276" i="7" s="1"/>
  <c r="H267" i="6" l="1"/>
  <c r="I267" i="6" s="1"/>
  <c r="E268" i="6" s="1"/>
  <c r="G268" i="6" s="1"/>
  <c r="G276" i="7"/>
  <c r="H276" i="7" s="1"/>
  <c r="I276" i="7"/>
  <c r="E277" i="7" s="1"/>
  <c r="H268" i="6" l="1"/>
  <c r="I268" i="6" s="1"/>
  <c r="E269" i="6" s="1"/>
  <c r="G269" i="6" s="1"/>
  <c r="G277" i="7"/>
  <c r="H277" i="7" s="1"/>
  <c r="I277" i="7" s="1"/>
  <c r="E278" i="7" s="1"/>
  <c r="H269" i="6" l="1"/>
  <c r="I269" i="6" s="1"/>
  <c r="E270" i="6" s="1"/>
  <c r="G270" i="6" s="1"/>
  <c r="G278" i="7"/>
  <c r="H278" i="7" s="1"/>
  <c r="I278" i="7" s="1"/>
  <c r="E279" i="7" s="1"/>
  <c r="H270" i="6" l="1"/>
  <c r="I270" i="6" s="1"/>
  <c r="E271" i="6" s="1"/>
  <c r="G279" i="7"/>
  <c r="H279" i="7" s="1"/>
  <c r="I279" i="7" s="1"/>
  <c r="E280" i="7" s="1"/>
  <c r="G271" i="6" l="1"/>
  <c r="H271" i="6" s="1"/>
  <c r="I271" i="6"/>
  <c r="E272" i="6" s="1"/>
  <c r="G272" i="6"/>
  <c r="G280" i="7"/>
  <c r="H280" i="7" s="1"/>
  <c r="I280" i="7" s="1"/>
  <c r="E281" i="7" s="1"/>
  <c r="H272" i="6" l="1"/>
  <c r="I272" i="6" s="1"/>
  <c r="E273" i="6" s="1"/>
  <c r="G273" i="6" s="1"/>
  <c r="G281" i="7"/>
  <c r="H281" i="7" s="1"/>
  <c r="I281" i="7" s="1"/>
  <c r="E282" i="7" s="1"/>
  <c r="H273" i="6" l="1"/>
  <c r="I273" i="6" s="1"/>
  <c r="E274" i="6" s="1"/>
  <c r="G282" i="7"/>
  <c r="H282" i="7" s="1"/>
  <c r="I282" i="7" s="1"/>
  <c r="E283" i="7" s="1"/>
  <c r="G274" i="6" l="1"/>
  <c r="H274" i="6" s="1"/>
  <c r="I274" i="6"/>
  <c r="E275" i="6" s="1"/>
  <c r="G275" i="6"/>
  <c r="G283" i="7"/>
  <c r="H283" i="7" s="1"/>
  <c r="I283" i="7" s="1"/>
  <c r="E284" i="7" s="1"/>
  <c r="H275" i="6" l="1"/>
  <c r="I275" i="6" s="1"/>
  <c r="E276" i="6" s="1"/>
  <c r="G276" i="6" s="1"/>
  <c r="G284" i="7"/>
  <c r="H284" i="7" s="1"/>
  <c r="I284" i="7" s="1"/>
  <c r="E285" i="7" s="1"/>
  <c r="H276" i="6" l="1"/>
  <c r="I276" i="6" s="1"/>
  <c r="E277" i="6" s="1"/>
  <c r="G277" i="6" s="1"/>
  <c r="G285" i="7"/>
  <c r="H285" i="7" s="1"/>
  <c r="I285" i="7" s="1"/>
  <c r="E286" i="7" s="1"/>
  <c r="H277" i="6" l="1"/>
  <c r="I277" i="6" s="1"/>
  <c r="E278" i="6" s="1"/>
  <c r="G278" i="6" s="1"/>
  <c r="G286" i="7"/>
  <c r="H286" i="7" s="1"/>
  <c r="I286" i="7" s="1"/>
  <c r="E287" i="7" s="1"/>
  <c r="H278" i="6" l="1"/>
  <c r="I278" i="6" s="1"/>
  <c r="E279" i="6" s="1"/>
  <c r="G279" i="6" s="1"/>
  <c r="G287" i="7"/>
  <c r="H287" i="7" s="1"/>
  <c r="I287" i="7"/>
  <c r="E288" i="7" s="1"/>
  <c r="H279" i="6" l="1"/>
  <c r="I279" i="6" s="1"/>
  <c r="E280" i="6" s="1"/>
  <c r="G280" i="6" s="1"/>
  <c r="G288" i="7"/>
  <c r="H288" i="7" s="1"/>
  <c r="I288" i="7" s="1"/>
  <c r="E289" i="7" s="1"/>
  <c r="H280" i="6" l="1"/>
  <c r="I280" i="6" s="1"/>
  <c r="E281" i="6" s="1"/>
  <c r="G281" i="6" s="1"/>
  <c r="G289" i="7"/>
  <c r="H289" i="7" s="1"/>
  <c r="I289" i="7" s="1"/>
  <c r="E290" i="7" s="1"/>
  <c r="H281" i="6" l="1"/>
  <c r="I281" i="6" s="1"/>
  <c r="E282" i="6" s="1"/>
  <c r="G282" i="6" s="1"/>
  <c r="G290" i="7"/>
  <c r="H290" i="7" s="1"/>
  <c r="I290" i="7" s="1"/>
  <c r="E291" i="7" s="1"/>
  <c r="H282" i="6" l="1"/>
  <c r="I282" i="6" s="1"/>
  <c r="E283" i="6" s="1"/>
  <c r="G283" i="6" s="1"/>
  <c r="G291" i="7"/>
  <c r="H291" i="7" s="1"/>
  <c r="I291" i="7" s="1"/>
  <c r="E292" i="7" s="1"/>
  <c r="H283" i="6" l="1"/>
  <c r="I283" i="6" s="1"/>
  <c r="E284" i="6" s="1"/>
  <c r="G284" i="6" s="1"/>
  <c r="G292" i="7"/>
  <c r="H292" i="7" s="1"/>
  <c r="I292" i="7" s="1"/>
  <c r="E293" i="7" s="1"/>
  <c r="H284" i="6" l="1"/>
  <c r="I284" i="6" s="1"/>
  <c r="E285" i="6" s="1"/>
  <c r="G293" i="7"/>
  <c r="H293" i="7" s="1"/>
  <c r="I293" i="7" s="1"/>
  <c r="E294" i="7" s="1"/>
  <c r="G285" i="6" l="1"/>
  <c r="H285" i="6" s="1"/>
  <c r="I285" i="6"/>
  <c r="E286" i="6" s="1"/>
  <c r="G286" i="6" s="1"/>
  <c r="H286" i="6" s="1"/>
  <c r="I286" i="6"/>
  <c r="E287" i="6" s="1"/>
  <c r="G294" i="7"/>
  <c r="H294" i="7" s="1"/>
  <c r="I294" i="7" s="1"/>
  <c r="E295" i="7" s="1"/>
  <c r="G287" i="6" l="1"/>
  <c r="G295" i="7"/>
  <c r="H295" i="7" s="1"/>
  <c r="I295" i="7"/>
  <c r="E296" i="7" s="1"/>
  <c r="H287" i="6" l="1"/>
  <c r="I287" i="6" s="1"/>
  <c r="E288" i="6" s="1"/>
  <c r="G288" i="6" s="1"/>
  <c r="G296" i="7"/>
  <c r="H296" i="7" s="1"/>
  <c r="I296" i="7" s="1"/>
  <c r="E297" i="7" s="1"/>
  <c r="H288" i="6" l="1"/>
  <c r="I288" i="6" s="1"/>
  <c r="E289" i="6" s="1"/>
  <c r="G297" i="7"/>
  <c r="H297" i="7" s="1"/>
  <c r="I297" i="7" s="1"/>
  <c r="E298" i="7" s="1"/>
  <c r="G289" i="6" l="1"/>
  <c r="H289" i="6" s="1"/>
  <c r="I289" i="6"/>
  <c r="E290" i="6" s="1"/>
  <c r="G290" i="6"/>
  <c r="G298" i="7"/>
  <c r="H298" i="7" s="1"/>
  <c r="I298" i="7" s="1"/>
  <c r="E299" i="7" s="1"/>
  <c r="H290" i="6" l="1"/>
  <c r="I290" i="6" s="1"/>
  <c r="E291" i="6" s="1"/>
  <c r="G299" i="7"/>
  <c r="H299" i="7" s="1"/>
  <c r="I299" i="7" s="1"/>
  <c r="E300" i="7" s="1"/>
  <c r="G291" i="6" l="1"/>
  <c r="H291" i="6" s="1"/>
  <c r="I291" i="6"/>
  <c r="E292" i="6" s="1"/>
  <c r="G292" i="6"/>
  <c r="G300" i="7"/>
  <c r="H300" i="7" s="1"/>
  <c r="I300" i="7" s="1"/>
  <c r="E301" i="7" s="1"/>
  <c r="H292" i="6" l="1"/>
  <c r="I292" i="6" s="1"/>
  <c r="E293" i="6" s="1"/>
  <c r="G301" i="7"/>
  <c r="H301" i="7" s="1"/>
  <c r="I301" i="7" s="1"/>
  <c r="E302" i="7" s="1"/>
  <c r="G293" i="6" l="1"/>
  <c r="H293" i="6" s="1"/>
  <c r="I293" i="6" s="1"/>
  <c r="E294" i="6" s="1"/>
  <c r="G294" i="6" s="1"/>
  <c r="G302" i="7"/>
  <c r="H302" i="7" s="1"/>
  <c r="I302" i="7" s="1"/>
  <c r="E303" i="7" s="1"/>
  <c r="H294" i="6" l="1"/>
  <c r="I294" i="6" s="1"/>
  <c r="E295" i="6" s="1"/>
  <c r="G303" i="7"/>
  <c r="H303" i="7" s="1"/>
  <c r="I303" i="7" s="1"/>
  <c r="E304" i="7" s="1"/>
  <c r="G295" i="6" l="1"/>
  <c r="H295" i="6" s="1"/>
  <c r="I295" i="6"/>
  <c r="E296" i="6" s="1"/>
  <c r="G296" i="6"/>
  <c r="H296" i="6" s="1"/>
  <c r="I296" i="6"/>
  <c r="E297" i="6" s="1"/>
  <c r="G297" i="6" s="1"/>
  <c r="H297" i="6" s="1"/>
  <c r="G304" i="7"/>
  <c r="H304" i="7" s="1"/>
  <c r="I304" i="7" s="1"/>
  <c r="E305" i="7" s="1"/>
  <c r="I297" i="6" l="1"/>
  <c r="E298" i="6" s="1"/>
  <c r="G298" i="6" s="1"/>
  <c r="H298" i="6" s="1"/>
  <c r="G305" i="7"/>
  <c r="H305" i="7" s="1"/>
  <c r="I305" i="7" s="1"/>
  <c r="E306" i="7" s="1"/>
  <c r="I298" i="6" l="1"/>
  <c r="E299" i="6" s="1"/>
  <c r="G299" i="6" s="1"/>
  <c r="H299" i="6" s="1"/>
  <c r="G306" i="7"/>
  <c r="H306" i="7" s="1"/>
  <c r="I306" i="7" s="1"/>
  <c r="E307" i="7" s="1"/>
  <c r="I299" i="6" l="1"/>
  <c r="E300" i="6" s="1"/>
  <c r="G300" i="6" s="1"/>
  <c r="H300" i="6" s="1"/>
  <c r="G307" i="7"/>
  <c r="H307" i="7" s="1"/>
  <c r="I307" i="7" s="1"/>
  <c r="E308" i="7" s="1"/>
  <c r="I300" i="6" l="1"/>
  <c r="E301" i="6" s="1"/>
  <c r="G301" i="6" s="1"/>
  <c r="H301" i="6" s="1"/>
  <c r="G308" i="7"/>
  <c r="H308" i="7" s="1"/>
  <c r="I308" i="7" s="1"/>
  <c r="E309" i="7" s="1"/>
  <c r="I301" i="6" l="1"/>
  <c r="E302" i="6" s="1"/>
  <c r="G302" i="6" s="1"/>
  <c r="H302" i="6" s="1"/>
  <c r="G309" i="7"/>
  <c r="H309" i="7" s="1"/>
  <c r="I309" i="7" s="1"/>
  <c r="E310" i="7" s="1"/>
  <c r="I302" i="6" l="1"/>
  <c r="E303" i="6" s="1"/>
  <c r="G303" i="6" s="1"/>
  <c r="H303" i="6" s="1"/>
  <c r="G310" i="7"/>
  <c r="H310" i="7" s="1"/>
  <c r="I310" i="7" s="1"/>
  <c r="E311" i="7" s="1"/>
  <c r="I303" i="6" l="1"/>
  <c r="E304" i="6" s="1"/>
  <c r="G311" i="7"/>
  <c r="H311" i="7" s="1"/>
  <c r="I311" i="7" s="1"/>
  <c r="E312" i="7" s="1"/>
  <c r="G304" i="6" l="1"/>
  <c r="G312" i="7"/>
  <c r="H312" i="7" s="1"/>
  <c r="I312" i="7" s="1"/>
  <c r="E313" i="7" s="1"/>
  <c r="H304" i="6" l="1"/>
  <c r="I304" i="6" s="1"/>
  <c r="E305" i="6" s="1"/>
  <c r="G305" i="6" s="1"/>
  <c r="G313" i="7"/>
  <c r="H313" i="7" s="1"/>
  <c r="I313" i="7" s="1"/>
  <c r="E314" i="7" s="1"/>
  <c r="H305" i="6" l="1"/>
  <c r="I305" i="6" s="1"/>
  <c r="E306" i="6" s="1"/>
  <c r="G306" i="6" s="1"/>
  <c r="G314" i="7"/>
  <c r="H314" i="7" s="1"/>
  <c r="I314" i="7" s="1"/>
  <c r="E315" i="7" s="1"/>
  <c r="H306" i="6" l="1"/>
  <c r="I306" i="6" s="1"/>
  <c r="E307" i="6" s="1"/>
  <c r="G307" i="6" s="1"/>
  <c r="G315" i="7"/>
  <c r="H315" i="7" s="1"/>
  <c r="I315" i="7" s="1"/>
  <c r="E316" i="7" s="1"/>
  <c r="H307" i="6" l="1"/>
  <c r="I307" i="6" s="1"/>
  <c r="E308" i="6" s="1"/>
  <c r="G308" i="6" s="1"/>
  <c r="G316" i="7"/>
  <c r="H316" i="7" s="1"/>
  <c r="I316" i="7" s="1"/>
  <c r="E317" i="7" s="1"/>
  <c r="H308" i="6" l="1"/>
  <c r="I308" i="6" s="1"/>
  <c r="E309" i="6" s="1"/>
  <c r="G309" i="6" s="1"/>
  <c r="G317" i="7"/>
  <c r="H317" i="7" s="1"/>
  <c r="I317" i="7" s="1"/>
  <c r="E318" i="7" s="1"/>
  <c r="H309" i="6" l="1"/>
  <c r="I309" i="6" s="1"/>
  <c r="E310" i="6" s="1"/>
  <c r="G310" i="6" s="1"/>
  <c r="G318" i="7"/>
  <c r="H318" i="7" s="1"/>
  <c r="I318" i="7"/>
  <c r="E319" i="7" s="1"/>
  <c r="H310" i="6" l="1"/>
  <c r="I310" i="6" s="1"/>
  <c r="E311" i="6" s="1"/>
  <c r="G311" i="6" s="1"/>
  <c r="G319" i="7"/>
  <c r="H319" i="7" s="1"/>
  <c r="I319" i="7" s="1"/>
  <c r="E320" i="7" s="1"/>
  <c r="H311" i="6" l="1"/>
  <c r="I311" i="6" s="1"/>
  <c r="E312" i="6" s="1"/>
  <c r="G320" i="7"/>
  <c r="H320" i="7" s="1"/>
  <c r="I320" i="7" s="1"/>
  <c r="E321" i="7" s="1"/>
  <c r="G312" i="6" l="1"/>
  <c r="H312" i="6" s="1"/>
  <c r="I312" i="6"/>
  <c r="E313" i="6" s="1"/>
  <c r="G313" i="6" s="1"/>
  <c r="G321" i="7"/>
  <c r="H321" i="7" s="1"/>
  <c r="I321" i="7" s="1"/>
  <c r="E322" i="7" s="1"/>
  <c r="H313" i="6" l="1"/>
  <c r="I313" i="6" s="1"/>
  <c r="E314" i="6" s="1"/>
  <c r="G322" i="7"/>
  <c r="H322" i="7" s="1"/>
  <c r="I322" i="7" s="1"/>
  <c r="E323" i="7" s="1"/>
  <c r="G314" i="6" l="1"/>
  <c r="H314" i="6" s="1"/>
  <c r="I314" i="6"/>
  <c r="E315" i="6" s="1"/>
  <c r="G323" i="7"/>
  <c r="H323" i="7" s="1"/>
  <c r="I323" i="7" s="1"/>
  <c r="E324" i="7" s="1"/>
  <c r="G315" i="6" l="1"/>
  <c r="H315" i="6" s="1"/>
  <c r="I315" i="6"/>
  <c r="E316" i="6" s="1"/>
  <c r="G316" i="6" s="1"/>
  <c r="H316" i="6" s="1"/>
  <c r="I316" i="6"/>
  <c r="E317" i="6" s="1"/>
  <c r="G324" i="7"/>
  <c r="H324" i="7" s="1"/>
  <c r="I324" i="7" s="1"/>
  <c r="E325" i="7" s="1"/>
  <c r="G317" i="6" l="1"/>
  <c r="G325" i="7"/>
  <c r="H325" i="7" s="1"/>
  <c r="I325" i="7" s="1"/>
  <c r="E326" i="7" s="1"/>
  <c r="H317" i="6" l="1"/>
  <c r="I317" i="6" s="1"/>
  <c r="E318" i="6" s="1"/>
  <c r="G318" i="6" s="1"/>
  <c r="G326" i="7"/>
  <c r="H326" i="7" s="1"/>
  <c r="I326" i="7" s="1"/>
  <c r="E327" i="7" s="1"/>
  <c r="H318" i="6" l="1"/>
  <c r="I318" i="6" s="1"/>
  <c r="E319" i="6" s="1"/>
  <c r="G327" i="7"/>
  <c r="H327" i="7" s="1"/>
  <c r="I327" i="7" s="1"/>
  <c r="E328" i="7" s="1"/>
  <c r="G319" i="6" l="1"/>
  <c r="H319" i="6" s="1"/>
  <c r="I319" i="6"/>
  <c r="E320" i="6" s="1"/>
  <c r="G320" i="6"/>
  <c r="H320" i="6" s="1"/>
  <c r="I320" i="6"/>
  <c r="E321" i="6" s="1"/>
  <c r="G328" i="7"/>
  <c r="H328" i="7" s="1"/>
  <c r="I328" i="7" s="1"/>
  <c r="E329" i="7" s="1"/>
  <c r="G321" i="6" l="1"/>
  <c r="G329" i="7"/>
  <c r="H329" i="7" s="1"/>
  <c r="I329" i="7" s="1"/>
  <c r="E330" i="7" s="1"/>
  <c r="H321" i="6" l="1"/>
  <c r="I321" i="6" s="1"/>
  <c r="E322" i="6" s="1"/>
  <c r="G330" i="7"/>
  <c r="H330" i="7" s="1"/>
  <c r="I330" i="7" s="1"/>
  <c r="E331" i="7" s="1"/>
  <c r="G322" i="6" l="1"/>
  <c r="H322" i="6" s="1"/>
  <c r="I322" i="6"/>
  <c r="E323" i="6" s="1"/>
  <c r="G323" i="6" s="1"/>
  <c r="H323" i="6" s="1"/>
  <c r="I323" i="6"/>
  <c r="E324" i="6" s="1"/>
  <c r="G331" i="7"/>
  <c r="H331" i="7" s="1"/>
  <c r="I331" i="7" s="1"/>
  <c r="E332" i="7" s="1"/>
  <c r="G324" i="6" l="1"/>
  <c r="H324" i="6" s="1"/>
  <c r="I324" i="6"/>
  <c r="E325" i="6" s="1"/>
  <c r="G332" i="7"/>
  <c r="H332" i="7" s="1"/>
  <c r="I332" i="7" s="1"/>
  <c r="E333" i="7" s="1"/>
  <c r="G325" i="6" l="1"/>
  <c r="G333" i="7"/>
  <c r="H333" i="7" s="1"/>
  <c r="I333" i="7" s="1"/>
  <c r="E334" i="7" s="1"/>
  <c r="H325" i="6" l="1"/>
  <c r="I325" i="6" s="1"/>
  <c r="E326" i="6" s="1"/>
  <c r="G334" i="7"/>
  <c r="H334" i="7" s="1"/>
  <c r="I334" i="7" s="1"/>
  <c r="E335" i="7" s="1"/>
  <c r="G326" i="6" l="1"/>
  <c r="H326" i="6" s="1"/>
  <c r="I326" i="6"/>
  <c r="E327" i="6" s="1"/>
  <c r="G327" i="6"/>
  <c r="G335" i="7"/>
  <c r="H335" i="7" s="1"/>
  <c r="I335" i="7" s="1"/>
  <c r="E336" i="7" s="1"/>
  <c r="H327" i="6" l="1"/>
  <c r="I327" i="6" s="1"/>
  <c r="E328" i="6" s="1"/>
  <c r="G336" i="7"/>
  <c r="H336" i="7" s="1"/>
  <c r="I336" i="7" s="1"/>
  <c r="E337" i="7" s="1"/>
  <c r="G328" i="6" l="1"/>
  <c r="H328" i="6" s="1"/>
  <c r="I328" i="6"/>
  <c r="E329" i="6" s="1"/>
  <c r="G329" i="6"/>
  <c r="G337" i="7"/>
  <c r="H337" i="7" s="1"/>
  <c r="I337" i="7" s="1"/>
  <c r="E338" i="7" s="1"/>
  <c r="H329" i="6" l="1"/>
  <c r="I329" i="6" s="1"/>
  <c r="E330" i="6" s="1"/>
  <c r="G330" i="6" s="1"/>
  <c r="G338" i="7"/>
  <c r="H338" i="7" s="1"/>
  <c r="I338" i="7" s="1"/>
  <c r="E339" i="7" s="1"/>
  <c r="H330" i="6" l="1"/>
  <c r="I330" i="6" s="1"/>
  <c r="E331" i="6" s="1"/>
  <c r="G331" i="6" s="1"/>
  <c r="G339" i="7"/>
  <c r="H339" i="7" s="1"/>
  <c r="I339" i="7" s="1"/>
  <c r="E340" i="7" s="1"/>
  <c r="H331" i="6" l="1"/>
  <c r="I331" i="6" s="1"/>
  <c r="E332" i="6" s="1"/>
  <c r="G332" i="6" s="1"/>
  <c r="G340" i="7"/>
  <c r="H340" i="7" s="1"/>
  <c r="I340" i="7" s="1"/>
  <c r="E341" i="7" s="1"/>
  <c r="H332" i="6" l="1"/>
  <c r="I332" i="6" s="1"/>
  <c r="E333" i="6" s="1"/>
  <c r="G333" i="6" s="1"/>
  <c r="G341" i="7"/>
  <c r="H341" i="7" s="1"/>
  <c r="I341" i="7" s="1"/>
  <c r="E342" i="7" s="1"/>
  <c r="H333" i="6" l="1"/>
  <c r="I333" i="6" s="1"/>
  <c r="E334" i="6" s="1"/>
  <c r="G334" i="6" s="1"/>
  <c r="G342" i="7"/>
  <c r="H342" i="7" s="1"/>
  <c r="I342" i="7" s="1"/>
  <c r="E343" i="7" s="1"/>
  <c r="H334" i="6" l="1"/>
  <c r="I334" i="6" s="1"/>
  <c r="E335" i="6" s="1"/>
  <c r="G335" i="6" s="1"/>
  <c r="G343" i="7"/>
  <c r="H343" i="7" s="1"/>
  <c r="I343" i="7" s="1"/>
  <c r="E344" i="7" s="1"/>
  <c r="H335" i="6" l="1"/>
  <c r="I335" i="6" s="1"/>
  <c r="E336" i="6" s="1"/>
  <c r="G344" i="7"/>
  <c r="H344" i="7" s="1"/>
  <c r="I344" i="7" s="1"/>
  <c r="E345" i="7" s="1"/>
  <c r="G336" i="6" l="1"/>
  <c r="H336" i="6" s="1"/>
  <c r="I336" i="6"/>
  <c r="E337" i="6" s="1"/>
  <c r="G337" i="6" s="1"/>
  <c r="H337" i="6" s="1"/>
  <c r="I337" i="6" s="1"/>
  <c r="E338" i="6" s="1"/>
  <c r="G338" i="6" s="1"/>
  <c r="H338" i="6" s="1"/>
  <c r="G345" i="7"/>
  <c r="H345" i="7" s="1"/>
  <c r="I345" i="7" s="1"/>
  <c r="E346" i="7" s="1"/>
  <c r="I338" i="6" l="1"/>
  <c r="E339" i="6" s="1"/>
  <c r="G339" i="6"/>
  <c r="H339" i="6" s="1"/>
  <c r="G346" i="7"/>
  <c r="H346" i="7" s="1"/>
  <c r="I346" i="7" s="1"/>
  <c r="E347" i="7" s="1"/>
  <c r="I339" i="6" l="1"/>
  <c r="E340" i="6" s="1"/>
  <c r="G340" i="6"/>
  <c r="H340" i="6" s="1"/>
  <c r="I340" i="6"/>
  <c r="E341" i="6" s="1"/>
  <c r="G341" i="6" s="1"/>
  <c r="H341" i="6" s="1"/>
  <c r="G347" i="7"/>
  <c r="H347" i="7" s="1"/>
  <c r="I347" i="7" s="1"/>
  <c r="E348" i="7" s="1"/>
  <c r="I341" i="6" l="1"/>
  <c r="E342" i="6" s="1"/>
  <c r="G348" i="7"/>
  <c r="H348" i="7" s="1"/>
  <c r="I348" i="7" s="1"/>
  <c r="E349" i="7" s="1"/>
  <c r="G342" i="6" l="1"/>
  <c r="G349" i="7"/>
  <c r="H349" i="7" s="1"/>
  <c r="I349" i="7" s="1"/>
  <c r="E350" i="7" s="1"/>
  <c r="H342" i="6" l="1"/>
  <c r="I342" i="6" s="1"/>
  <c r="E343" i="6" s="1"/>
  <c r="G350" i="7"/>
  <c r="H350" i="7" s="1"/>
  <c r="I350" i="7" s="1"/>
  <c r="E351" i="7" s="1"/>
  <c r="G343" i="6" l="1"/>
  <c r="H343" i="6" s="1"/>
  <c r="I343" i="6"/>
  <c r="E344" i="6" s="1"/>
  <c r="G344" i="6"/>
  <c r="H344" i="6" s="1"/>
  <c r="G351" i="7"/>
  <c r="H351" i="7" s="1"/>
  <c r="I351" i="7" s="1"/>
  <c r="E352" i="7" s="1"/>
  <c r="I344" i="6" l="1"/>
  <c r="E345" i="6" s="1"/>
  <c r="G352" i="7"/>
  <c r="H352" i="7" s="1"/>
  <c r="I352" i="7" s="1"/>
  <c r="E353" i="7" s="1"/>
  <c r="G345" i="6" l="1"/>
  <c r="H345" i="6" s="1"/>
  <c r="I345" i="6"/>
  <c r="E346" i="6" s="1"/>
  <c r="G353" i="7"/>
  <c r="H353" i="7" s="1"/>
  <c r="I353" i="7" s="1"/>
  <c r="E354" i="7" s="1"/>
  <c r="G346" i="6" l="1"/>
  <c r="G354" i="7"/>
  <c r="H354" i="7" s="1"/>
  <c r="I354" i="7" s="1"/>
  <c r="E355" i="7" s="1"/>
  <c r="H346" i="6" l="1"/>
  <c r="I346" i="6" s="1"/>
  <c r="E347" i="6" s="1"/>
  <c r="G355" i="7"/>
  <c r="H355" i="7" s="1"/>
  <c r="I355" i="7" s="1"/>
  <c r="E356" i="7" s="1"/>
  <c r="G347" i="6" l="1"/>
  <c r="H347" i="6" s="1"/>
  <c r="I347" i="6"/>
  <c r="E348" i="6" s="1"/>
  <c r="G348" i="6" s="1"/>
  <c r="H348" i="6" s="1"/>
  <c r="I348" i="6"/>
  <c r="E349" i="6" s="1"/>
  <c r="G349" i="6"/>
  <c r="G356" i="7"/>
  <c r="H356" i="7" s="1"/>
  <c r="I356" i="7" s="1"/>
  <c r="E357" i="7" s="1"/>
  <c r="H349" i="6" l="1"/>
  <c r="I349" i="6" s="1"/>
  <c r="E350" i="6" s="1"/>
  <c r="G357" i="7"/>
  <c r="H357" i="7" s="1"/>
  <c r="I357" i="7" s="1"/>
  <c r="E358" i="7" s="1"/>
  <c r="G350" i="6" l="1"/>
  <c r="H350" i="6" s="1"/>
  <c r="I350" i="6"/>
  <c r="E351" i="6" s="1"/>
  <c r="G351" i="6"/>
  <c r="H351" i="6" s="1"/>
  <c r="I351" i="6"/>
  <c r="E352" i="6" s="1"/>
  <c r="G352" i="6" s="1"/>
  <c r="H352" i="6" s="1"/>
  <c r="G358" i="7"/>
  <c r="H358" i="7" s="1"/>
  <c r="I358" i="7" s="1"/>
  <c r="E359" i="7" s="1"/>
  <c r="I352" i="6" l="1"/>
  <c r="E353" i="6" s="1"/>
  <c r="G359" i="7"/>
  <c r="H359" i="7" s="1"/>
  <c r="I359" i="7"/>
  <c r="E360" i="7" s="1"/>
  <c r="G353" i="6" l="1"/>
  <c r="H353" i="6" s="1"/>
  <c r="I353" i="6"/>
  <c r="E354" i="6" s="1"/>
  <c r="G360" i="7"/>
  <c r="H360" i="7" s="1"/>
  <c r="I360" i="7" s="1"/>
  <c r="E361" i="7" s="1"/>
  <c r="G354" i="6" l="1"/>
  <c r="G361" i="7"/>
  <c r="H361" i="7" s="1"/>
  <c r="I361" i="7" s="1"/>
  <c r="E362" i="7" s="1"/>
  <c r="H354" i="6" l="1"/>
  <c r="I354" i="6" s="1"/>
  <c r="E355" i="6" s="1"/>
  <c r="G355" i="6" s="1"/>
  <c r="G362" i="7"/>
  <c r="H362" i="7" s="1"/>
  <c r="I362" i="7" s="1"/>
  <c r="E363" i="7" s="1"/>
  <c r="H355" i="6" l="1"/>
  <c r="I355" i="6" s="1"/>
  <c r="E356" i="6" s="1"/>
  <c r="G356" i="6" s="1"/>
  <c r="G363" i="7"/>
  <c r="H363" i="7" s="1"/>
  <c r="I363" i="7" s="1"/>
  <c r="E364" i="7" s="1"/>
  <c r="H356" i="6" l="1"/>
  <c r="I356" i="6" s="1"/>
  <c r="E357" i="6" s="1"/>
  <c r="G364" i="7"/>
  <c r="H364" i="7" s="1"/>
  <c r="I364" i="7" s="1"/>
  <c r="E365" i="7" s="1"/>
  <c r="G357" i="6" l="1"/>
  <c r="H357" i="6" s="1"/>
  <c r="I357" i="6"/>
  <c r="E358" i="6" s="1"/>
  <c r="G358" i="6"/>
  <c r="G365" i="7"/>
  <c r="H365" i="7" s="1"/>
  <c r="I365" i="7" s="1"/>
  <c r="E366" i="7" s="1"/>
  <c r="H358" i="6" l="1"/>
  <c r="I358" i="6" s="1"/>
  <c r="E359" i="6" s="1"/>
  <c r="G366" i="7"/>
  <c r="H366" i="7" s="1"/>
  <c r="I366" i="7" s="1"/>
  <c r="E367" i="7" s="1"/>
  <c r="G359" i="6" l="1"/>
  <c r="H359" i="6" s="1"/>
  <c r="I359" i="6"/>
  <c r="E360" i="6" s="1"/>
  <c r="G360" i="6"/>
  <c r="H360" i="6" s="1"/>
  <c r="G367" i="7"/>
  <c r="H367" i="7" s="1"/>
  <c r="I367" i="7" s="1"/>
  <c r="E368" i="7" s="1"/>
  <c r="I360" i="6" l="1"/>
  <c r="E361" i="6" s="1"/>
  <c r="G368" i="7"/>
  <c r="H368" i="7" s="1"/>
  <c r="I368" i="7" s="1"/>
  <c r="G361" i="6" l="1"/>
  <c r="H361" i="6" s="1"/>
  <c r="I361" i="6"/>
  <c r="E362" i="6" s="1"/>
  <c r="G362" i="6" s="1"/>
  <c r="H362" i="6" l="1"/>
  <c r="I362" i="6" s="1"/>
  <c r="E363" i="6" s="1"/>
  <c r="G363" i="6" l="1"/>
  <c r="H363" i="6" s="1"/>
  <c r="I363" i="6" s="1"/>
  <c r="E364" i="6" s="1"/>
  <c r="G364" i="6" s="1"/>
  <c r="H364" i="6" s="1"/>
  <c r="I364" i="6" l="1"/>
  <c r="E365" i="6" s="1"/>
  <c r="G365" i="6" l="1"/>
  <c r="H365" i="6" l="1"/>
  <c r="I365" i="6" s="1"/>
  <c r="E366" i="6" s="1"/>
  <c r="G366" i="6" s="1"/>
  <c r="H366" i="6" l="1"/>
  <c r="I366" i="6" s="1"/>
</calcChain>
</file>

<file path=xl/sharedStrings.xml><?xml version="1.0" encoding="utf-8"?>
<sst xmlns="http://schemas.openxmlformats.org/spreadsheetml/2006/main" count="140" uniqueCount="102">
  <si>
    <t>rate</t>
  </si>
  <si>
    <t>k</t>
  </si>
  <si>
    <t>FV</t>
  </si>
  <si>
    <t>LN</t>
  </si>
  <si>
    <t>1. What is the monthly benefit of this change?</t>
  </si>
  <si>
    <t>pay bppm</t>
  </si>
  <si>
    <t>invest bppm</t>
  </si>
  <si>
    <t>Money</t>
  </si>
  <si>
    <t>invest profit</t>
  </si>
  <si>
    <t>benefit</t>
  </si>
  <si>
    <t>Change</t>
  </si>
  <si>
    <t>year</t>
  </si>
  <si>
    <t>month</t>
  </si>
  <si>
    <t>cash flow</t>
  </si>
  <si>
    <t>discount rate</t>
  </si>
  <si>
    <t>present value</t>
  </si>
  <si>
    <t>1. If r=5%, what is the PV of your winnings?</t>
  </si>
  <si>
    <t>now</t>
  </si>
  <si>
    <t>Payment</t>
  </si>
  <si>
    <t>n</t>
  </si>
  <si>
    <t>PV</t>
  </si>
  <si>
    <t>3. Does your answer change if you are 70 years old with no heirs?</t>
  </si>
  <si>
    <t>4. How is your answer affected if you can sell the “bonds”, i.e. the contracted payments?</t>
  </si>
  <si>
    <t>deposit</t>
  </si>
  <si>
    <t>mth payment</t>
  </si>
  <si>
    <t>interest rate</t>
  </si>
  <si>
    <t>company fee</t>
  </si>
  <si>
    <t>net deposit</t>
  </si>
  <si>
    <t>period (month)</t>
  </si>
  <si>
    <t>settlement</t>
  </si>
  <si>
    <t>growth rate</t>
  </si>
  <si>
    <t>years</t>
  </si>
  <si>
    <t>Period</t>
  </si>
  <si>
    <t>Sum</t>
  </si>
  <si>
    <t>money</t>
  </si>
  <si>
    <t>1. What are your monthly payments?</t>
  </si>
  <si>
    <t>2. What is your balance after 5 years?</t>
  </si>
  <si>
    <t>months</t>
  </si>
  <si>
    <t>mth interest rate</t>
  </si>
  <si>
    <t>payment</t>
  </si>
  <si>
    <t>AMORTIZATION TABLE</t>
  </si>
  <si>
    <t>Month</t>
  </si>
  <si>
    <t>Begin</t>
  </si>
  <si>
    <t>Interest</t>
  </si>
  <si>
    <t>Prin Redox</t>
  </si>
  <si>
    <t>End</t>
  </si>
  <si>
    <t>end balance</t>
  </si>
  <si>
    <t>new rate</t>
  </si>
  <si>
    <t>new mth rate</t>
  </si>
  <si>
    <t>new payment</t>
  </si>
  <si>
    <t>closing fee</t>
  </si>
  <si>
    <t>total payment</t>
  </si>
  <si>
    <t>new total payment</t>
  </si>
  <si>
    <t xml:space="preserve">difference </t>
  </si>
  <si>
    <t>(4.8% discount)</t>
  </si>
  <si>
    <t>bank fee</t>
  </si>
  <si>
    <t>profit</t>
  </si>
  <si>
    <t>what-if analysis</t>
  </si>
  <si>
    <t>Rate</t>
  </si>
  <si>
    <t>difference</t>
  </si>
  <si>
    <t>continuous</t>
  </si>
  <si>
    <t>2. Assuming the deposits disappear after two years, what is the present value of the decision to go to continuous compounding?</t>
  </si>
  <si>
    <t>Now</t>
  </si>
  <si>
    <t>3. What assumptions did you make and why?</t>
  </si>
  <si>
    <t>a. profit of invest is monthly compound discretely</t>
  </si>
  <si>
    <t>b. no other new deposit -- using the $1.25B for simple calculation</t>
  </si>
  <si>
    <t>mth rate</t>
  </si>
  <si>
    <t xml:space="preserve">2. The lottery commission offers you an option to take $1,000,000 now </t>
  </si>
  <si>
    <t xml:space="preserve">    and $500,000 per year for 36 additional annual payments. </t>
  </si>
  <si>
    <t xml:space="preserve">    Should you accept?</t>
  </si>
  <si>
    <t>Accept for higher profit</t>
  </si>
  <si>
    <t xml:space="preserve">Yes I will change my answer as it would be hard for me to live 36 years more. </t>
  </si>
  <si>
    <t>1. How many months does the annuity last?</t>
  </si>
  <si>
    <t>2. What is the formula for n?</t>
  </si>
  <si>
    <t>n = - LN (1 - PresentValue / CashFlow x InterestRate) / LN(1 + InterestRate)</t>
  </si>
  <si>
    <t>n = - LN(1 - 1,020,000 / 6,000 * 0.003333) / LN(1 + 0.003333)</t>
  </si>
  <si>
    <t>Q5. What is the value today?</t>
  </si>
  <si>
    <t xml:space="preserve">Q7. Suppose a year has passed and you can refinance your mortgage at a lower rate of 4.6%. </t>
  </si>
  <si>
    <t xml:space="preserve">      If you refinance after one year, you must pay a fee (closing costs) as a percentage of the loan value, in this case 1%.</t>
  </si>
  <si>
    <t xml:space="preserve">      Should you refinance under these terms? </t>
  </si>
  <si>
    <t>Yes for less payments</t>
  </si>
  <si>
    <t>Before</t>
  </si>
  <si>
    <t>Refinance</t>
  </si>
  <si>
    <t>2. What is the present value of the cash flows?</t>
  </si>
  <si>
    <t xml:space="preserve">    Assume the bank takes a 1% fee from every payment.</t>
  </si>
  <si>
    <t xml:space="preserve">3. Devise a graph showing the interest rate sensitivity. </t>
  </si>
  <si>
    <t>c. the return rate is constant in the two years, not changing over time</t>
  </si>
  <si>
    <t>deposit cost</t>
  </si>
  <si>
    <t xml:space="preserve">Then I would take the second option instead for a higher present value. </t>
  </si>
  <si>
    <t xml:space="preserve">So I can sell it any time I want with a higher price with second option. </t>
  </si>
  <si>
    <t>Assuming the last payment is partial, paying the remaining deposit</t>
  </si>
  <si>
    <t>Assuming the company fee is deducted from the Net Deposit</t>
  </si>
  <si>
    <t>n=NPER(rate,pmt,pv)</t>
  </si>
  <si>
    <t>in Excel</t>
  </si>
  <si>
    <t>Sum(10Term)</t>
  </si>
  <si>
    <t>the 60th month</t>
  </si>
  <si>
    <t xml:space="preserve">1. What is the cash flow profile of this PO(principal only) structure? </t>
  </si>
  <si>
    <t>see column I</t>
  </si>
  <si>
    <t xml:space="preserve">Assuming receive 50,000 first, and then it increase 6% per year for 10 years, which means receiving 11 payments in total. </t>
  </si>
  <si>
    <t>Payments</t>
  </si>
  <si>
    <t>Assuming the loan has interest rate of 4.8% and will not refinance</t>
  </si>
  <si>
    <t>Prin Redox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</si>
</sst>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64" formatCode="0.0000"/>
    <numFmt numFmtId="165" formatCode="&quot;$&quot;#,##0.00"/>
    <numFmt numFmtId="166" formatCode="_-[$$-409]* #,##0.00_ ;_-[$$-409]* \-#,##0.00\ ;_-[$$-409]* &quot;-&quot;??_ ;_-@_ 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 tint="-0.34998626667073579"/>
      <name val="Arial"/>
      <family val="2"/>
      <scheme val="minor"/>
    </font>
    <font>
      <b/>
      <sz val="10"/>
      <color theme="0" tint="-0.34998626667073579"/>
      <name val="Arial"/>
      <family val="2"/>
      <scheme val="minor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1" fillId="2" borderId="0" xfId="0" applyNumberFormat="1" applyFont="1" applyFill="1"/>
    <xf numFmtId="3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7" fillId="0" borderId="0" xfId="0" applyNumberFormat="1" applyFont="1" applyAlignment="1">
      <alignment horizontal="right"/>
    </xf>
    <xf numFmtId="166" fontId="1" fillId="0" borderId="0" xfId="1" applyNumberFormat="1" applyFont="1"/>
    <xf numFmtId="165" fontId="0" fillId="0" borderId="0" xfId="0" applyNumberFormat="1"/>
    <xf numFmtId="165" fontId="8" fillId="0" borderId="0" xfId="0" applyNumberFormat="1" applyFont="1"/>
    <xf numFmtId="165" fontId="9" fillId="0" borderId="0" xfId="0" applyNumberFormat="1" applyFont="1"/>
    <xf numFmtId="0" fontId="9" fillId="0" borderId="0" xfId="0" applyFont="1"/>
    <xf numFmtId="0" fontId="10" fillId="0" borderId="0" xfId="0" applyFont="1"/>
    <xf numFmtId="165" fontId="11" fillId="0" borderId="0" xfId="0" applyNumberFormat="1" applyFont="1"/>
    <xf numFmtId="0" fontId="8" fillId="0" borderId="0" xfId="0" applyFont="1"/>
    <xf numFmtId="0" fontId="11" fillId="0" borderId="0" xfId="0" applyFont="1"/>
    <xf numFmtId="165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166" fontId="0" fillId="0" borderId="0" xfId="0" applyNumberFormat="1"/>
    <xf numFmtId="166" fontId="1" fillId="0" borderId="0" xfId="0" applyNumberFormat="1" applyFont="1"/>
    <xf numFmtId="165" fontId="12" fillId="0" borderId="0" xfId="0" applyNumberFormat="1" applyFont="1"/>
    <xf numFmtId="9" fontId="12" fillId="0" borderId="0" xfId="0" applyNumberFormat="1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0" xfId="0" applyFont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baseline="0">
                <a:solidFill>
                  <a:srgbClr val="757575"/>
                </a:solidFill>
              </a:rPr>
              <a:t>Value of $1 in one year at 10% annual interest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FV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12</c:v>
                </c:pt>
                <c:pt idx="4">
                  <c:v>52</c:v>
                </c:pt>
                <c:pt idx="5">
                  <c:v>365</c:v>
                </c:pt>
              </c:numCache>
            </c:numRef>
          </c:xVal>
          <c:yVal>
            <c:numRef>
              <c:f>'Q1'!$B$5:$B$10</c:f>
              <c:numCache>
                <c:formatCode>0.0000</c:formatCode>
                <c:ptCount val="6"/>
                <c:pt idx="0">
                  <c:v>1.1000000000000001</c:v>
                </c:pt>
                <c:pt idx="1">
                  <c:v>1.1025</c:v>
                </c:pt>
                <c:pt idx="2">
                  <c:v>1.1038128906249998</c:v>
                </c:pt>
                <c:pt idx="3">
                  <c:v>1.1047130674412968</c:v>
                </c:pt>
                <c:pt idx="4">
                  <c:v>1.1050647927797659</c:v>
                </c:pt>
                <c:pt idx="5">
                  <c:v>1.1051557816162272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A-40F3-B5C2-EA7D7D56B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93631"/>
        <c:axId val="518537776"/>
      </c:scatterChart>
      <c:valAx>
        <c:axId val="41949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/>
                    </a:solidFill>
                  </a:rPr>
                  <a:t>Number of Compounding Periods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37776"/>
        <c:crosses val="autoZero"/>
        <c:crossBetween val="midCat"/>
      </c:valAx>
      <c:valAx>
        <c:axId val="51853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/>
                    </a:solidFill>
                  </a:rPr>
                  <a:t>Future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3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CCCC">
          <a:alpha val="88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Rate Sensitivity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'Q8'!$A$24:$A$34</c:f>
              <c:numCache>
                <c:formatCode>0.00%</c:formatCode>
                <c:ptCount val="11"/>
                <c:pt idx="0">
                  <c:v>4.2999999999999997E-2</c:v>
                </c:pt>
                <c:pt idx="1">
                  <c:v>4.3999999999999997E-2</c:v>
                </c:pt>
                <c:pt idx="2">
                  <c:v>4.4999999999999998E-2</c:v>
                </c:pt>
                <c:pt idx="3">
                  <c:v>4.5999999999999999E-2</c:v>
                </c:pt>
                <c:pt idx="4">
                  <c:v>4.7E-2</c:v>
                </c:pt>
                <c:pt idx="5">
                  <c:v>4.8000000000000001E-2</c:v>
                </c:pt>
                <c:pt idx="6">
                  <c:v>4.9000000000000002E-2</c:v>
                </c:pt>
                <c:pt idx="7">
                  <c:v>0.05</c:v>
                </c:pt>
                <c:pt idx="8">
                  <c:v>5.1000000000000004E-2</c:v>
                </c:pt>
                <c:pt idx="9">
                  <c:v>5.2000000000000005E-2</c:v>
                </c:pt>
                <c:pt idx="10">
                  <c:v>5.3000000000000005E-2</c:v>
                </c:pt>
              </c:numCache>
            </c:numRef>
          </c:xVal>
          <c:yVal>
            <c:numRef>
              <c:f>'Q8'!$B$24:$B$34</c:f>
              <c:numCache>
                <c:formatCode>_-[$$-409]* #,##0.00_ ;_-[$$-409]* \-#,##0.00\ ;_-[$$-409]* "-"??_ ;_-@_ </c:formatCode>
                <c:ptCount val="11"/>
                <c:pt idx="0">
                  <c:v>477411578.86673707</c:v>
                </c:pt>
                <c:pt idx="1">
                  <c:v>470152321.39152211</c:v>
                </c:pt>
                <c:pt idx="2">
                  <c:v>463038479.94677109</c:v>
                </c:pt>
                <c:pt idx="3">
                  <c:v>456066787.83748484</c:v>
                </c:pt>
                <c:pt idx="4">
                  <c:v>449234056.62573755</c:v>
                </c:pt>
                <c:pt idx="5">
                  <c:v>442537174.17581463</c:v>
                </c:pt>
                <c:pt idx="6">
                  <c:v>435973102.74980509</c:v>
                </c:pt>
                <c:pt idx="7">
                  <c:v>429538877.15211165</c:v>
                </c:pt>
                <c:pt idx="8">
                  <c:v>423231602.92158085</c:v>
                </c:pt>
                <c:pt idx="9">
                  <c:v>417048454.57023859</c:v>
                </c:pt>
                <c:pt idx="10">
                  <c:v>410986673.86707807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6-44E3-8BE1-736A9905A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830432"/>
        <c:axId val="742829472"/>
      </c:scatterChart>
      <c:valAx>
        <c:axId val="742830432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29472"/>
        <c:crosses val="autoZero"/>
        <c:crossBetween val="midCat"/>
      </c:valAx>
      <c:valAx>
        <c:axId val="742829472"/>
        <c:scaling>
          <c:orientation val="minMax"/>
          <c:max val="500000000"/>
          <c:min val="4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Present</a:t>
                </a:r>
                <a:r>
                  <a:rPr lang="en-US" baseline="0"/>
                  <a:t>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30432"/>
        <c:crosses val="autoZero"/>
        <c:crossBetween val="midCat"/>
        <c:majorUnit val="2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'Q8'!$J$6</c:f>
              <c:strCache>
                <c:ptCount val="1"/>
                <c:pt idx="0">
                  <c:v>Prin Redox 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'Q8'!$H$7:$H$366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'Q8'!$J$7:$J$366</c:f>
              <c:numCache>
                <c:formatCode>"$"#,##0.00</c:formatCode>
                <c:ptCount val="360"/>
                <c:pt idx="0">
                  <c:v>1246653.5434133466</c:v>
                </c:pt>
                <c:pt idx="1">
                  <c:v>1251640.1575869999</c:v>
                </c:pt>
                <c:pt idx="2">
                  <c:v>1256646.7182173482</c:v>
                </c:pt>
                <c:pt idx="3">
                  <c:v>1261673.3050902172</c:v>
                </c:pt>
                <c:pt idx="4">
                  <c:v>1266719.9983105778</c:v>
                </c:pt>
                <c:pt idx="5">
                  <c:v>1271786.8783038203</c:v>
                </c:pt>
                <c:pt idx="6">
                  <c:v>1276874.0258170355</c:v>
                </c:pt>
                <c:pt idx="7">
                  <c:v>1281981.5219203038</c:v>
                </c:pt>
                <c:pt idx="8">
                  <c:v>1287109.448007985</c:v>
                </c:pt>
                <c:pt idx="9">
                  <c:v>1292257.885800017</c:v>
                </c:pt>
                <c:pt idx="10">
                  <c:v>1297426.9173432167</c:v>
                </c:pt>
                <c:pt idx="11">
                  <c:v>1302616.6250125894</c:v>
                </c:pt>
                <c:pt idx="12">
                  <c:v>1307827.09151264</c:v>
                </c:pt>
                <c:pt idx="13">
                  <c:v>1313058.3998786905</c:v>
                </c:pt>
                <c:pt idx="14">
                  <c:v>1318310.6334782052</c:v>
                </c:pt>
                <c:pt idx="15">
                  <c:v>1323583.8760121178</c:v>
                </c:pt>
                <c:pt idx="16">
                  <c:v>1328878.2115161666</c:v>
                </c:pt>
                <c:pt idx="17">
                  <c:v>1334193.7243622311</c:v>
                </c:pt>
                <c:pt idx="18">
                  <c:v>1339530.4992596798</c:v>
                </c:pt>
                <c:pt idx="19">
                  <c:v>1344888.6212567186</c:v>
                </c:pt>
                <c:pt idx="20">
                  <c:v>1350268.1757417454</c:v>
                </c:pt>
                <c:pt idx="21">
                  <c:v>1355669.2484447125</c:v>
                </c:pt>
                <c:pt idx="22">
                  <c:v>1361091.9254384916</c:v>
                </c:pt>
                <c:pt idx="23">
                  <c:v>1366536.2931402456</c:v>
                </c:pt>
                <c:pt idx="24">
                  <c:v>1372002.4383128067</c:v>
                </c:pt>
                <c:pt idx="25">
                  <c:v>1377490.4480660579</c:v>
                </c:pt>
                <c:pt idx="26">
                  <c:v>1383000.4098583222</c:v>
                </c:pt>
                <c:pt idx="27">
                  <c:v>1388532.4114977552</c:v>
                </c:pt>
                <c:pt idx="28">
                  <c:v>1394086.5411437466</c:v>
                </c:pt>
                <c:pt idx="29">
                  <c:v>1399662.8873083214</c:v>
                </c:pt>
                <c:pt idx="30">
                  <c:v>1405261.5388575546</c:v>
                </c:pt>
                <c:pt idx="31">
                  <c:v>1410882.5850129847</c:v>
                </c:pt>
                <c:pt idx="32">
                  <c:v>1416526.1153530364</c:v>
                </c:pt>
                <c:pt idx="33">
                  <c:v>1422192.2198144484</c:v>
                </c:pt>
                <c:pt idx="34">
                  <c:v>1427880.988693706</c:v>
                </c:pt>
                <c:pt idx="35">
                  <c:v>1433592.5126484807</c:v>
                </c:pt>
                <c:pt idx="36">
                  <c:v>1439326.8826990747</c:v>
                </c:pt>
                <c:pt idx="37">
                  <c:v>1445084.1902298708</c:v>
                </c:pt>
                <c:pt idx="38">
                  <c:v>1450864.5269907902</c:v>
                </c:pt>
                <c:pt idx="39">
                  <c:v>1456667.9850987534</c:v>
                </c:pt>
                <c:pt idx="40">
                  <c:v>1462494.6570391485</c:v>
                </c:pt>
                <c:pt idx="41">
                  <c:v>1468344.6356673052</c:v>
                </c:pt>
                <c:pt idx="42">
                  <c:v>1474218.0142099746</c:v>
                </c:pt>
                <c:pt idx="43">
                  <c:v>1480114.8862668143</c:v>
                </c:pt>
                <c:pt idx="44">
                  <c:v>1486035.3458118816</c:v>
                </c:pt>
                <c:pt idx="45">
                  <c:v>1491979.487195129</c:v>
                </c:pt>
                <c:pt idx="46">
                  <c:v>1497947.4051439096</c:v>
                </c:pt>
                <c:pt idx="47">
                  <c:v>1503939.1947644849</c:v>
                </c:pt>
                <c:pt idx="48">
                  <c:v>1509954.9515435428</c:v>
                </c:pt>
                <c:pt idx="49">
                  <c:v>1515994.7713497172</c:v>
                </c:pt>
                <c:pt idx="50">
                  <c:v>1522058.750435116</c:v>
                </c:pt>
                <c:pt idx="51">
                  <c:v>1528146.9854368565</c:v>
                </c:pt>
                <c:pt idx="52">
                  <c:v>1534259.5733786044</c:v>
                </c:pt>
                <c:pt idx="53">
                  <c:v>1540396.6116721185</c:v>
                </c:pt>
                <c:pt idx="54">
                  <c:v>1546558.198118807</c:v>
                </c:pt>
                <c:pt idx="55">
                  <c:v>1552744.4309112825</c:v>
                </c:pt>
                <c:pt idx="56">
                  <c:v>1558955.4086349276</c:v>
                </c:pt>
                <c:pt idx="57">
                  <c:v>1565191.2302694672</c:v>
                </c:pt>
                <c:pt idx="58">
                  <c:v>1571451.9951905455</c:v>
                </c:pt>
                <c:pt idx="59">
                  <c:v>1577737.8031713078</c:v>
                </c:pt>
                <c:pt idx="60">
                  <c:v>1584048.7543839926</c:v>
                </c:pt>
                <c:pt idx="61">
                  <c:v>1590384.949401529</c:v>
                </c:pt>
                <c:pt idx="62">
                  <c:v>1596746.489199135</c:v>
                </c:pt>
                <c:pt idx="63">
                  <c:v>1603133.4751559312</c:v>
                </c:pt>
                <c:pt idx="64">
                  <c:v>1609546.0090565549</c:v>
                </c:pt>
                <c:pt idx="65">
                  <c:v>1615984.1930927809</c:v>
                </c:pt>
                <c:pt idx="66">
                  <c:v>1622448.1298651521</c:v>
                </c:pt>
                <c:pt idx="67">
                  <c:v>1628937.9223846127</c:v>
                </c:pt>
                <c:pt idx="68">
                  <c:v>1635453.6740741509</c:v>
                </c:pt>
                <c:pt idx="69">
                  <c:v>1641995.4887704474</c:v>
                </c:pt>
                <c:pt idx="70">
                  <c:v>1648563.4707255294</c:v>
                </c:pt>
                <c:pt idx="71">
                  <c:v>1655157.7246084316</c:v>
                </c:pt>
                <c:pt idx="72">
                  <c:v>1661778.3555068653</c:v>
                </c:pt>
                <c:pt idx="73">
                  <c:v>1668425.4689288924</c:v>
                </c:pt>
                <c:pt idx="74">
                  <c:v>1675099.1708046081</c:v>
                </c:pt>
                <c:pt idx="75">
                  <c:v>1681799.5674878266</c:v>
                </c:pt>
                <c:pt idx="76">
                  <c:v>1688526.7657577775</c:v>
                </c:pt>
                <c:pt idx="77">
                  <c:v>1695280.8728208088</c:v>
                </c:pt>
                <c:pt idx="78">
                  <c:v>1702061.9963120921</c:v>
                </c:pt>
                <c:pt idx="79">
                  <c:v>1708870.2442973403</c:v>
                </c:pt>
                <c:pt idx="80">
                  <c:v>1715705.7252745298</c:v>
                </c:pt>
                <c:pt idx="81">
                  <c:v>1722568.5481756276</c:v>
                </c:pt>
                <c:pt idx="82">
                  <c:v>1729458.8223683303</c:v>
                </c:pt>
                <c:pt idx="83">
                  <c:v>1736376.6576578033</c:v>
                </c:pt>
                <c:pt idx="84">
                  <c:v>1743322.1642884347</c:v>
                </c:pt>
                <c:pt idx="85">
                  <c:v>1750295.4529455884</c:v>
                </c:pt>
                <c:pt idx="86">
                  <c:v>1757296.6347573712</c:v>
                </c:pt>
                <c:pt idx="87">
                  <c:v>1764325.8212964006</c:v>
                </c:pt>
                <c:pt idx="88">
                  <c:v>1771383.1245815863</c:v>
                </c:pt>
                <c:pt idx="89">
                  <c:v>1778468.6570799127</c:v>
                </c:pt>
                <c:pt idx="90">
                  <c:v>1785582.5317082326</c:v>
                </c:pt>
                <c:pt idx="91">
                  <c:v>1792724.8618350651</c:v>
                </c:pt>
                <c:pt idx="92">
                  <c:v>1799895.7612824051</c:v>
                </c:pt>
                <c:pt idx="93">
                  <c:v>1807095.3443275348</c:v>
                </c:pt>
                <c:pt idx="94">
                  <c:v>1814323.725704845</c:v>
                </c:pt>
                <c:pt idx="95">
                  <c:v>1821581.020607664</c:v>
                </c:pt>
                <c:pt idx="96">
                  <c:v>1828867.3446900947</c:v>
                </c:pt>
                <c:pt idx="97">
                  <c:v>1836182.8140688553</c:v>
                </c:pt>
                <c:pt idx="98">
                  <c:v>1843527.5453251307</c:v>
                </c:pt>
                <c:pt idx="99">
                  <c:v>1850901.6555064309</c:v>
                </c:pt>
                <c:pt idx="100">
                  <c:v>1858305.262128457</c:v>
                </c:pt>
                <c:pt idx="101">
                  <c:v>1865738.4831769709</c:v>
                </c:pt>
                <c:pt idx="102">
                  <c:v>1873201.4371096785</c:v>
                </c:pt>
                <c:pt idx="103">
                  <c:v>1880694.2428581174</c:v>
                </c:pt>
                <c:pt idx="104">
                  <c:v>1888217.0198295498</c:v>
                </c:pt>
                <c:pt idx="105">
                  <c:v>1895769.887908868</c:v>
                </c:pt>
                <c:pt idx="106">
                  <c:v>1903352.9674605033</c:v>
                </c:pt>
                <c:pt idx="107">
                  <c:v>1910966.3793303452</c:v>
                </c:pt>
                <c:pt idx="108">
                  <c:v>1918610.2448476667</c:v>
                </c:pt>
                <c:pt idx="109">
                  <c:v>1926284.6858270578</c:v>
                </c:pt>
                <c:pt idx="110">
                  <c:v>1933989.8245703662</c:v>
                </c:pt>
                <c:pt idx="111">
                  <c:v>1941725.7838686474</c:v>
                </c:pt>
                <c:pt idx="112">
                  <c:v>1949492.6870041222</c:v>
                </c:pt>
                <c:pt idx="113">
                  <c:v>1957290.657752139</c:v>
                </c:pt>
                <c:pt idx="114">
                  <c:v>1965119.8203831478</c:v>
                </c:pt>
                <c:pt idx="115">
                  <c:v>1972980.2996646804</c:v>
                </c:pt>
                <c:pt idx="116">
                  <c:v>1980872.220863339</c:v>
                </c:pt>
                <c:pt idx="117">
                  <c:v>1988795.7097467924</c:v>
                </c:pt>
                <c:pt idx="118">
                  <c:v>1996750.8925857795</c:v>
                </c:pt>
                <c:pt idx="119">
                  <c:v>2004737.8961561222</c:v>
                </c:pt>
                <c:pt idx="120">
                  <c:v>2012756.8477407468</c:v>
                </c:pt>
                <c:pt idx="121">
                  <c:v>2020807.8751317097</c:v>
                </c:pt>
                <c:pt idx="122">
                  <c:v>2028891.1066322366</c:v>
                </c:pt>
                <c:pt idx="123">
                  <c:v>2037006.6710587658</c:v>
                </c:pt>
                <c:pt idx="124">
                  <c:v>2045154.6977430002</c:v>
                </c:pt>
                <c:pt idx="125">
                  <c:v>2053335.3165339723</c:v>
                </c:pt>
                <c:pt idx="126">
                  <c:v>2061548.6578001082</c:v>
                </c:pt>
                <c:pt idx="127">
                  <c:v>2069794.8524313082</c:v>
                </c:pt>
                <c:pt idx="128">
                  <c:v>2078074.0318410336</c:v>
                </c:pt>
                <c:pt idx="129">
                  <c:v>2086386.3279683974</c:v>
                </c:pt>
                <c:pt idx="130">
                  <c:v>2094731.8732802714</c:v>
                </c:pt>
                <c:pt idx="131">
                  <c:v>2103110.8007733924</c:v>
                </c:pt>
                <c:pt idx="132">
                  <c:v>2111523.2439764859</c:v>
                </c:pt>
                <c:pt idx="133">
                  <c:v>2119969.336952392</c:v>
                </c:pt>
                <c:pt idx="134">
                  <c:v>2128449.2143002017</c:v>
                </c:pt>
                <c:pt idx="135">
                  <c:v>2136963.0111574028</c:v>
                </c:pt>
                <c:pt idx="136">
                  <c:v>2145510.8632020322</c:v>
                </c:pt>
                <c:pt idx="137">
                  <c:v>2154092.9066548403</c:v>
                </c:pt>
                <c:pt idx="138">
                  <c:v>2162709.2782814591</c:v>
                </c:pt>
                <c:pt idx="139">
                  <c:v>2171360.1153945853</c:v>
                </c:pt>
                <c:pt idx="140">
                  <c:v>2180045.5558561636</c:v>
                </c:pt>
                <c:pt idx="141">
                  <c:v>2188765.7380795879</c:v>
                </c:pt>
                <c:pt idx="142">
                  <c:v>2197520.8010319066</c:v>
                </c:pt>
                <c:pt idx="143">
                  <c:v>2206310.8842360345</c:v>
                </c:pt>
                <c:pt idx="144">
                  <c:v>2215136.1277729785</c:v>
                </c:pt>
                <c:pt idx="145">
                  <c:v>2223996.6722840704</c:v>
                </c:pt>
                <c:pt idx="146">
                  <c:v>2232892.6589732068</c:v>
                </c:pt>
                <c:pt idx="147">
                  <c:v>2241824.2296090997</c:v>
                </c:pt>
                <c:pt idx="148">
                  <c:v>2250791.5265275361</c:v>
                </c:pt>
                <c:pt idx="149">
                  <c:v>2259794.6926336456</c:v>
                </c:pt>
                <c:pt idx="150">
                  <c:v>2268833.8714041808</c:v>
                </c:pt>
                <c:pt idx="151">
                  <c:v>2277909.2068897975</c:v>
                </c:pt>
                <c:pt idx="152">
                  <c:v>2287020.8437173567</c:v>
                </c:pt>
                <c:pt idx="153">
                  <c:v>2296168.9270922262</c:v>
                </c:pt>
                <c:pt idx="154">
                  <c:v>2305353.6028005951</c:v>
                </c:pt>
                <c:pt idx="155">
                  <c:v>2314575.0172117972</c:v>
                </c:pt>
                <c:pt idx="156">
                  <c:v>2323833.317280645</c:v>
                </c:pt>
                <c:pt idx="157">
                  <c:v>2333128.6505497675</c:v>
                </c:pt>
                <c:pt idx="158">
                  <c:v>2342461.1651519667</c:v>
                </c:pt>
                <c:pt idx="159">
                  <c:v>2351831.0098125748</c:v>
                </c:pt>
                <c:pt idx="160">
                  <c:v>2361238.333851825</c:v>
                </c:pt>
                <c:pt idx="161">
                  <c:v>2370683.2871872322</c:v>
                </c:pt>
                <c:pt idx="162">
                  <c:v>2380166.0203359812</c:v>
                </c:pt>
                <c:pt idx="163">
                  <c:v>2389686.6844173251</c:v>
                </c:pt>
                <c:pt idx="164">
                  <c:v>2399245.4311549943</c:v>
                </c:pt>
                <c:pt idx="165">
                  <c:v>2408842.4128796142</c:v>
                </c:pt>
                <c:pt idx="166">
                  <c:v>2418477.7825311325</c:v>
                </c:pt>
                <c:pt idx="167">
                  <c:v>2428151.6936612572</c:v>
                </c:pt>
                <c:pt idx="168">
                  <c:v>2437864.3004359021</c:v>
                </c:pt>
                <c:pt idx="169">
                  <c:v>2447615.7576376456</c:v>
                </c:pt>
                <c:pt idx="170">
                  <c:v>2457406.2206681962</c:v>
                </c:pt>
                <c:pt idx="171">
                  <c:v>2467235.8455508687</c:v>
                </c:pt>
                <c:pt idx="172">
                  <c:v>2477104.7889330727</c:v>
                </c:pt>
                <c:pt idx="173">
                  <c:v>2487013.2080888045</c:v>
                </c:pt>
                <c:pt idx="174">
                  <c:v>2496961.2609211598</c:v>
                </c:pt>
                <c:pt idx="175">
                  <c:v>2506949.105964845</c:v>
                </c:pt>
                <c:pt idx="176">
                  <c:v>2516976.9023887045</c:v>
                </c:pt>
                <c:pt idx="177">
                  <c:v>2527044.8099982589</c:v>
                </c:pt>
                <c:pt idx="178">
                  <c:v>2537152.9892382524</c:v>
                </c:pt>
                <c:pt idx="179">
                  <c:v>2547301.6011952055</c:v>
                </c:pt>
                <c:pt idx="180">
                  <c:v>2557490.8075999864</c:v>
                </c:pt>
                <c:pt idx="181">
                  <c:v>2567720.7708303863</c:v>
                </c:pt>
                <c:pt idx="182">
                  <c:v>2577991.6539137079</c:v>
                </c:pt>
                <c:pt idx="183">
                  <c:v>2588303.6205293629</c:v>
                </c:pt>
                <c:pt idx="184">
                  <c:v>2598656.8350114804</c:v>
                </c:pt>
                <c:pt idx="185">
                  <c:v>2609051.4623515261</c:v>
                </c:pt>
                <c:pt idx="186">
                  <c:v>2619487.668200932</c:v>
                </c:pt>
                <c:pt idx="187">
                  <c:v>2629965.6188737364</c:v>
                </c:pt>
                <c:pt idx="188">
                  <c:v>2640485.4813492312</c:v>
                </c:pt>
                <c:pt idx="189">
                  <c:v>2651047.4232746284</c:v>
                </c:pt>
                <c:pt idx="190">
                  <c:v>2661651.6129677268</c:v>
                </c:pt>
                <c:pt idx="191">
                  <c:v>2672298.2194195976</c:v>
                </c:pt>
                <c:pt idx="192">
                  <c:v>2682987.4122972754</c:v>
                </c:pt>
                <c:pt idx="193">
                  <c:v>2693719.3619464645</c:v>
                </c:pt>
                <c:pt idx="194">
                  <c:v>2704494.2393942508</c:v>
                </c:pt>
                <c:pt idx="195">
                  <c:v>2715312.2163518276</c:v>
                </c:pt>
                <c:pt idx="196">
                  <c:v>2726173.465217235</c:v>
                </c:pt>
                <c:pt idx="197">
                  <c:v>2737078.159078104</c:v>
                </c:pt>
                <c:pt idx="198">
                  <c:v>2748026.4717144165</c:v>
                </c:pt>
                <c:pt idx="199">
                  <c:v>2759018.577601274</c:v>
                </c:pt>
                <c:pt idx="200">
                  <c:v>2770054.6519116792</c:v>
                </c:pt>
                <c:pt idx="201">
                  <c:v>2781134.8705193261</c:v>
                </c:pt>
                <c:pt idx="202">
                  <c:v>2792259.4100014032</c:v>
                </c:pt>
                <c:pt idx="203">
                  <c:v>2803428.447641409</c:v>
                </c:pt>
                <c:pt idx="204">
                  <c:v>2814642.1614319747</c:v>
                </c:pt>
                <c:pt idx="205">
                  <c:v>2825900.7300777026</c:v>
                </c:pt>
                <c:pt idx="206">
                  <c:v>2837204.3329980131</c:v>
                </c:pt>
                <c:pt idx="207">
                  <c:v>2848553.1503300057</c:v>
                </c:pt>
                <c:pt idx="208">
                  <c:v>2859947.3629313256</c:v>
                </c:pt>
                <c:pt idx="209">
                  <c:v>2871387.1523830509</c:v>
                </c:pt>
                <c:pt idx="210">
                  <c:v>2882872.7009925833</c:v>
                </c:pt>
                <c:pt idx="211">
                  <c:v>2894404.1917965538</c:v>
                </c:pt>
                <c:pt idx="212">
                  <c:v>2905981.80856374</c:v>
                </c:pt>
                <c:pt idx="213">
                  <c:v>2917605.7357979948</c:v>
                </c:pt>
                <c:pt idx="214">
                  <c:v>2929276.1587411868</c:v>
                </c:pt>
                <c:pt idx="215">
                  <c:v>2940993.2633761512</c:v>
                </c:pt>
                <c:pt idx="216">
                  <c:v>2952757.2364296559</c:v>
                </c:pt>
                <c:pt idx="217">
                  <c:v>2964568.2653753748</c:v>
                </c:pt>
                <c:pt idx="218">
                  <c:v>2976426.5384368761</c:v>
                </c:pt>
                <c:pt idx="219">
                  <c:v>2988332.2445906238</c:v>
                </c:pt>
                <c:pt idx="220">
                  <c:v>3000285.5735689863</c:v>
                </c:pt>
                <c:pt idx="221">
                  <c:v>3012286.7158632623</c:v>
                </c:pt>
                <c:pt idx="222">
                  <c:v>3024335.8627267154</c:v>
                </c:pt>
                <c:pt idx="223">
                  <c:v>3036433.2061776221</c:v>
                </c:pt>
                <c:pt idx="224">
                  <c:v>3048578.9390023327</c:v>
                </c:pt>
                <c:pt idx="225">
                  <c:v>3060773.2547583417</c:v>
                </c:pt>
                <c:pt idx="226">
                  <c:v>3073016.3477773755</c:v>
                </c:pt>
                <c:pt idx="227">
                  <c:v>3085308.4131684843</c:v>
                </c:pt>
                <c:pt idx="228">
                  <c:v>3097649.6468211589</c:v>
                </c:pt>
                <c:pt idx="229">
                  <c:v>3110040.2454084437</c:v>
                </c:pt>
                <c:pt idx="230">
                  <c:v>3122480.4063900774</c:v>
                </c:pt>
                <c:pt idx="231">
                  <c:v>3134970.3280156371</c:v>
                </c:pt>
                <c:pt idx="232">
                  <c:v>3147510.2093277001</c:v>
                </c:pt>
                <c:pt idx="233">
                  <c:v>3160100.2501650108</c:v>
                </c:pt>
                <c:pt idx="234">
                  <c:v>3172740.6511656707</c:v>
                </c:pt>
                <c:pt idx="235">
                  <c:v>3185431.6137703336</c:v>
                </c:pt>
                <c:pt idx="236">
                  <c:v>3198173.3402254148</c:v>
                </c:pt>
                <c:pt idx="237">
                  <c:v>3210966.0335863163</c:v>
                </c:pt>
                <c:pt idx="238">
                  <c:v>3223809.8977206619</c:v>
                </c:pt>
                <c:pt idx="239">
                  <c:v>3236705.1373115443</c:v>
                </c:pt>
                <c:pt idx="240">
                  <c:v>3249651.9578607902</c:v>
                </c:pt>
                <c:pt idx="241">
                  <c:v>3262650.5656922334</c:v>
                </c:pt>
                <c:pt idx="242">
                  <c:v>3275701.1679550023</c:v>
                </c:pt>
                <c:pt idx="243">
                  <c:v>3288803.9726268225</c:v>
                </c:pt>
                <c:pt idx="244">
                  <c:v>3301959.1885173293</c:v>
                </c:pt>
                <c:pt idx="245">
                  <c:v>3315167.0252713994</c:v>
                </c:pt>
                <c:pt idx="246">
                  <c:v>3328427.6933724852</c:v>
                </c:pt>
                <c:pt idx="247">
                  <c:v>3341741.4041459747</c:v>
                </c:pt>
                <c:pt idx="248">
                  <c:v>3355108.369762558</c:v>
                </c:pt>
                <c:pt idx="249">
                  <c:v>3368528.8032416082</c:v>
                </c:pt>
                <c:pt idx="250">
                  <c:v>3382002.9184545754</c:v>
                </c:pt>
                <c:pt idx="251">
                  <c:v>3395530.9301283932</c:v>
                </c:pt>
                <c:pt idx="252">
                  <c:v>3409113.0538489069</c:v>
                </c:pt>
                <c:pt idx="253">
                  <c:v>3422749.5060643028</c:v>
                </c:pt>
                <c:pt idx="254">
                  <c:v>3436440.5040885601</c:v>
                </c:pt>
                <c:pt idx="255">
                  <c:v>3450186.2661049138</c:v>
                </c:pt>
                <c:pt idx="256">
                  <c:v>3463987.0111693335</c:v>
                </c:pt>
                <c:pt idx="257">
                  <c:v>3477842.9592140112</c:v>
                </c:pt>
                <c:pt idx="258">
                  <c:v>3491754.3310508672</c:v>
                </c:pt>
                <c:pt idx="259">
                  <c:v>3505721.3483750704</c:v>
                </c:pt>
                <c:pt idx="260">
                  <c:v>3519744.2337685707</c:v>
                </c:pt>
                <c:pt idx="261">
                  <c:v>3533823.2107036449</c:v>
                </c:pt>
                <c:pt idx="262">
                  <c:v>3547958.5035464591</c:v>
                </c:pt>
                <c:pt idx="263">
                  <c:v>3562150.3375606453</c:v>
                </c:pt>
                <c:pt idx="264">
                  <c:v>3576398.9389108876</c:v>
                </c:pt>
                <c:pt idx="265">
                  <c:v>3590704.5346665308</c:v>
                </c:pt>
                <c:pt idx="266">
                  <c:v>3605067.3528051977</c:v>
                </c:pt>
                <c:pt idx="267">
                  <c:v>3619487.6222164179</c:v>
                </c:pt>
                <c:pt idx="268">
                  <c:v>3633965.5727052838</c:v>
                </c:pt>
                <c:pt idx="269">
                  <c:v>3648501.4349961048</c:v>
                </c:pt>
                <c:pt idx="270">
                  <c:v>3663095.4407360889</c:v>
                </c:pt>
                <c:pt idx="271">
                  <c:v>3677747.8224990335</c:v>
                </c:pt>
                <c:pt idx="272">
                  <c:v>3692458.8137890296</c:v>
                </c:pt>
                <c:pt idx="273">
                  <c:v>3707228.6490441859</c:v>
                </c:pt>
                <c:pt idx="274">
                  <c:v>3722057.5636403621</c:v>
                </c:pt>
                <c:pt idx="275">
                  <c:v>3736945.7938949238</c:v>
                </c:pt>
                <c:pt idx="276">
                  <c:v>3751893.5770705035</c:v>
                </c:pt>
                <c:pt idx="277">
                  <c:v>3766901.1513787853</c:v>
                </c:pt>
                <c:pt idx="278">
                  <c:v>3781968.7559843007</c:v>
                </c:pt>
                <c:pt idx="279">
                  <c:v>3797096.6310082381</c:v>
                </c:pt>
                <c:pt idx="280">
                  <c:v>3812285.0175322709</c:v>
                </c:pt>
                <c:pt idx="281">
                  <c:v>3827534.1576024001</c:v>
                </c:pt>
                <c:pt idx="282">
                  <c:v>3842844.2942328104</c:v>
                </c:pt>
                <c:pt idx="283">
                  <c:v>3858215.671409741</c:v>
                </c:pt>
                <c:pt idx="284">
                  <c:v>3873648.53409538</c:v>
                </c:pt>
                <c:pt idx="285">
                  <c:v>3889143.1282317615</c:v>
                </c:pt>
                <c:pt idx="286">
                  <c:v>3904699.7007446885</c:v>
                </c:pt>
                <c:pt idx="287">
                  <c:v>3920318.4995476673</c:v>
                </c:pt>
                <c:pt idx="288">
                  <c:v>3935999.7735458585</c:v>
                </c:pt>
                <c:pt idx="289">
                  <c:v>3951743.7726400411</c:v>
                </c:pt>
                <c:pt idx="290">
                  <c:v>3967550.7477306016</c:v>
                </c:pt>
                <c:pt idx="291">
                  <c:v>3983420.9507215237</c:v>
                </c:pt>
                <c:pt idx="292">
                  <c:v>3999354.6345244106</c:v>
                </c:pt>
                <c:pt idx="293">
                  <c:v>4015352.0530625079</c:v>
                </c:pt>
                <c:pt idx="294">
                  <c:v>4031413.461274758</c:v>
                </c:pt>
                <c:pt idx="295">
                  <c:v>4047539.1151198568</c:v>
                </c:pt>
                <c:pt idx="296">
                  <c:v>4063729.2715803361</c:v>
                </c:pt>
                <c:pt idx="297">
                  <c:v>4079984.1886666575</c:v>
                </c:pt>
                <c:pt idx="298">
                  <c:v>4096304.1254213238</c:v>
                </c:pt>
                <c:pt idx="299">
                  <c:v>4112689.3419230101</c:v>
                </c:pt>
                <c:pt idx="300">
                  <c:v>4129140.099290702</c:v>
                </c:pt>
                <c:pt idx="301">
                  <c:v>4145656.6596878646</c:v>
                </c:pt>
                <c:pt idx="302">
                  <c:v>4162239.2863266161</c:v>
                </c:pt>
                <c:pt idx="303">
                  <c:v>4178888.2434719224</c:v>
                </c:pt>
                <c:pt idx="304">
                  <c:v>4195603.7964458102</c:v>
                </c:pt>
                <c:pt idx="305">
                  <c:v>4212386.2116315933</c:v>
                </c:pt>
                <c:pt idx="306">
                  <c:v>4229235.7564781196</c:v>
                </c:pt>
                <c:pt idx="307">
                  <c:v>4246152.6995040318</c:v>
                </c:pt>
                <c:pt idx="308">
                  <c:v>4263137.3103020489</c:v>
                </c:pt>
                <c:pt idx="309">
                  <c:v>4280189.8595432565</c:v>
                </c:pt>
                <c:pt idx="310">
                  <c:v>4297310.6189814294</c:v>
                </c:pt>
                <c:pt idx="311">
                  <c:v>4314499.8614573553</c:v>
                </c:pt>
                <c:pt idx="312">
                  <c:v>4331757.8609031839</c:v>
                </c:pt>
                <c:pt idx="313">
                  <c:v>4349084.8923467975</c:v>
                </c:pt>
                <c:pt idx="314">
                  <c:v>4366481.2319161845</c:v>
                </c:pt>
                <c:pt idx="315">
                  <c:v>4383947.1568438495</c:v>
                </c:pt>
                <c:pt idx="316">
                  <c:v>4401482.9454712244</c:v>
                </c:pt>
                <c:pt idx="317">
                  <c:v>4419088.8772531096</c:v>
                </c:pt>
                <c:pt idx="318">
                  <c:v>4436765.2327621216</c:v>
                </c:pt>
                <c:pt idx="319">
                  <c:v>4454512.29369317</c:v>
                </c:pt>
                <c:pt idx="320">
                  <c:v>4472330.3428679425</c:v>
                </c:pt>
                <c:pt idx="321">
                  <c:v>4490219.664239415</c:v>
                </c:pt>
                <c:pt idx="322">
                  <c:v>4508180.5428963723</c:v>
                </c:pt>
                <c:pt idx="323">
                  <c:v>4526213.2650679573</c:v>
                </c:pt>
                <c:pt idx="324">
                  <c:v>4544318.1181282299</c:v>
                </c:pt>
                <c:pt idx="325">
                  <c:v>4562495.3906007428</c:v>
                </c:pt>
                <c:pt idx="326">
                  <c:v>4580745.3721631467</c:v>
                </c:pt>
                <c:pt idx="327">
                  <c:v>4599068.3536517983</c:v>
                </c:pt>
                <c:pt idx="328">
                  <c:v>4617464.6270664055</c:v>
                </c:pt>
                <c:pt idx="329">
                  <c:v>4635934.4855746711</c:v>
                </c:pt>
                <c:pt idx="330">
                  <c:v>4654478.2235169699</c:v>
                </c:pt>
                <c:pt idx="331">
                  <c:v>4673096.1364110382</c:v>
                </c:pt>
                <c:pt idx="332">
                  <c:v>4691788.520956682</c:v>
                </c:pt>
                <c:pt idx="333">
                  <c:v>4710555.6750405086</c:v>
                </c:pt>
                <c:pt idx="334">
                  <c:v>4729397.8977406705</c:v>
                </c:pt>
                <c:pt idx="335">
                  <c:v>4748315.4893316329</c:v>
                </c:pt>
                <c:pt idx="336">
                  <c:v>4767308.7512889598</c:v>
                </c:pt>
                <c:pt idx="337">
                  <c:v>4786377.9862941159</c:v>
                </c:pt>
                <c:pt idx="338">
                  <c:v>4805523.4982392918</c:v>
                </c:pt>
                <c:pt idx="339">
                  <c:v>4824745.5922322497</c:v>
                </c:pt>
                <c:pt idx="340">
                  <c:v>4844044.5746011781</c:v>
                </c:pt>
                <c:pt idx="341">
                  <c:v>4863420.7528995834</c:v>
                </c:pt>
                <c:pt idx="342">
                  <c:v>4882874.4359111814</c:v>
                </c:pt>
                <c:pt idx="343">
                  <c:v>4902405.9336548261</c:v>
                </c:pt>
                <c:pt idx="344">
                  <c:v>4922015.5573894456</c:v>
                </c:pt>
                <c:pt idx="345">
                  <c:v>4941703.6196190026</c:v>
                </c:pt>
                <c:pt idx="346">
                  <c:v>4961470.4340974791</c:v>
                </c:pt>
                <c:pt idx="347">
                  <c:v>4981316.3158338694</c:v>
                </c:pt>
                <c:pt idx="348">
                  <c:v>5001241.5810972042</c:v>
                </c:pt>
                <c:pt idx="349">
                  <c:v>5021246.5474215932</c:v>
                </c:pt>
                <c:pt idx="350">
                  <c:v>5041331.5336112799</c:v>
                </c:pt>
                <c:pt idx="351">
                  <c:v>5061496.8597457241</c:v>
                </c:pt>
                <c:pt idx="352">
                  <c:v>5081742.8471847083</c:v>
                </c:pt>
                <c:pt idx="353">
                  <c:v>5102069.818573446</c:v>
                </c:pt>
                <c:pt idx="354">
                  <c:v>5122478.0978477402</c:v>
                </c:pt>
                <c:pt idx="355">
                  <c:v>5142968.0102391308</c:v>
                </c:pt>
                <c:pt idx="356">
                  <c:v>5163539.882280088</c:v>
                </c:pt>
                <c:pt idx="357">
                  <c:v>5184194.0418092078</c:v>
                </c:pt>
                <c:pt idx="358">
                  <c:v>5204930.817976445</c:v>
                </c:pt>
                <c:pt idx="359">
                  <c:v>5225750.5412483504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A-4789-89D6-E9BE4E1B1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99455"/>
        <c:axId val="433300415"/>
      </c:scatterChart>
      <c:valAx>
        <c:axId val="43329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00415"/>
        <c:crosses val="autoZero"/>
        <c:crossBetween val="midCat"/>
      </c:valAx>
      <c:valAx>
        <c:axId val="4333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9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12700</xdr:rowOff>
    </xdr:from>
    <xdr:to>
      <xdr:col>8</xdr:col>
      <xdr:colOff>454025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1E9BB-8AD3-D8AA-F50A-E1C804EC2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21</xdr:row>
      <xdr:rowOff>31750</xdr:rowOff>
    </xdr:from>
    <xdr:to>
      <xdr:col>7</xdr:col>
      <xdr:colOff>431800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94CEA-A0BE-7C56-FF44-60C704F80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4</xdr:row>
      <xdr:rowOff>120650</xdr:rowOff>
    </xdr:from>
    <xdr:to>
      <xdr:col>7</xdr:col>
      <xdr:colOff>222250</xdr:colOff>
      <xdr:row>18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980DE8-A446-4C5E-8803-6E7892713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sqref="A1:XFD1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7</v>
      </c>
      <c r="B1" s="16">
        <v>1</v>
      </c>
    </row>
    <row r="2" spans="1:3" ht="15.75" customHeight="1" x14ac:dyDescent="0.25">
      <c r="A2" s="1" t="s">
        <v>58</v>
      </c>
      <c r="B2" s="2">
        <v>0.1</v>
      </c>
    </row>
    <row r="4" spans="1:3" ht="15.75" customHeight="1" x14ac:dyDescent="0.25">
      <c r="A4" s="1" t="s">
        <v>1</v>
      </c>
      <c r="B4" s="1" t="s">
        <v>2</v>
      </c>
      <c r="C4" s="1" t="s">
        <v>3</v>
      </c>
    </row>
    <row r="5" spans="1:3" ht="15.75" customHeight="1" x14ac:dyDescent="0.25">
      <c r="A5" s="1">
        <v>1</v>
      </c>
      <c r="B5" s="3">
        <f>$B$1*(1+$B$2/A5)^A5</f>
        <v>1.1000000000000001</v>
      </c>
      <c r="C5" s="4">
        <f t="shared" ref="C5:C10" si="0">LN(B5)</f>
        <v>9.5310179804324935E-2</v>
      </c>
    </row>
    <row r="6" spans="1:3" ht="15.75" customHeight="1" x14ac:dyDescent="0.25">
      <c r="A6" s="1">
        <v>2</v>
      </c>
      <c r="B6" s="3">
        <f>$B$1*(1+$B$2/A6)^A6</f>
        <v>1.1025</v>
      </c>
      <c r="C6" s="4">
        <f t="shared" si="0"/>
        <v>9.7580328338864042E-2</v>
      </c>
    </row>
    <row r="7" spans="1:3" ht="15.75" customHeight="1" x14ac:dyDescent="0.25">
      <c r="A7" s="1">
        <v>4</v>
      </c>
      <c r="B7" s="3">
        <f t="shared" ref="B7:B10" si="1">$B$1*(1+$B$2/A7)^A7</f>
        <v>1.1038128906249998</v>
      </c>
      <c r="C7" s="4">
        <f t="shared" si="0"/>
        <v>9.8770450361485795E-2</v>
      </c>
    </row>
    <row r="8" spans="1:3" ht="15.75" customHeight="1" x14ac:dyDescent="0.25">
      <c r="A8" s="1">
        <v>12</v>
      </c>
      <c r="B8" s="3">
        <f t="shared" si="1"/>
        <v>1.1047130674412968</v>
      </c>
      <c r="C8" s="4">
        <f t="shared" si="0"/>
        <v>9.9585633776340748E-2</v>
      </c>
    </row>
    <row r="9" spans="1:3" ht="15.75" customHeight="1" x14ac:dyDescent="0.25">
      <c r="A9" s="1">
        <v>52</v>
      </c>
      <c r="B9" s="3">
        <f t="shared" si="1"/>
        <v>1.1050647927797659</v>
      </c>
      <c r="C9" s="4">
        <f t="shared" si="0"/>
        <v>9.9903969250481228E-2</v>
      </c>
    </row>
    <row r="10" spans="1:3" ht="12.5" x14ac:dyDescent="0.25">
      <c r="A10" s="1">
        <v>365</v>
      </c>
      <c r="B10" s="3">
        <f t="shared" si="1"/>
        <v>1.1051557816162272</v>
      </c>
      <c r="C10" s="4">
        <f t="shared" si="0"/>
        <v>9.9986303871348256E-2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opLeftCell="A2" workbookViewId="0">
      <selection activeCell="D24" sqref="D24"/>
    </sheetView>
  </sheetViews>
  <sheetFormatPr defaultColWidth="12.6328125" defaultRowHeight="15.75" customHeight="1" x14ac:dyDescent="0.25"/>
  <cols>
    <col min="2" max="2" width="16.08984375" bestFit="1" customWidth="1"/>
    <col min="3" max="3" width="13.54296875" bestFit="1" customWidth="1"/>
    <col min="5" max="5" width="13.54296875" customWidth="1"/>
    <col min="9" max="9" width="13.54296875" bestFit="1" customWidth="1"/>
  </cols>
  <sheetData>
    <row r="1" spans="1:9" ht="15.75" customHeight="1" x14ac:dyDescent="0.3">
      <c r="A1" s="1" t="s">
        <v>4</v>
      </c>
      <c r="C1" s="1"/>
      <c r="D1" s="18">
        <f>E11</f>
        <v>1494369.3707786482</v>
      </c>
    </row>
    <row r="2" spans="1:9" ht="15.75" customHeight="1" x14ac:dyDescent="0.3">
      <c r="A2" s="1"/>
      <c r="C2" s="1"/>
      <c r="D2" s="18"/>
    </row>
    <row r="3" spans="1:9" ht="15.75" customHeight="1" x14ac:dyDescent="0.25">
      <c r="A3" s="1" t="s">
        <v>5</v>
      </c>
      <c r="B3" s="1">
        <f>30*0.01%</f>
        <v>3.0000000000000001E-3</v>
      </c>
    </row>
    <row r="4" spans="1:9" ht="15.75" customHeight="1" x14ac:dyDescent="0.25">
      <c r="A4" s="1" t="s">
        <v>6</v>
      </c>
      <c r="B4" s="1">
        <f>90*0.01%</f>
        <v>9.0000000000000011E-3</v>
      </c>
    </row>
    <row r="5" spans="1:9" ht="15.75" customHeight="1" x14ac:dyDescent="0.25">
      <c r="A5" s="20" t="s">
        <v>60</v>
      </c>
      <c r="B5" s="1">
        <f>EXP(B3)-1</f>
        <v>3.0045045033770812E-3</v>
      </c>
    </row>
    <row r="6" spans="1:9" ht="15.75" customHeight="1" x14ac:dyDescent="0.25">
      <c r="B6" s="1"/>
      <c r="C6" s="1"/>
    </row>
    <row r="7" spans="1:9" ht="15.75" customHeight="1" x14ac:dyDescent="0.25">
      <c r="B7" s="1" t="s">
        <v>23</v>
      </c>
      <c r="C7" s="1" t="s">
        <v>8</v>
      </c>
      <c r="D7" s="1" t="s">
        <v>87</v>
      </c>
      <c r="E7" s="1" t="s">
        <v>9</v>
      </c>
    </row>
    <row r="8" spans="1:9" ht="15.75" customHeight="1" x14ac:dyDescent="0.25">
      <c r="A8" s="20" t="s">
        <v>62</v>
      </c>
      <c r="B8" s="5">
        <v>1000000000</v>
      </c>
      <c r="C8" s="5">
        <f>B8*B4</f>
        <v>9000000.0000000019</v>
      </c>
      <c r="D8" s="5">
        <f>B8*B3</f>
        <v>3000000</v>
      </c>
      <c r="E8" s="5">
        <f>C8-D8</f>
        <v>6000000.0000000019</v>
      </c>
    </row>
    <row r="9" spans="1:9" ht="15.75" customHeight="1" x14ac:dyDescent="0.25">
      <c r="A9" s="20" t="s">
        <v>10</v>
      </c>
      <c r="B9" s="5">
        <f>B8+250000000</f>
        <v>1250000000</v>
      </c>
      <c r="C9" s="5">
        <f>B9*B4</f>
        <v>11250000.000000002</v>
      </c>
      <c r="D9" s="5">
        <f>B9*B5</f>
        <v>3755630.6292213514</v>
      </c>
      <c r="E9" s="5">
        <f>C9-D9</f>
        <v>7494369.37077865</v>
      </c>
    </row>
    <row r="10" spans="1:9" ht="15.75" customHeight="1" x14ac:dyDescent="0.25">
      <c r="A10" s="1"/>
      <c r="B10" s="5"/>
      <c r="C10" s="5"/>
      <c r="D10" s="5"/>
      <c r="E10" s="5"/>
    </row>
    <row r="11" spans="1:9" ht="15.75" customHeight="1" x14ac:dyDescent="0.25">
      <c r="D11" s="19" t="s">
        <v>59</v>
      </c>
      <c r="E11" s="5">
        <f>E9-E8</f>
        <v>1494369.3707786482</v>
      </c>
    </row>
    <row r="12" spans="1:9" ht="15.75" customHeight="1" x14ac:dyDescent="0.25">
      <c r="A12" s="1"/>
      <c r="C12" s="5"/>
    </row>
    <row r="13" spans="1:9" ht="13" x14ac:dyDescent="0.3">
      <c r="A13" s="20" t="s">
        <v>61</v>
      </c>
      <c r="C13" s="6"/>
      <c r="I13" s="18">
        <f>B19</f>
        <v>34552286.874085151</v>
      </c>
    </row>
    <row r="15" spans="1:9" ht="15.75" customHeight="1" x14ac:dyDescent="0.25">
      <c r="A15" s="1" t="s">
        <v>11</v>
      </c>
      <c r="B15" s="1">
        <v>2</v>
      </c>
    </row>
    <row r="16" spans="1:9" ht="15.75" customHeight="1" x14ac:dyDescent="0.25">
      <c r="A16" s="1" t="s">
        <v>12</v>
      </c>
      <c r="B16" s="1">
        <f>B15*12</f>
        <v>24</v>
      </c>
    </row>
    <row r="17" spans="1:4" ht="12.5" x14ac:dyDescent="0.25">
      <c r="A17" s="1" t="s">
        <v>13</v>
      </c>
      <c r="B17" s="5">
        <f>D1</f>
        <v>1494369.3707786482</v>
      </c>
    </row>
    <row r="18" spans="1:4" ht="12.5" x14ac:dyDescent="0.25">
      <c r="A18" s="1" t="s">
        <v>14</v>
      </c>
      <c r="B18" s="1">
        <f>B5</f>
        <v>3.0045045033770812E-3</v>
      </c>
    </row>
    <row r="19" spans="1:4" ht="12.5" x14ac:dyDescent="0.25">
      <c r="A19" s="1" t="s">
        <v>15</v>
      </c>
      <c r="B19" s="5">
        <f>-PV(B18,B16,B17)</f>
        <v>34552286.874085151</v>
      </c>
    </row>
    <row r="20" spans="1:4" ht="12.5" x14ac:dyDescent="0.25"/>
    <row r="21" spans="1:4" ht="12.5" x14ac:dyDescent="0.25">
      <c r="A21" s="20" t="s">
        <v>63</v>
      </c>
      <c r="D21" s="21" t="s">
        <v>64</v>
      </c>
    </row>
    <row r="22" spans="1:4" ht="15.75" customHeight="1" x14ac:dyDescent="0.25">
      <c r="D22" s="21" t="s">
        <v>65</v>
      </c>
    </row>
    <row r="23" spans="1:4" ht="15.75" customHeight="1" x14ac:dyDescent="0.25">
      <c r="D23" s="2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5"/>
  <sheetViews>
    <sheetView topLeftCell="A7" workbookViewId="0">
      <selection activeCell="G27" sqref="G27"/>
    </sheetView>
  </sheetViews>
  <sheetFormatPr defaultColWidth="12.6328125" defaultRowHeight="15.75" customHeight="1" x14ac:dyDescent="0.25"/>
  <sheetData>
    <row r="1" spans="1:6" ht="15.75" customHeight="1" x14ac:dyDescent="0.3">
      <c r="A1" s="1" t="s">
        <v>16</v>
      </c>
      <c r="B1" s="5"/>
      <c r="D1" s="22">
        <f>B7</f>
        <v>8721734.9291848131</v>
      </c>
    </row>
    <row r="2" spans="1:6" ht="15.75" customHeight="1" x14ac:dyDescent="0.25">
      <c r="A2" s="1"/>
      <c r="B2" s="5"/>
    </row>
    <row r="3" spans="1:6" ht="15.75" customHeight="1" x14ac:dyDescent="0.25">
      <c r="A3" s="1" t="s">
        <v>17</v>
      </c>
      <c r="B3" s="5">
        <v>1000000</v>
      </c>
    </row>
    <row r="4" spans="1:6" ht="15.75" customHeight="1" x14ac:dyDescent="0.25">
      <c r="A4" s="1" t="s">
        <v>18</v>
      </c>
      <c r="B4" s="5">
        <v>1000000</v>
      </c>
    </row>
    <row r="5" spans="1:6" ht="15.75" customHeight="1" x14ac:dyDescent="0.25">
      <c r="A5" s="1" t="s">
        <v>0</v>
      </c>
      <c r="B5" s="2">
        <v>0.05</v>
      </c>
    </row>
    <row r="6" spans="1:6" ht="15.75" customHeight="1" x14ac:dyDescent="0.25">
      <c r="A6" s="1" t="s">
        <v>19</v>
      </c>
      <c r="B6" s="1">
        <v>10</v>
      </c>
    </row>
    <row r="7" spans="1:6" ht="13" x14ac:dyDescent="0.3">
      <c r="A7" s="1" t="s">
        <v>20</v>
      </c>
      <c r="B7" s="6">
        <f>PV(B5,B6,-B4)+B3</f>
        <v>8721734.9291848131</v>
      </c>
    </row>
    <row r="9" spans="1:6" ht="12.5" x14ac:dyDescent="0.25">
      <c r="A9" s="21" t="s">
        <v>67</v>
      </c>
    </row>
    <row r="10" spans="1:6" ht="12.5" x14ac:dyDescent="0.25">
      <c r="A10" s="21" t="s">
        <v>68</v>
      </c>
    </row>
    <row r="11" spans="1:6" ht="13" x14ac:dyDescent="0.3">
      <c r="A11" s="20" t="s">
        <v>69</v>
      </c>
      <c r="B11" s="5"/>
      <c r="F11" s="23" t="s">
        <v>70</v>
      </c>
    </row>
    <row r="12" spans="1:6" ht="12.5" x14ac:dyDescent="0.25">
      <c r="A12" s="20"/>
      <c r="B12" s="5"/>
    </row>
    <row r="13" spans="1:6" ht="12.5" x14ac:dyDescent="0.25">
      <c r="A13" s="1" t="s">
        <v>17</v>
      </c>
      <c r="B13" s="5">
        <v>1000000</v>
      </c>
    </row>
    <row r="14" spans="1:6" ht="12.5" x14ac:dyDescent="0.25">
      <c r="A14" s="1" t="s">
        <v>18</v>
      </c>
      <c r="B14" s="5">
        <v>500000</v>
      </c>
    </row>
    <row r="15" spans="1:6" ht="12.5" x14ac:dyDescent="0.25">
      <c r="A15" s="1" t="s">
        <v>0</v>
      </c>
      <c r="B15" s="2">
        <v>0.05</v>
      </c>
    </row>
    <row r="16" spans="1:6" ht="12.5" x14ac:dyDescent="0.25">
      <c r="A16" s="1" t="s">
        <v>19</v>
      </c>
      <c r="B16" s="1">
        <v>36</v>
      </c>
    </row>
    <row r="17" spans="1:7" ht="13" x14ac:dyDescent="0.3">
      <c r="A17" s="1" t="s">
        <v>20</v>
      </c>
      <c r="B17" s="6">
        <f>PV(B15,B16,-B14)+B13</f>
        <v>9273425.8537849784</v>
      </c>
    </row>
    <row r="18" spans="1:7" ht="13" x14ac:dyDescent="0.3">
      <c r="A18" s="20" t="s">
        <v>59</v>
      </c>
      <c r="B18" s="6">
        <f>B17-B7</f>
        <v>551690.92460016534</v>
      </c>
    </row>
    <row r="20" spans="1:7" ht="13" x14ac:dyDescent="0.3">
      <c r="A20" s="1" t="s">
        <v>21</v>
      </c>
      <c r="F20" s="24" t="s">
        <v>71</v>
      </c>
    </row>
    <row r="21" spans="1:7" ht="12.5" x14ac:dyDescent="0.25">
      <c r="B21" s="1"/>
    </row>
    <row r="23" spans="1:7" ht="13" x14ac:dyDescent="0.3">
      <c r="A23" s="7" t="s">
        <v>22</v>
      </c>
      <c r="G23" s="24" t="s">
        <v>88</v>
      </c>
    </row>
    <row r="24" spans="1:7" ht="13" x14ac:dyDescent="0.3">
      <c r="A24" s="7"/>
      <c r="B24" s="1"/>
      <c r="G24" s="23" t="s">
        <v>89</v>
      </c>
    </row>
    <row r="25" spans="1:7" ht="12.5" x14ac:dyDescent="0.25">
      <c r="A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"/>
  <sheetViews>
    <sheetView workbookViewId="0">
      <selection activeCell="G16" sqref="G16"/>
    </sheetView>
  </sheetViews>
  <sheetFormatPr defaultColWidth="12.6328125" defaultRowHeight="15.75" customHeight="1" x14ac:dyDescent="0.25"/>
  <sheetData>
    <row r="1" spans="1:6" ht="15.75" customHeight="1" x14ac:dyDescent="0.3">
      <c r="A1" s="21" t="s">
        <v>72</v>
      </c>
      <c r="D1" s="23">
        <f>_xlfn.CEILING.MATH(B9)</f>
        <v>237</v>
      </c>
    </row>
    <row r="2" spans="1:6" ht="15.75" customHeight="1" x14ac:dyDescent="0.3">
      <c r="A2" s="21"/>
      <c r="D2" s="23" t="s">
        <v>91</v>
      </c>
    </row>
    <row r="3" spans="1:6" ht="15.75" customHeight="1" x14ac:dyDescent="0.3">
      <c r="A3" s="1" t="s">
        <v>23</v>
      </c>
      <c r="B3" s="5">
        <v>1000000</v>
      </c>
      <c r="D3" s="23" t="s">
        <v>90</v>
      </c>
      <c r="E3" s="29"/>
    </row>
    <row r="4" spans="1:6" ht="15.75" customHeight="1" x14ac:dyDescent="0.25">
      <c r="A4" s="1" t="s">
        <v>24</v>
      </c>
      <c r="B4" s="5">
        <v>6000</v>
      </c>
      <c r="E4" s="29"/>
    </row>
    <row r="5" spans="1:6" ht="15.75" customHeight="1" x14ac:dyDescent="0.25">
      <c r="A5" s="1" t="s">
        <v>14</v>
      </c>
      <c r="B5" s="2">
        <v>0.04</v>
      </c>
      <c r="E5" s="30"/>
    </row>
    <row r="6" spans="1:6" ht="15.75" customHeight="1" x14ac:dyDescent="0.25">
      <c r="A6" s="20" t="s">
        <v>66</v>
      </c>
      <c r="B6" s="1">
        <f>B5/12</f>
        <v>3.3333333333333335E-3</v>
      </c>
      <c r="C6" s="31">
        <f>(1/(1-B5)-1)/12</f>
        <v>3.4722222222222285E-3</v>
      </c>
      <c r="E6" s="31"/>
    </row>
    <row r="7" spans="1:6" ht="15.75" customHeight="1" x14ac:dyDescent="0.25">
      <c r="A7" s="1" t="s">
        <v>26</v>
      </c>
      <c r="B7" s="2">
        <v>0.02</v>
      </c>
      <c r="E7" s="30"/>
    </row>
    <row r="8" spans="1:6" ht="15.75" customHeight="1" x14ac:dyDescent="0.25">
      <c r="A8" s="1" t="s">
        <v>27</v>
      </c>
      <c r="B8" s="5">
        <f>B3*(1-B7)</f>
        <v>980000</v>
      </c>
      <c r="E8" s="29"/>
    </row>
    <row r="9" spans="1:6" ht="15.75" customHeight="1" x14ac:dyDescent="0.3">
      <c r="A9" s="1" t="s">
        <v>28</v>
      </c>
      <c r="B9" s="24">
        <f>NPER(B6,-B4,B8)</f>
        <v>236.26418185349266</v>
      </c>
      <c r="E9" s="32"/>
      <c r="F9" s="31"/>
    </row>
    <row r="10" spans="1:6" ht="15.75" customHeight="1" x14ac:dyDescent="0.25">
      <c r="A10" s="1"/>
      <c r="B10" s="1"/>
    </row>
    <row r="11" spans="1:6" ht="15.75" customHeight="1" x14ac:dyDescent="0.3">
      <c r="A11" s="20" t="s">
        <v>73</v>
      </c>
      <c r="C11" s="23" t="s">
        <v>74</v>
      </c>
    </row>
    <row r="12" spans="1:6" ht="12.5" x14ac:dyDescent="0.25">
      <c r="A12" s="1"/>
      <c r="C12" s="21" t="s">
        <v>75</v>
      </c>
      <c r="D12" s="1"/>
    </row>
    <row r="13" spans="1:6" ht="15.75" customHeight="1" x14ac:dyDescent="0.25">
      <c r="C13">
        <f>-LN(1-B8/B4*B6)/LN(1+B6)</f>
        <v>236.26418185349269</v>
      </c>
    </row>
    <row r="14" spans="1:6" ht="15.75" customHeight="1" x14ac:dyDescent="0.25">
      <c r="C14" s="21" t="s">
        <v>92</v>
      </c>
      <c r="E14" s="2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zoomScale="91" workbookViewId="0">
      <selection activeCell="E4" sqref="E4"/>
    </sheetView>
  </sheetViews>
  <sheetFormatPr defaultColWidth="12.6328125" defaultRowHeight="15.75" customHeight="1" x14ac:dyDescent="0.25"/>
  <cols>
    <col min="2" max="2" width="9.90625" bestFit="1" customWidth="1"/>
  </cols>
  <sheetData>
    <row r="1" spans="1:8" ht="15.75" customHeight="1" x14ac:dyDescent="0.3">
      <c r="A1" s="21" t="s">
        <v>76</v>
      </c>
      <c r="D1" s="18">
        <f>F16</f>
        <v>582746.36477183539</v>
      </c>
    </row>
    <row r="2" spans="1:8" ht="15.75" customHeight="1" x14ac:dyDescent="0.3">
      <c r="A2" s="21"/>
      <c r="D2" s="18" t="s">
        <v>98</v>
      </c>
    </row>
    <row r="3" spans="1:8" ht="15.75" customHeight="1" x14ac:dyDescent="0.25">
      <c r="A3" s="21"/>
      <c r="C3" s="17"/>
      <c r="D3" s="1"/>
    </row>
    <row r="4" spans="1:8" ht="15.75" customHeight="1" x14ac:dyDescent="0.25">
      <c r="A4" s="1" t="s">
        <v>29</v>
      </c>
      <c r="B4" s="5">
        <v>50000</v>
      </c>
      <c r="D4" s="1" t="s">
        <v>32</v>
      </c>
      <c r="E4" s="1" t="s">
        <v>99</v>
      </c>
      <c r="F4" s="1" t="s">
        <v>20</v>
      </c>
    </row>
    <row r="5" spans="1:8" ht="15.75" customHeight="1" x14ac:dyDescent="0.25">
      <c r="A5" s="1" t="s">
        <v>30</v>
      </c>
      <c r="B5" s="2">
        <v>0.06</v>
      </c>
      <c r="D5" s="1">
        <v>1</v>
      </c>
      <c r="E5" s="5">
        <f>B4</f>
        <v>50000</v>
      </c>
      <c r="F5" s="5">
        <f t="shared" ref="F5:F15" si="0">E5/(1+$B$7)^D5</f>
        <v>48076.923076923078</v>
      </c>
    </row>
    <row r="6" spans="1:8" ht="15.75" customHeight="1" x14ac:dyDescent="0.25">
      <c r="A6" s="1" t="s">
        <v>31</v>
      </c>
      <c r="B6" s="1">
        <v>10</v>
      </c>
      <c r="D6" s="1">
        <v>2</v>
      </c>
      <c r="E6" s="5">
        <f t="shared" ref="E6:E15" si="1">E5*(1+$B$5)</f>
        <v>53000</v>
      </c>
      <c r="F6" s="5">
        <f t="shared" si="0"/>
        <v>49001.47928994082</v>
      </c>
    </row>
    <row r="7" spans="1:8" ht="15.75" customHeight="1" x14ac:dyDescent="0.25">
      <c r="A7" s="1" t="s">
        <v>14</v>
      </c>
      <c r="B7" s="2">
        <v>0.04</v>
      </c>
      <c r="D7" s="1">
        <v>3</v>
      </c>
      <c r="E7" s="5">
        <f t="shared" si="1"/>
        <v>56180</v>
      </c>
      <c r="F7" s="5">
        <f t="shared" si="0"/>
        <v>49943.815430131996</v>
      </c>
    </row>
    <row r="8" spans="1:8" ht="15.75" customHeight="1" x14ac:dyDescent="0.25">
      <c r="D8" s="1">
        <v>4</v>
      </c>
      <c r="E8" s="5">
        <f t="shared" si="1"/>
        <v>59550.8</v>
      </c>
      <c r="F8" s="5">
        <f t="shared" si="0"/>
        <v>50904.273419172991</v>
      </c>
    </row>
    <row r="9" spans="1:8" ht="15.75" customHeight="1" x14ac:dyDescent="0.25">
      <c r="D9" s="1">
        <v>5</v>
      </c>
      <c r="E9" s="5">
        <f t="shared" si="1"/>
        <v>63123.848000000005</v>
      </c>
      <c r="F9" s="5">
        <f t="shared" si="0"/>
        <v>51883.201754157082</v>
      </c>
    </row>
    <row r="10" spans="1:8" ht="15.75" customHeight="1" x14ac:dyDescent="0.25">
      <c r="D10" s="1">
        <v>6</v>
      </c>
      <c r="E10" s="5">
        <f t="shared" si="1"/>
        <v>66911.278880000013</v>
      </c>
      <c r="F10" s="5">
        <f t="shared" si="0"/>
        <v>52880.955634044723</v>
      </c>
    </row>
    <row r="11" spans="1:8" ht="15.75" customHeight="1" x14ac:dyDescent="0.25">
      <c r="D11" s="1">
        <v>7</v>
      </c>
      <c r="E11" s="5">
        <f t="shared" si="1"/>
        <v>70925.955612800011</v>
      </c>
      <c r="F11" s="5">
        <f t="shared" si="0"/>
        <v>53897.897088545586</v>
      </c>
    </row>
    <row r="12" spans="1:8" ht="15.75" customHeight="1" x14ac:dyDescent="0.25">
      <c r="D12" s="1">
        <v>8</v>
      </c>
      <c r="E12" s="5">
        <f t="shared" si="1"/>
        <v>75181.512949568016</v>
      </c>
      <c r="F12" s="5">
        <f t="shared" si="0"/>
        <v>54934.395109479148</v>
      </c>
    </row>
    <row r="13" spans="1:8" ht="12.5" x14ac:dyDescent="0.25">
      <c r="D13" s="1">
        <v>9</v>
      </c>
      <c r="E13" s="5">
        <f t="shared" si="1"/>
        <v>79692.403726542107</v>
      </c>
      <c r="F13" s="5">
        <f t="shared" si="0"/>
        <v>55990.825784661443</v>
      </c>
    </row>
    <row r="14" spans="1:8" ht="13" x14ac:dyDescent="0.3">
      <c r="D14" s="1">
        <v>10</v>
      </c>
      <c r="E14" s="5">
        <f t="shared" si="1"/>
        <v>84473.947950134636</v>
      </c>
      <c r="F14" s="5">
        <f t="shared" si="0"/>
        <v>57067.572434366477</v>
      </c>
      <c r="G14" s="33" t="s">
        <v>94</v>
      </c>
      <c r="H14" s="18">
        <f>SUM(F5:F14)</f>
        <v>524581.33902142337</v>
      </c>
    </row>
    <row r="15" spans="1:8" ht="12.5" x14ac:dyDescent="0.25">
      <c r="D15" s="1">
        <v>11</v>
      </c>
      <c r="E15" s="5">
        <f t="shared" si="1"/>
        <v>89542.384827142712</v>
      </c>
      <c r="F15" s="8">
        <f t="shared" si="0"/>
        <v>58165.025750411987</v>
      </c>
    </row>
    <row r="16" spans="1:8" ht="12.5" x14ac:dyDescent="0.25">
      <c r="D16" s="1" t="s">
        <v>33</v>
      </c>
      <c r="F16" s="5">
        <f>SUM(F5:F15)</f>
        <v>582746.36477183539</v>
      </c>
    </row>
    <row r="17" ht="12.5" x14ac:dyDescent="0.25"/>
    <row r="18" ht="12.5" x14ac:dyDescent="0.25"/>
    <row r="19" ht="12.5" x14ac:dyDescent="0.25"/>
    <row r="20" ht="12.5" x14ac:dyDescent="0.25"/>
    <row r="21" ht="12.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376"/>
  <sheetViews>
    <sheetView workbookViewId="0">
      <selection activeCell="K7" sqref="K7:K366"/>
    </sheetView>
  </sheetViews>
  <sheetFormatPr defaultColWidth="12.6328125" defaultRowHeight="15.75" customHeight="1" x14ac:dyDescent="0.25"/>
  <cols>
    <col min="1" max="1" width="15.08984375" customWidth="1"/>
  </cols>
  <sheetData>
    <row r="1" spans="1:9" ht="15.75" customHeight="1" x14ac:dyDescent="0.3">
      <c r="A1" s="1" t="s">
        <v>35</v>
      </c>
      <c r="D1" s="22">
        <f>B11</f>
        <v>5246.6535434133466</v>
      </c>
    </row>
    <row r="3" spans="1:9" ht="15.75" customHeight="1" x14ac:dyDescent="0.3">
      <c r="A3" s="1" t="s">
        <v>36</v>
      </c>
      <c r="D3" s="22">
        <f>I66</f>
        <v>915651.19725733844</v>
      </c>
      <c r="E3" s="33" t="s">
        <v>95</v>
      </c>
    </row>
    <row r="5" spans="1:9" ht="15.75" customHeight="1" x14ac:dyDescent="0.45">
      <c r="A5" s="1"/>
      <c r="D5" s="36" t="s">
        <v>40</v>
      </c>
      <c r="E5" s="37"/>
      <c r="F5" s="37"/>
      <c r="G5" s="10"/>
      <c r="H5" s="10"/>
      <c r="I5" s="10"/>
    </row>
    <row r="6" spans="1:9" ht="15.75" customHeight="1" x14ac:dyDescent="0.35">
      <c r="A6" s="1" t="s">
        <v>34</v>
      </c>
      <c r="B6" s="5">
        <v>1000000</v>
      </c>
      <c r="D6" s="11" t="s">
        <v>41</v>
      </c>
      <c r="E6" s="11" t="s">
        <v>42</v>
      </c>
      <c r="F6" s="11" t="s">
        <v>18</v>
      </c>
      <c r="G6" s="11" t="s">
        <v>43</v>
      </c>
      <c r="H6" s="11" t="s">
        <v>44</v>
      </c>
      <c r="I6" s="11" t="s">
        <v>45</v>
      </c>
    </row>
    <row r="7" spans="1:9" ht="15.75" customHeight="1" x14ac:dyDescent="0.35">
      <c r="A7" s="1" t="s">
        <v>25</v>
      </c>
      <c r="B7" s="4">
        <v>4.8000000000000001E-2</v>
      </c>
      <c r="D7" s="12">
        <v>1</v>
      </c>
      <c r="E7" s="13">
        <f>B6</f>
        <v>1000000</v>
      </c>
      <c r="F7" s="13">
        <f t="shared" ref="F7:F70" si="0">$B$11</f>
        <v>5246.6535434133466</v>
      </c>
      <c r="G7" s="13">
        <f t="shared" ref="G7:G70" si="1">E7*$B$10</f>
        <v>4000</v>
      </c>
      <c r="H7" s="13">
        <f t="shared" ref="H7:H70" si="2">F7-G7</f>
        <v>1246.6535434133466</v>
      </c>
      <c r="I7" s="13">
        <f t="shared" ref="I7:I70" si="3">E7-H7</f>
        <v>998753.34645658662</v>
      </c>
    </row>
    <row r="8" spans="1:9" ht="15.75" customHeight="1" x14ac:dyDescent="0.35">
      <c r="A8" s="1" t="s">
        <v>31</v>
      </c>
      <c r="B8" s="1">
        <v>30</v>
      </c>
      <c r="D8" s="12">
        <v>2</v>
      </c>
      <c r="E8" s="13">
        <f t="shared" ref="E8:E71" si="4">I7</f>
        <v>998753.34645658662</v>
      </c>
      <c r="F8" s="13">
        <f t="shared" si="0"/>
        <v>5246.6535434133466</v>
      </c>
      <c r="G8" s="13">
        <f t="shared" si="1"/>
        <v>3995.0133858263466</v>
      </c>
      <c r="H8" s="13">
        <f t="shared" si="2"/>
        <v>1251.640157587</v>
      </c>
      <c r="I8" s="13">
        <f t="shared" si="3"/>
        <v>997501.7062989996</v>
      </c>
    </row>
    <row r="9" spans="1:9" ht="15.75" customHeight="1" x14ac:dyDescent="0.35">
      <c r="A9" s="1" t="s">
        <v>37</v>
      </c>
      <c r="B9" s="9">
        <f>B8*12</f>
        <v>360</v>
      </c>
      <c r="D9" s="12">
        <v>3</v>
      </c>
      <c r="E9" s="13">
        <f t="shared" si="4"/>
        <v>997501.7062989996</v>
      </c>
      <c r="F9" s="13">
        <f t="shared" si="0"/>
        <v>5246.6535434133466</v>
      </c>
      <c r="G9" s="13">
        <f t="shared" si="1"/>
        <v>3990.0068251959983</v>
      </c>
      <c r="H9" s="13">
        <f t="shared" si="2"/>
        <v>1256.6467182173483</v>
      </c>
      <c r="I9" s="13">
        <f t="shared" si="3"/>
        <v>996245.05958078231</v>
      </c>
    </row>
    <row r="10" spans="1:9" ht="15.75" customHeight="1" x14ac:dyDescent="0.35">
      <c r="A10" s="1" t="s">
        <v>38</v>
      </c>
      <c r="B10" s="4">
        <f>B7/12</f>
        <v>4.0000000000000001E-3</v>
      </c>
      <c r="D10" s="12">
        <v>4</v>
      </c>
      <c r="E10" s="13">
        <f t="shared" si="4"/>
        <v>996245.05958078231</v>
      </c>
      <c r="F10" s="13">
        <f t="shared" si="0"/>
        <v>5246.6535434133466</v>
      </c>
      <c r="G10" s="13">
        <f t="shared" si="1"/>
        <v>3984.9802383231295</v>
      </c>
      <c r="H10" s="13">
        <f t="shared" si="2"/>
        <v>1261.6733050902171</v>
      </c>
      <c r="I10" s="13">
        <f t="shared" si="3"/>
        <v>994983.38627569214</v>
      </c>
    </row>
    <row r="11" spans="1:9" ht="15.75" customHeight="1" x14ac:dyDescent="0.35">
      <c r="A11" s="1" t="s">
        <v>39</v>
      </c>
      <c r="B11" s="5">
        <f>PMT(B10,B9,-B6)</f>
        <v>5246.6535434133466</v>
      </c>
      <c r="D11" s="12">
        <v>5</v>
      </c>
      <c r="E11" s="13">
        <f t="shared" si="4"/>
        <v>994983.38627569214</v>
      </c>
      <c r="F11" s="13">
        <f t="shared" si="0"/>
        <v>5246.6535434133466</v>
      </c>
      <c r="G11" s="13">
        <f t="shared" si="1"/>
        <v>3979.9335451027687</v>
      </c>
      <c r="H11" s="13">
        <f t="shared" si="2"/>
        <v>1266.7199983105779</v>
      </c>
      <c r="I11" s="13">
        <f t="shared" si="3"/>
        <v>993716.66627738159</v>
      </c>
    </row>
    <row r="12" spans="1:9" ht="15.75" customHeight="1" x14ac:dyDescent="0.35">
      <c r="D12" s="12">
        <v>6</v>
      </c>
      <c r="E12" s="13">
        <f t="shared" si="4"/>
        <v>993716.66627738159</v>
      </c>
      <c r="F12" s="13">
        <f t="shared" si="0"/>
        <v>5246.6535434133466</v>
      </c>
      <c r="G12" s="13">
        <f t="shared" si="1"/>
        <v>3974.8666651095264</v>
      </c>
      <c r="H12" s="13">
        <f t="shared" si="2"/>
        <v>1271.7868783038202</v>
      </c>
      <c r="I12" s="13">
        <f t="shared" si="3"/>
        <v>992444.87939907773</v>
      </c>
    </row>
    <row r="13" spans="1:9" ht="15.75" customHeight="1" x14ac:dyDescent="0.35">
      <c r="D13" s="12">
        <v>7</v>
      </c>
      <c r="E13" s="13">
        <f t="shared" si="4"/>
        <v>992444.87939907773</v>
      </c>
      <c r="F13" s="13">
        <f t="shared" si="0"/>
        <v>5246.6535434133466</v>
      </c>
      <c r="G13" s="13">
        <f t="shared" si="1"/>
        <v>3969.7795175963111</v>
      </c>
      <c r="H13" s="13">
        <f t="shared" si="2"/>
        <v>1276.8740258170355</v>
      </c>
      <c r="I13" s="13">
        <f t="shared" si="3"/>
        <v>991168.0053732607</v>
      </c>
    </row>
    <row r="14" spans="1:9" ht="15.75" customHeight="1" x14ac:dyDescent="0.35">
      <c r="D14" s="12">
        <v>8</v>
      </c>
      <c r="E14" s="13">
        <f t="shared" si="4"/>
        <v>991168.0053732607</v>
      </c>
      <c r="F14" s="13">
        <f t="shared" si="0"/>
        <v>5246.6535434133466</v>
      </c>
      <c r="G14" s="13">
        <f t="shared" si="1"/>
        <v>3964.6720214930428</v>
      </c>
      <c r="H14" s="13">
        <f t="shared" si="2"/>
        <v>1281.9815219203037</v>
      </c>
      <c r="I14" s="13">
        <f t="shared" si="3"/>
        <v>989886.0238513404</v>
      </c>
    </row>
    <row r="15" spans="1:9" ht="14.5" x14ac:dyDescent="0.35">
      <c r="D15" s="12">
        <v>9</v>
      </c>
      <c r="E15" s="13">
        <f t="shared" si="4"/>
        <v>989886.0238513404</v>
      </c>
      <c r="F15" s="13">
        <f t="shared" si="0"/>
        <v>5246.6535434133466</v>
      </c>
      <c r="G15" s="13">
        <f t="shared" si="1"/>
        <v>3959.5440954053615</v>
      </c>
      <c r="H15" s="13">
        <f t="shared" si="2"/>
        <v>1287.1094480079851</v>
      </c>
      <c r="I15" s="13">
        <f t="shared" si="3"/>
        <v>988598.9144033324</v>
      </c>
    </row>
    <row r="16" spans="1:9" ht="14.5" x14ac:dyDescent="0.35">
      <c r="D16" s="12">
        <v>10</v>
      </c>
      <c r="E16" s="13">
        <f t="shared" si="4"/>
        <v>988598.9144033324</v>
      </c>
      <c r="F16" s="13">
        <f t="shared" si="0"/>
        <v>5246.6535434133466</v>
      </c>
      <c r="G16" s="13">
        <f t="shared" si="1"/>
        <v>3954.3956576133296</v>
      </c>
      <c r="H16" s="13">
        <f t="shared" si="2"/>
        <v>1292.257885800017</v>
      </c>
      <c r="I16" s="13">
        <f t="shared" si="3"/>
        <v>987306.65651753242</v>
      </c>
    </row>
    <row r="17" spans="4:9" ht="14.5" x14ac:dyDescent="0.35">
      <c r="D17" s="12">
        <v>11</v>
      </c>
      <c r="E17" s="13">
        <f t="shared" si="4"/>
        <v>987306.65651753242</v>
      </c>
      <c r="F17" s="13">
        <f t="shared" si="0"/>
        <v>5246.6535434133466</v>
      </c>
      <c r="G17" s="13">
        <f t="shared" si="1"/>
        <v>3949.2266260701299</v>
      </c>
      <c r="H17" s="13">
        <f t="shared" si="2"/>
        <v>1297.4269173432167</v>
      </c>
      <c r="I17" s="13">
        <f t="shared" si="3"/>
        <v>986009.22960018925</v>
      </c>
    </row>
    <row r="18" spans="4:9" ht="14.5" x14ac:dyDescent="0.35">
      <c r="D18" s="12">
        <v>12</v>
      </c>
      <c r="E18" s="13">
        <f t="shared" si="4"/>
        <v>986009.22960018925</v>
      </c>
      <c r="F18" s="13">
        <f t="shared" si="0"/>
        <v>5246.6535434133466</v>
      </c>
      <c r="G18" s="13">
        <f t="shared" si="1"/>
        <v>3944.0369184007573</v>
      </c>
      <c r="H18" s="13">
        <f t="shared" si="2"/>
        <v>1302.6166250125893</v>
      </c>
      <c r="I18" s="13">
        <f t="shared" si="3"/>
        <v>984706.61297517666</v>
      </c>
    </row>
    <row r="19" spans="4:9" ht="14.5" x14ac:dyDescent="0.35">
      <c r="D19" s="12">
        <v>13</v>
      </c>
      <c r="E19" s="13">
        <f t="shared" si="4"/>
        <v>984706.61297517666</v>
      </c>
      <c r="F19" s="13">
        <f t="shared" si="0"/>
        <v>5246.6535434133466</v>
      </c>
      <c r="G19" s="13">
        <f t="shared" si="1"/>
        <v>3938.8264519007066</v>
      </c>
      <c r="H19" s="13">
        <f t="shared" si="2"/>
        <v>1307.82709151264</v>
      </c>
      <c r="I19" s="13">
        <f t="shared" si="3"/>
        <v>983398.78588366404</v>
      </c>
    </row>
    <row r="20" spans="4:9" ht="14.5" x14ac:dyDescent="0.35">
      <c r="D20" s="12">
        <v>14</v>
      </c>
      <c r="E20" s="13">
        <f t="shared" si="4"/>
        <v>983398.78588366404</v>
      </c>
      <c r="F20" s="13">
        <f t="shared" si="0"/>
        <v>5246.6535434133466</v>
      </c>
      <c r="G20" s="13">
        <f t="shared" si="1"/>
        <v>3933.595143534656</v>
      </c>
      <c r="H20" s="13">
        <f t="shared" si="2"/>
        <v>1313.0583998786906</v>
      </c>
      <c r="I20" s="13">
        <f t="shared" si="3"/>
        <v>982085.72748378536</v>
      </c>
    </row>
    <row r="21" spans="4:9" ht="14.5" x14ac:dyDescent="0.35">
      <c r="D21" s="12">
        <v>15</v>
      </c>
      <c r="E21" s="13">
        <f t="shared" si="4"/>
        <v>982085.72748378536</v>
      </c>
      <c r="F21" s="13">
        <f t="shared" si="0"/>
        <v>5246.6535434133466</v>
      </c>
      <c r="G21" s="13">
        <f t="shared" si="1"/>
        <v>3928.3429099351415</v>
      </c>
      <c r="H21" s="13">
        <f t="shared" si="2"/>
        <v>1318.3106334782051</v>
      </c>
      <c r="I21" s="13">
        <f t="shared" si="3"/>
        <v>980767.41685030714</v>
      </c>
    </row>
    <row r="22" spans="4:9" ht="14.5" x14ac:dyDescent="0.35">
      <c r="D22" s="12">
        <v>16</v>
      </c>
      <c r="E22" s="13">
        <f t="shared" si="4"/>
        <v>980767.41685030714</v>
      </c>
      <c r="F22" s="13">
        <f t="shared" si="0"/>
        <v>5246.6535434133466</v>
      </c>
      <c r="G22" s="13">
        <f t="shared" si="1"/>
        <v>3923.0696674012288</v>
      </c>
      <c r="H22" s="13">
        <f t="shared" si="2"/>
        <v>1323.5838760121178</v>
      </c>
      <c r="I22" s="13">
        <f t="shared" si="3"/>
        <v>979443.83297429502</v>
      </c>
    </row>
    <row r="23" spans="4:9" ht="14.5" x14ac:dyDescent="0.35">
      <c r="D23" s="12">
        <v>17</v>
      </c>
      <c r="E23" s="13">
        <f t="shared" si="4"/>
        <v>979443.83297429502</v>
      </c>
      <c r="F23" s="13">
        <f t="shared" si="0"/>
        <v>5246.6535434133466</v>
      </c>
      <c r="G23" s="13">
        <f t="shared" si="1"/>
        <v>3917.77533189718</v>
      </c>
      <c r="H23" s="13">
        <f t="shared" si="2"/>
        <v>1328.8782115161666</v>
      </c>
      <c r="I23" s="13">
        <f t="shared" si="3"/>
        <v>978114.95476277883</v>
      </c>
    </row>
    <row r="24" spans="4:9" ht="14.5" x14ac:dyDescent="0.35">
      <c r="D24" s="12">
        <v>18</v>
      </c>
      <c r="E24" s="13">
        <f t="shared" si="4"/>
        <v>978114.95476277883</v>
      </c>
      <c r="F24" s="13">
        <f t="shared" si="0"/>
        <v>5246.6535434133466</v>
      </c>
      <c r="G24" s="13">
        <f t="shared" si="1"/>
        <v>3912.4598190511156</v>
      </c>
      <c r="H24" s="13">
        <f t="shared" si="2"/>
        <v>1334.193724362231</v>
      </c>
      <c r="I24" s="13">
        <f t="shared" si="3"/>
        <v>976780.76103841665</v>
      </c>
    </row>
    <row r="25" spans="4:9" ht="14.5" x14ac:dyDescent="0.35">
      <c r="D25" s="12">
        <v>19</v>
      </c>
      <c r="E25" s="13">
        <f t="shared" si="4"/>
        <v>976780.76103841665</v>
      </c>
      <c r="F25" s="13">
        <f t="shared" si="0"/>
        <v>5246.6535434133466</v>
      </c>
      <c r="G25" s="13">
        <f t="shared" si="1"/>
        <v>3907.1230441536668</v>
      </c>
      <c r="H25" s="13">
        <f t="shared" si="2"/>
        <v>1339.5304992596798</v>
      </c>
      <c r="I25" s="13">
        <f t="shared" si="3"/>
        <v>975441.23053915694</v>
      </c>
    </row>
    <row r="26" spans="4:9" ht="14.5" x14ac:dyDescent="0.35">
      <c r="D26" s="12">
        <v>20</v>
      </c>
      <c r="E26" s="13">
        <f t="shared" si="4"/>
        <v>975441.23053915694</v>
      </c>
      <c r="F26" s="13">
        <f t="shared" si="0"/>
        <v>5246.6535434133466</v>
      </c>
      <c r="G26" s="13">
        <f t="shared" si="1"/>
        <v>3901.764922156628</v>
      </c>
      <c r="H26" s="13">
        <f t="shared" si="2"/>
        <v>1344.8886212567186</v>
      </c>
      <c r="I26" s="13">
        <f t="shared" si="3"/>
        <v>974096.34191790025</v>
      </c>
    </row>
    <row r="27" spans="4:9" ht="14.5" x14ac:dyDescent="0.35">
      <c r="D27" s="12">
        <v>21</v>
      </c>
      <c r="E27" s="13">
        <f t="shared" si="4"/>
        <v>974096.34191790025</v>
      </c>
      <c r="F27" s="13">
        <f t="shared" si="0"/>
        <v>5246.6535434133466</v>
      </c>
      <c r="G27" s="13">
        <f t="shared" si="1"/>
        <v>3896.3853676716012</v>
      </c>
      <c r="H27" s="13">
        <f t="shared" si="2"/>
        <v>1350.2681757417454</v>
      </c>
      <c r="I27" s="13">
        <f t="shared" si="3"/>
        <v>972746.07374215848</v>
      </c>
    </row>
    <row r="28" spans="4:9" ht="14.5" x14ac:dyDescent="0.35">
      <c r="D28" s="12">
        <v>22</v>
      </c>
      <c r="E28" s="13">
        <f t="shared" si="4"/>
        <v>972746.07374215848</v>
      </c>
      <c r="F28" s="13">
        <f t="shared" si="0"/>
        <v>5246.6535434133466</v>
      </c>
      <c r="G28" s="13">
        <f t="shared" si="1"/>
        <v>3890.984294968634</v>
      </c>
      <c r="H28" s="13">
        <f t="shared" si="2"/>
        <v>1355.6692484447126</v>
      </c>
      <c r="I28" s="13">
        <f t="shared" si="3"/>
        <v>971390.40449371375</v>
      </c>
    </row>
    <row r="29" spans="4:9" ht="14.5" x14ac:dyDescent="0.35">
      <c r="D29" s="12">
        <v>23</v>
      </c>
      <c r="E29" s="13">
        <f t="shared" si="4"/>
        <v>971390.40449371375</v>
      </c>
      <c r="F29" s="13">
        <f t="shared" si="0"/>
        <v>5246.6535434133466</v>
      </c>
      <c r="G29" s="13">
        <f t="shared" si="1"/>
        <v>3885.5616179748549</v>
      </c>
      <c r="H29" s="13">
        <f t="shared" si="2"/>
        <v>1361.0919254384917</v>
      </c>
      <c r="I29" s="13">
        <f t="shared" si="3"/>
        <v>970029.31256827526</v>
      </c>
    </row>
    <row r="30" spans="4:9" ht="14.5" x14ac:dyDescent="0.35">
      <c r="D30" s="12">
        <v>24</v>
      </c>
      <c r="E30" s="13">
        <f t="shared" si="4"/>
        <v>970029.31256827526</v>
      </c>
      <c r="F30" s="13">
        <f t="shared" si="0"/>
        <v>5246.6535434133466</v>
      </c>
      <c r="G30" s="13">
        <f t="shared" si="1"/>
        <v>3880.117250273101</v>
      </c>
      <c r="H30" s="13">
        <f t="shared" si="2"/>
        <v>1366.5362931402456</v>
      </c>
      <c r="I30" s="13">
        <f t="shared" si="3"/>
        <v>968662.77627513499</v>
      </c>
    </row>
    <row r="31" spans="4:9" ht="14.5" x14ac:dyDescent="0.35">
      <c r="D31" s="12">
        <v>25</v>
      </c>
      <c r="E31" s="13">
        <f t="shared" si="4"/>
        <v>968662.77627513499</v>
      </c>
      <c r="F31" s="13">
        <f t="shared" si="0"/>
        <v>5246.6535434133466</v>
      </c>
      <c r="G31" s="13">
        <f t="shared" si="1"/>
        <v>3874.65110510054</v>
      </c>
      <c r="H31" s="13">
        <f t="shared" si="2"/>
        <v>1372.0024383128066</v>
      </c>
      <c r="I31" s="13">
        <f t="shared" si="3"/>
        <v>967290.77383682213</v>
      </c>
    </row>
    <row r="32" spans="4:9" ht="14.5" x14ac:dyDescent="0.35">
      <c r="D32" s="12">
        <v>26</v>
      </c>
      <c r="E32" s="13">
        <f t="shared" si="4"/>
        <v>967290.77383682213</v>
      </c>
      <c r="F32" s="13">
        <f t="shared" si="0"/>
        <v>5246.6535434133466</v>
      </c>
      <c r="G32" s="13">
        <f t="shared" si="1"/>
        <v>3869.1630953472886</v>
      </c>
      <c r="H32" s="13">
        <f t="shared" si="2"/>
        <v>1377.490448066058</v>
      </c>
      <c r="I32" s="13">
        <f t="shared" si="3"/>
        <v>965913.2833887561</v>
      </c>
    </row>
    <row r="33" spans="4:9" ht="14.5" x14ac:dyDescent="0.35">
      <c r="D33" s="12">
        <v>27</v>
      </c>
      <c r="E33" s="13">
        <f t="shared" si="4"/>
        <v>965913.2833887561</v>
      </c>
      <c r="F33" s="13">
        <f t="shared" si="0"/>
        <v>5246.6535434133466</v>
      </c>
      <c r="G33" s="13">
        <f t="shared" si="1"/>
        <v>3863.6531335550244</v>
      </c>
      <c r="H33" s="13">
        <f t="shared" si="2"/>
        <v>1383.0004098583222</v>
      </c>
      <c r="I33" s="13">
        <f t="shared" si="3"/>
        <v>964530.2829788978</v>
      </c>
    </row>
    <row r="34" spans="4:9" ht="14.5" x14ac:dyDescent="0.35">
      <c r="D34" s="12">
        <v>28</v>
      </c>
      <c r="E34" s="13">
        <f t="shared" si="4"/>
        <v>964530.2829788978</v>
      </c>
      <c r="F34" s="13">
        <f t="shared" si="0"/>
        <v>5246.6535434133466</v>
      </c>
      <c r="G34" s="13">
        <f t="shared" si="1"/>
        <v>3858.1211319155914</v>
      </c>
      <c r="H34" s="13">
        <f t="shared" si="2"/>
        <v>1388.5324114977552</v>
      </c>
      <c r="I34" s="13">
        <f t="shared" si="3"/>
        <v>963141.75056740001</v>
      </c>
    </row>
    <row r="35" spans="4:9" ht="14.5" x14ac:dyDescent="0.35">
      <c r="D35" s="12">
        <v>29</v>
      </c>
      <c r="E35" s="13">
        <f t="shared" si="4"/>
        <v>963141.75056740001</v>
      </c>
      <c r="F35" s="13">
        <f t="shared" si="0"/>
        <v>5246.6535434133466</v>
      </c>
      <c r="G35" s="13">
        <f t="shared" si="1"/>
        <v>3852.5670022695999</v>
      </c>
      <c r="H35" s="13">
        <f t="shared" si="2"/>
        <v>1394.0865411437467</v>
      </c>
      <c r="I35" s="13">
        <f t="shared" si="3"/>
        <v>961747.6640262563</v>
      </c>
    </row>
    <row r="36" spans="4:9" ht="14.5" x14ac:dyDescent="0.35">
      <c r="D36" s="12">
        <v>30</v>
      </c>
      <c r="E36" s="13">
        <f t="shared" si="4"/>
        <v>961747.6640262563</v>
      </c>
      <c r="F36" s="13">
        <f t="shared" si="0"/>
        <v>5246.6535434133466</v>
      </c>
      <c r="G36" s="13">
        <f t="shared" si="1"/>
        <v>3846.9906561050252</v>
      </c>
      <c r="H36" s="13">
        <f t="shared" si="2"/>
        <v>1399.6628873083214</v>
      </c>
      <c r="I36" s="13">
        <f t="shared" si="3"/>
        <v>960348.00113894802</v>
      </c>
    </row>
    <row r="37" spans="4:9" ht="14.5" x14ac:dyDescent="0.35">
      <c r="D37" s="12">
        <v>31</v>
      </c>
      <c r="E37" s="13">
        <f t="shared" si="4"/>
        <v>960348.00113894802</v>
      </c>
      <c r="F37" s="13">
        <f t="shared" si="0"/>
        <v>5246.6535434133466</v>
      </c>
      <c r="G37" s="13">
        <f t="shared" si="1"/>
        <v>3841.392004555792</v>
      </c>
      <c r="H37" s="13">
        <f t="shared" si="2"/>
        <v>1405.2615388575546</v>
      </c>
      <c r="I37" s="13">
        <f t="shared" si="3"/>
        <v>958942.73960009043</v>
      </c>
    </row>
    <row r="38" spans="4:9" ht="14.5" x14ac:dyDescent="0.35">
      <c r="D38" s="12">
        <v>32</v>
      </c>
      <c r="E38" s="13">
        <f t="shared" si="4"/>
        <v>958942.73960009043</v>
      </c>
      <c r="F38" s="13">
        <f t="shared" si="0"/>
        <v>5246.6535434133466</v>
      </c>
      <c r="G38" s="13">
        <f t="shared" si="1"/>
        <v>3835.7709584003619</v>
      </c>
      <c r="H38" s="13">
        <f t="shared" si="2"/>
        <v>1410.8825850129847</v>
      </c>
      <c r="I38" s="13">
        <f t="shared" si="3"/>
        <v>957531.85701507749</v>
      </c>
    </row>
    <row r="39" spans="4:9" ht="14.5" x14ac:dyDescent="0.35">
      <c r="D39" s="12">
        <v>33</v>
      </c>
      <c r="E39" s="13">
        <f t="shared" si="4"/>
        <v>957531.85701507749</v>
      </c>
      <c r="F39" s="13">
        <f t="shared" si="0"/>
        <v>5246.6535434133466</v>
      </c>
      <c r="G39" s="13">
        <f t="shared" si="1"/>
        <v>3830.1274280603102</v>
      </c>
      <c r="H39" s="13">
        <f t="shared" si="2"/>
        <v>1416.5261153530364</v>
      </c>
      <c r="I39" s="13">
        <f t="shared" si="3"/>
        <v>956115.3308997245</v>
      </c>
    </row>
    <row r="40" spans="4:9" ht="14.5" x14ac:dyDescent="0.35">
      <c r="D40" s="12">
        <v>34</v>
      </c>
      <c r="E40" s="13">
        <f t="shared" si="4"/>
        <v>956115.3308997245</v>
      </c>
      <c r="F40" s="13">
        <f t="shared" si="0"/>
        <v>5246.6535434133466</v>
      </c>
      <c r="G40" s="13">
        <f t="shared" si="1"/>
        <v>3824.4613235988982</v>
      </c>
      <c r="H40" s="13">
        <f t="shared" si="2"/>
        <v>1422.1922198144484</v>
      </c>
      <c r="I40" s="13">
        <f t="shared" si="3"/>
        <v>954693.1386799101</v>
      </c>
    </row>
    <row r="41" spans="4:9" ht="14.5" x14ac:dyDescent="0.35">
      <c r="D41" s="12">
        <v>35</v>
      </c>
      <c r="E41" s="13">
        <f t="shared" si="4"/>
        <v>954693.1386799101</v>
      </c>
      <c r="F41" s="13">
        <f t="shared" si="0"/>
        <v>5246.6535434133466</v>
      </c>
      <c r="G41" s="13">
        <f t="shared" si="1"/>
        <v>3818.7725547196405</v>
      </c>
      <c r="H41" s="13">
        <f t="shared" si="2"/>
        <v>1427.8809886937061</v>
      </c>
      <c r="I41" s="13">
        <f t="shared" si="3"/>
        <v>953265.25769121642</v>
      </c>
    </row>
    <row r="42" spans="4:9" ht="14.5" x14ac:dyDescent="0.35">
      <c r="D42" s="12">
        <v>36</v>
      </c>
      <c r="E42" s="13">
        <f t="shared" si="4"/>
        <v>953265.25769121642</v>
      </c>
      <c r="F42" s="13">
        <f t="shared" si="0"/>
        <v>5246.6535434133466</v>
      </c>
      <c r="G42" s="13">
        <f t="shared" si="1"/>
        <v>3813.0610307648658</v>
      </c>
      <c r="H42" s="13">
        <f t="shared" si="2"/>
        <v>1433.5925126484808</v>
      </c>
      <c r="I42" s="13">
        <f t="shared" si="3"/>
        <v>951831.66517856799</v>
      </c>
    </row>
    <row r="43" spans="4:9" ht="14.5" x14ac:dyDescent="0.35">
      <c r="D43" s="12">
        <v>37</v>
      </c>
      <c r="E43" s="13">
        <f t="shared" si="4"/>
        <v>951831.66517856799</v>
      </c>
      <c r="F43" s="13">
        <f t="shared" si="0"/>
        <v>5246.6535434133466</v>
      </c>
      <c r="G43" s="13">
        <f t="shared" si="1"/>
        <v>3807.3266607142718</v>
      </c>
      <c r="H43" s="13">
        <f t="shared" si="2"/>
        <v>1439.3268826990748</v>
      </c>
      <c r="I43" s="13">
        <f t="shared" si="3"/>
        <v>950392.33829586895</v>
      </c>
    </row>
    <row r="44" spans="4:9" ht="14.5" x14ac:dyDescent="0.35">
      <c r="D44" s="12">
        <v>38</v>
      </c>
      <c r="E44" s="13">
        <f t="shared" si="4"/>
        <v>950392.33829586895</v>
      </c>
      <c r="F44" s="13">
        <f t="shared" si="0"/>
        <v>5246.6535434133466</v>
      </c>
      <c r="G44" s="13">
        <f t="shared" si="1"/>
        <v>3801.5693531834759</v>
      </c>
      <c r="H44" s="13">
        <f t="shared" si="2"/>
        <v>1445.0841902298707</v>
      </c>
      <c r="I44" s="13">
        <f t="shared" si="3"/>
        <v>948947.25410563906</v>
      </c>
    </row>
    <row r="45" spans="4:9" ht="14.5" x14ac:dyDescent="0.35">
      <c r="D45" s="12">
        <v>39</v>
      </c>
      <c r="E45" s="13">
        <f t="shared" si="4"/>
        <v>948947.25410563906</v>
      </c>
      <c r="F45" s="13">
        <f t="shared" si="0"/>
        <v>5246.6535434133466</v>
      </c>
      <c r="G45" s="13">
        <f t="shared" si="1"/>
        <v>3795.7890164225564</v>
      </c>
      <c r="H45" s="13">
        <f t="shared" si="2"/>
        <v>1450.8645269907902</v>
      </c>
      <c r="I45" s="13">
        <f t="shared" si="3"/>
        <v>947496.38957864826</v>
      </c>
    </row>
    <row r="46" spans="4:9" ht="14.5" x14ac:dyDescent="0.35">
      <c r="D46" s="12">
        <v>40</v>
      </c>
      <c r="E46" s="13">
        <f t="shared" si="4"/>
        <v>947496.38957864826</v>
      </c>
      <c r="F46" s="13">
        <f t="shared" si="0"/>
        <v>5246.6535434133466</v>
      </c>
      <c r="G46" s="13">
        <f t="shared" si="1"/>
        <v>3789.9855583145932</v>
      </c>
      <c r="H46" s="13">
        <f t="shared" si="2"/>
        <v>1456.6679850987534</v>
      </c>
      <c r="I46" s="13">
        <f t="shared" si="3"/>
        <v>946039.72159354948</v>
      </c>
    </row>
    <row r="47" spans="4:9" ht="14.5" x14ac:dyDescent="0.35">
      <c r="D47" s="12">
        <v>41</v>
      </c>
      <c r="E47" s="13">
        <f t="shared" si="4"/>
        <v>946039.72159354948</v>
      </c>
      <c r="F47" s="13">
        <f t="shared" si="0"/>
        <v>5246.6535434133466</v>
      </c>
      <c r="G47" s="13">
        <f t="shared" si="1"/>
        <v>3784.1588863741981</v>
      </c>
      <c r="H47" s="13">
        <f t="shared" si="2"/>
        <v>1462.4946570391485</v>
      </c>
      <c r="I47" s="13">
        <f t="shared" si="3"/>
        <v>944577.2269365103</v>
      </c>
    </row>
    <row r="48" spans="4:9" ht="14.5" x14ac:dyDescent="0.35">
      <c r="D48" s="12">
        <v>42</v>
      </c>
      <c r="E48" s="13">
        <f t="shared" si="4"/>
        <v>944577.2269365103</v>
      </c>
      <c r="F48" s="13">
        <f t="shared" si="0"/>
        <v>5246.6535434133466</v>
      </c>
      <c r="G48" s="13">
        <f t="shared" si="1"/>
        <v>3778.3089077460413</v>
      </c>
      <c r="H48" s="13">
        <f t="shared" si="2"/>
        <v>1468.3446356673053</v>
      </c>
      <c r="I48" s="13">
        <f t="shared" si="3"/>
        <v>943108.88230084302</v>
      </c>
    </row>
    <row r="49" spans="4:9" ht="14.5" x14ac:dyDescent="0.35">
      <c r="D49" s="12">
        <v>43</v>
      </c>
      <c r="E49" s="13">
        <f t="shared" si="4"/>
        <v>943108.88230084302</v>
      </c>
      <c r="F49" s="13">
        <f t="shared" si="0"/>
        <v>5246.6535434133466</v>
      </c>
      <c r="G49" s="13">
        <f t="shared" si="1"/>
        <v>3772.435529203372</v>
      </c>
      <c r="H49" s="13">
        <f t="shared" si="2"/>
        <v>1474.2180142099746</v>
      </c>
      <c r="I49" s="13">
        <f t="shared" si="3"/>
        <v>941634.66428663302</v>
      </c>
    </row>
    <row r="50" spans="4:9" ht="14.5" x14ac:dyDescent="0.35">
      <c r="D50" s="12">
        <v>44</v>
      </c>
      <c r="E50" s="13">
        <f t="shared" si="4"/>
        <v>941634.66428663302</v>
      </c>
      <c r="F50" s="13">
        <f t="shared" si="0"/>
        <v>5246.6535434133466</v>
      </c>
      <c r="G50" s="13">
        <f t="shared" si="1"/>
        <v>3766.5386571465324</v>
      </c>
      <c r="H50" s="13">
        <f t="shared" si="2"/>
        <v>1480.1148862668142</v>
      </c>
      <c r="I50" s="13">
        <f t="shared" si="3"/>
        <v>940154.54940036626</v>
      </c>
    </row>
    <row r="51" spans="4:9" ht="14.5" x14ac:dyDescent="0.35">
      <c r="D51" s="12">
        <v>45</v>
      </c>
      <c r="E51" s="13">
        <f t="shared" si="4"/>
        <v>940154.54940036626</v>
      </c>
      <c r="F51" s="13">
        <f t="shared" si="0"/>
        <v>5246.6535434133466</v>
      </c>
      <c r="G51" s="13">
        <f t="shared" si="1"/>
        <v>3760.618197601465</v>
      </c>
      <c r="H51" s="13">
        <f t="shared" si="2"/>
        <v>1486.0353458118816</v>
      </c>
      <c r="I51" s="13">
        <f t="shared" si="3"/>
        <v>938668.5140545544</v>
      </c>
    </row>
    <row r="52" spans="4:9" ht="14.5" x14ac:dyDescent="0.35">
      <c r="D52" s="12">
        <v>46</v>
      </c>
      <c r="E52" s="13">
        <f t="shared" si="4"/>
        <v>938668.5140545544</v>
      </c>
      <c r="F52" s="13">
        <f t="shared" si="0"/>
        <v>5246.6535434133466</v>
      </c>
      <c r="G52" s="13">
        <f t="shared" si="1"/>
        <v>3754.6740562182176</v>
      </c>
      <c r="H52" s="13">
        <f t="shared" si="2"/>
        <v>1491.979487195129</v>
      </c>
      <c r="I52" s="13">
        <f t="shared" si="3"/>
        <v>937176.53456735925</v>
      </c>
    </row>
    <row r="53" spans="4:9" ht="14.5" x14ac:dyDescent="0.35">
      <c r="D53" s="12">
        <v>47</v>
      </c>
      <c r="E53" s="13">
        <f t="shared" si="4"/>
        <v>937176.53456735925</v>
      </c>
      <c r="F53" s="13">
        <f t="shared" si="0"/>
        <v>5246.6535434133466</v>
      </c>
      <c r="G53" s="13">
        <f t="shared" si="1"/>
        <v>3748.7061382694369</v>
      </c>
      <c r="H53" s="13">
        <f t="shared" si="2"/>
        <v>1497.9474051439097</v>
      </c>
      <c r="I53" s="13">
        <f t="shared" si="3"/>
        <v>935678.58716221538</v>
      </c>
    </row>
    <row r="54" spans="4:9" ht="14.5" x14ac:dyDescent="0.35">
      <c r="D54" s="12">
        <v>48</v>
      </c>
      <c r="E54" s="13">
        <f t="shared" si="4"/>
        <v>935678.58716221538</v>
      </c>
      <c r="F54" s="13">
        <f t="shared" si="0"/>
        <v>5246.6535434133466</v>
      </c>
      <c r="G54" s="13">
        <f t="shared" si="1"/>
        <v>3742.7143486488617</v>
      </c>
      <c r="H54" s="13">
        <f t="shared" si="2"/>
        <v>1503.9391947644849</v>
      </c>
      <c r="I54" s="13">
        <f t="shared" si="3"/>
        <v>934174.6479674509</v>
      </c>
    </row>
    <row r="55" spans="4:9" ht="14.5" x14ac:dyDescent="0.35">
      <c r="D55" s="12">
        <v>49</v>
      </c>
      <c r="E55" s="13">
        <f t="shared" si="4"/>
        <v>934174.6479674509</v>
      </c>
      <c r="F55" s="13">
        <f t="shared" si="0"/>
        <v>5246.6535434133466</v>
      </c>
      <c r="G55" s="13">
        <f t="shared" si="1"/>
        <v>3736.6985918698037</v>
      </c>
      <c r="H55" s="13">
        <f t="shared" si="2"/>
        <v>1509.9549515435428</v>
      </c>
      <c r="I55" s="13">
        <f t="shared" si="3"/>
        <v>932664.69301590731</v>
      </c>
    </row>
    <row r="56" spans="4:9" ht="14.5" x14ac:dyDescent="0.35">
      <c r="D56" s="12">
        <v>50</v>
      </c>
      <c r="E56" s="13">
        <f t="shared" si="4"/>
        <v>932664.69301590731</v>
      </c>
      <c r="F56" s="13">
        <f t="shared" si="0"/>
        <v>5246.6535434133466</v>
      </c>
      <c r="G56" s="13">
        <f t="shared" si="1"/>
        <v>3730.6587720636294</v>
      </c>
      <c r="H56" s="13">
        <f t="shared" si="2"/>
        <v>1515.9947713497172</v>
      </c>
      <c r="I56" s="13">
        <f t="shared" si="3"/>
        <v>931148.6982445576</v>
      </c>
    </row>
    <row r="57" spans="4:9" ht="14.5" x14ac:dyDescent="0.35">
      <c r="D57" s="12">
        <v>51</v>
      </c>
      <c r="E57" s="13">
        <f t="shared" si="4"/>
        <v>931148.6982445576</v>
      </c>
      <c r="F57" s="13">
        <f t="shared" si="0"/>
        <v>5246.6535434133466</v>
      </c>
      <c r="G57" s="13">
        <f t="shared" si="1"/>
        <v>3724.5947929782305</v>
      </c>
      <c r="H57" s="13">
        <f t="shared" si="2"/>
        <v>1522.0587504351161</v>
      </c>
      <c r="I57" s="13">
        <f t="shared" si="3"/>
        <v>929626.63949412247</v>
      </c>
    </row>
    <row r="58" spans="4:9" ht="14.5" x14ac:dyDescent="0.35">
      <c r="D58" s="12">
        <v>52</v>
      </c>
      <c r="E58" s="13">
        <f t="shared" si="4"/>
        <v>929626.63949412247</v>
      </c>
      <c r="F58" s="13">
        <f t="shared" si="0"/>
        <v>5246.6535434133466</v>
      </c>
      <c r="G58" s="13">
        <f t="shared" si="1"/>
        <v>3718.5065579764901</v>
      </c>
      <c r="H58" s="13">
        <f t="shared" si="2"/>
        <v>1528.1469854368565</v>
      </c>
      <c r="I58" s="13">
        <f t="shared" si="3"/>
        <v>928098.49250868557</v>
      </c>
    </row>
    <row r="59" spans="4:9" ht="14.5" x14ac:dyDescent="0.35">
      <c r="D59" s="12">
        <v>53</v>
      </c>
      <c r="E59" s="13">
        <f t="shared" si="4"/>
        <v>928098.49250868557</v>
      </c>
      <c r="F59" s="13">
        <f t="shared" si="0"/>
        <v>5246.6535434133466</v>
      </c>
      <c r="G59" s="13">
        <f t="shared" si="1"/>
        <v>3712.3939700347423</v>
      </c>
      <c r="H59" s="13">
        <f t="shared" si="2"/>
        <v>1534.2595733786043</v>
      </c>
      <c r="I59" s="13">
        <f t="shared" si="3"/>
        <v>926564.23293530697</v>
      </c>
    </row>
    <row r="60" spans="4:9" ht="14.5" x14ac:dyDescent="0.35">
      <c r="D60" s="12">
        <v>54</v>
      </c>
      <c r="E60" s="13">
        <f t="shared" si="4"/>
        <v>926564.23293530697</v>
      </c>
      <c r="F60" s="13">
        <f t="shared" si="0"/>
        <v>5246.6535434133466</v>
      </c>
      <c r="G60" s="13">
        <f t="shared" si="1"/>
        <v>3706.2569317412281</v>
      </c>
      <c r="H60" s="13">
        <f t="shared" si="2"/>
        <v>1540.3966116721185</v>
      </c>
      <c r="I60" s="13">
        <f t="shared" si="3"/>
        <v>925023.83632363484</v>
      </c>
    </row>
    <row r="61" spans="4:9" ht="14.5" x14ac:dyDescent="0.35">
      <c r="D61" s="12">
        <v>55</v>
      </c>
      <c r="E61" s="13">
        <f t="shared" si="4"/>
        <v>925023.83632363484</v>
      </c>
      <c r="F61" s="13">
        <f t="shared" si="0"/>
        <v>5246.6535434133466</v>
      </c>
      <c r="G61" s="13">
        <f t="shared" si="1"/>
        <v>3700.0953452945396</v>
      </c>
      <c r="H61" s="13">
        <f t="shared" si="2"/>
        <v>1546.558198118807</v>
      </c>
      <c r="I61" s="13">
        <f t="shared" si="3"/>
        <v>923477.27812551602</v>
      </c>
    </row>
    <row r="62" spans="4:9" ht="14.5" x14ac:dyDescent="0.35">
      <c r="D62" s="12">
        <v>56</v>
      </c>
      <c r="E62" s="13">
        <f t="shared" si="4"/>
        <v>923477.27812551602</v>
      </c>
      <c r="F62" s="13">
        <f t="shared" si="0"/>
        <v>5246.6535434133466</v>
      </c>
      <c r="G62" s="13">
        <f t="shared" si="1"/>
        <v>3693.9091125020641</v>
      </c>
      <c r="H62" s="13">
        <f t="shared" si="2"/>
        <v>1552.7444309112825</v>
      </c>
      <c r="I62" s="13">
        <f t="shared" si="3"/>
        <v>921924.53369460476</v>
      </c>
    </row>
    <row r="63" spans="4:9" ht="14.5" x14ac:dyDescent="0.35">
      <c r="D63" s="12">
        <v>57</v>
      </c>
      <c r="E63" s="13">
        <f t="shared" si="4"/>
        <v>921924.53369460476</v>
      </c>
      <c r="F63" s="13">
        <f t="shared" si="0"/>
        <v>5246.6535434133466</v>
      </c>
      <c r="G63" s="13">
        <f t="shared" si="1"/>
        <v>3687.698134778419</v>
      </c>
      <c r="H63" s="13">
        <f t="shared" si="2"/>
        <v>1558.9554086349276</v>
      </c>
      <c r="I63" s="13">
        <f t="shared" si="3"/>
        <v>920365.57828596979</v>
      </c>
    </row>
    <row r="64" spans="4:9" ht="14.5" x14ac:dyDescent="0.35">
      <c r="D64" s="12">
        <v>58</v>
      </c>
      <c r="E64" s="13">
        <f t="shared" si="4"/>
        <v>920365.57828596979</v>
      </c>
      <c r="F64" s="13">
        <f t="shared" si="0"/>
        <v>5246.6535434133466</v>
      </c>
      <c r="G64" s="13">
        <f t="shared" si="1"/>
        <v>3681.4623131438793</v>
      </c>
      <c r="H64" s="13">
        <f t="shared" si="2"/>
        <v>1565.1912302694673</v>
      </c>
      <c r="I64" s="13">
        <f t="shared" si="3"/>
        <v>918800.3870557003</v>
      </c>
    </row>
    <row r="65" spans="4:9" ht="14.5" x14ac:dyDescent="0.35">
      <c r="D65" s="12">
        <v>59</v>
      </c>
      <c r="E65" s="13">
        <f t="shared" si="4"/>
        <v>918800.3870557003</v>
      </c>
      <c r="F65" s="13">
        <f t="shared" si="0"/>
        <v>5246.6535434133466</v>
      </c>
      <c r="G65" s="13">
        <f t="shared" si="1"/>
        <v>3675.2015482228012</v>
      </c>
      <c r="H65" s="13">
        <f t="shared" si="2"/>
        <v>1571.4519951905454</v>
      </c>
      <c r="I65" s="13">
        <f t="shared" si="3"/>
        <v>917228.93506050971</v>
      </c>
    </row>
    <row r="66" spans="4:9" ht="14.5" x14ac:dyDescent="0.35">
      <c r="D66" s="12">
        <v>60</v>
      </c>
      <c r="E66" s="13">
        <f t="shared" si="4"/>
        <v>917228.93506050971</v>
      </c>
      <c r="F66" s="13">
        <f t="shared" si="0"/>
        <v>5246.6535434133466</v>
      </c>
      <c r="G66" s="13">
        <f t="shared" si="1"/>
        <v>3668.9157402420387</v>
      </c>
      <c r="H66" s="13">
        <f t="shared" si="2"/>
        <v>1577.7378031713079</v>
      </c>
      <c r="I66" s="14">
        <f t="shared" si="3"/>
        <v>915651.19725733844</v>
      </c>
    </row>
    <row r="67" spans="4:9" ht="14.5" x14ac:dyDescent="0.35">
      <c r="D67" s="12">
        <v>61</v>
      </c>
      <c r="E67" s="13">
        <f t="shared" si="4"/>
        <v>915651.19725733844</v>
      </c>
      <c r="F67" s="13">
        <f t="shared" si="0"/>
        <v>5246.6535434133466</v>
      </c>
      <c r="G67" s="13">
        <f t="shared" si="1"/>
        <v>3662.6047890293539</v>
      </c>
      <c r="H67" s="13">
        <f t="shared" si="2"/>
        <v>1584.0487543839927</v>
      </c>
      <c r="I67" s="13">
        <f t="shared" si="3"/>
        <v>914067.1485029544</v>
      </c>
    </row>
    <row r="68" spans="4:9" ht="14.5" x14ac:dyDescent="0.35">
      <c r="D68" s="12">
        <v>62</v>
      </c>
      <c r="E68" s="13">
        <f t="shared" si="4"/>
        <v>914067.1485029544</v>
      </c>
      <c r="F68" s="13">
        <f t="shared" si="0"/>
        <v>5246.6535434133466</v>
      </c>
      <c r="G68" s="13">
        <f t="shared" si="1"/>
        <v>3656.2685940118176</v>
      </c>
      <c r="H68" s="13">
        <f t="shared" si="2"/>
        <v>1590.384949401529</v>
      </c>
      <c r="I68" s="13">
        <f t="shared" si="3"/>
        <v>912476.76355355291</v>
      </c>
    </row>
    <row r="69" spans="4:9" ht="14.5" x14ac:dyDescent="0.35">
      <c r="D69" s="12">
        <v>63</v>
      </c>
      <c r="E69" s="13">
        <f t="shared" si="4"/>
        <v>912476.76355355291</v>
      </c>
      <c r="F69" s="13">
        <f t="shared" si="0"/>
        <v>5246.6535434133466</v>
      </c>
      <c r="G69" s="13">
        <f t="shared" si="1"/>
        <v>3649.9070542142117</v>
      </c>
      <c r="H69" s="13">
        <f t="shared" si="2"/>
        <v>1596.7464891991349</v>
      </c>
      <c r="I69" s="13">
        <f t="shared" si="3"/>
        <v>910880.0170643538</v>
      </c>
    </row>
    <row r="70" spans="4:9" ht="14.5" x14ac:dyDescent="0.35">
      <c r="D70" s="12">
        <v>64</v>
      </c>
      <c r="E70" s="13">
        <f t="shared" si="4"/>
        <v>910880.0170643538</v>
      </c>
      <c r="F70" s="13">
        <f t="shared" si="0"/>
        <v>5246.6535434133466</v>
      </c>
      <c r="G70" s="13">
        <f t="shared" si="1"/>
        <v>3643.5200682574155</v>
      </c>
      <c r="H70" s="13">
        <f t="shared" si="2"/>
        <v>1603.1334751559311</v>
      </c>
      <c r="I70" s="13">
        <f t="shared" si="3"/>
        <v>909276.88358919788</v>
      </c>
    </row>
    <row r="71" spans="4:9" ht="14.5" x14ac:dyDescent="0.35">
      <c r="D71" s="12">
        <v>65</v>
      </c>
      <c r="E71" s="13">
        <f t="shared" si="4"/>
        <v>909276.88358919788</v>
      </c>
      <c r="F71" s="13">
        <f t="shared" ref="F71:F134" si="5">$B$11</f>
        <v>5246.6535434133466</v>
      </c>
      <c r="G71" s="13">
        <f t="shared" ref="G71:G134" si="6">E71*$B$10</f>
        <v>3637.1075343567918</v>
      </c>
      <c r="H71" s="13">
        <f t="shared" ref="H71:H134" si="7">F71-G71</f>
        <v>1609.5460090565548</v>
      </c>
      <c r="I71" s="13">
        <f t="shared" ref="I71:I134" si="8">E71-H71</f>
        <v>907667.33758014138</v>
      </c>
    </row>
    <row r="72" spans="4:9" ht="14.5" x14ac:dyDescent="0.35">
      <c r="D72" s="12">
        <v>66</v>
      </c>
      <c r="E72" s="13">
        <f t="shared" ref="E72:E135" si="9">I71</f>
        <v>907667.33758014138</v>
      </c>
      <c r="F72" s="13">
        <f t="shared" si="5"/>
        <v>5246.6535434133466</v>
      </c>
      <c r="G72" s="13">
        <f t="shared" si="6"/>
        <v>3630.6693503205656</v>
      </c>
      <c r="H72" s="13">
        <f t="shared" si="7"/>
        <v>1615.984193092781</v>
      </c>
      <c r="I72" s="13">
        <f t="shared" si="8"/>
        <v>906051.35338704858</v>
      </c>
    </row>
    <row r="73" spans="4:9" ht="14.5" x14ac:dyDescent="0.35">
      <c r="D73" s="12">
        <v>67</v>
      </c>
      <c r="E73" s="13">
        <f t="shared" si="9"/>
        <v>906051.35338704858</v>
      </c>
      <c r="F73" s="13">
        <f t="shared" si="5"/>
        <v>5246.6535434133466</v>
      </c>
      <c r="G73" s="13">
        <f t="shared" si="6"/>
        <v>3624.2054135481944</v>
      </c>
      <c r="H73" s="13">
        <f t="shared" si="7"/>
        <v>1622.4481298651522</v>
      </c>
      <c r="I73" s="13">
        <f t="shared" si="8"/>
        <v>904428.90525718348</v>
      </c>
    </row>
    <row r="74" spans="4:9" ht="14.5" x14ac:dyDescent="0.35">
      <c r="D74" s="12">
        <v>68</v>
      </c>
      <c r="E74" s="13">
        <f t="shared" si="9"/>
        <v>904428.90525718348</v>
      </c>
      <c r="F74" s="13">
        <f t="shared" si="5"/>
        <v>5246.6535434133466</v>
      </c>
      <c r="G74" s="13">
        <f t="shared" si="6"/>
        <v>3617.7156210287339</v>
      </c>
      <c r="H74" s="13">
        <f t="shared" si="7"/>
        <v>1628.9379223846126</v>
      </c>
      <c r="I74" s="13">
        <f t="shared" si="8"/>
        <v>902799.96733479889</v>
      </c>
    </row>
    <row r="75" spans="4:9" ht="14.5" x14ac:dyDescent="0.35">
      <c r="D75" s="12">
        <v>69</v>
      </c>
      <c r="E75" s="13">
        <f t="shared" si="9"/>
        <v>902799.96733479889</v>
      </c>
      <c r="F75" s="13">
        <f t="shared" si="5"/>
        <v>5246.6535434133466</v>
      </c>
      <c r="G75" s="13">
        <f t="shared" si="6"/>
        <v>3611.1998693391956</v>
      </c>
      <c r="H75" s="13">
        <f t="shared" si="7"/>
        <v>1635.453674074151</v>
      </c>
      <c r="I75" s="13">
        <f t="shared" si="8"/>
        <v>901164.51366072474</v>
      </c>
    </row>
    <row r="76" spans="4:9" ht="14.5" x14ac:dyDescent="0.35">
      <c r="D76" s="12">
        <v>70</v>
      </c>
      <c r="E76" s="13">
        <f t="shared" si="9"/>
        <v>901164.51366072474</v>
      </c>
      <c r="F76" s="13">
        <f t="shared" si="5"/>
        <v>5246.6535434133466</v>
      </c>
      <c r="G76" s="13">
        <f t="shared" si="6"/>
        <v>3604.6580546428991</v>
      </c>
      <c r="H76" s="13">
        <f t="shared" si="7"/>
        <v>1641.9954887704475</v>
      </c>
      <c r="I76" s="13">
        <f t="shared" si="8"/>
        <v>899522.51817195432</v>
      </c>
    </row>
    <row r="77" spans="4:9" ht="14.5" x14ac:dyDescent="0.35">
      <c r="D77" s="12">
        <v>71</v>
      </c>
      <c r="E77" s="13">
        <f t="shared" si="9"/>
        <v>899522.51817195432</v>
      </c>
      <c r="F77" s="13">
        <f t="shared" si="5"/>
        <v>5246.6535434133466</v>
      </c>
      <c r="G77" s="13">
        <f t="shared" si="6"/>
        <v>3598.0900726878172</v>
      </c>
      <c r="H77" s="13">
        <f t="shared" si="7"/>
        <v>1648.5634707255294</v>
      </c>
      <c r="I77" s="13">
        <f t="shared" si="8"/>
        <v>897873.95470122877</v>
      </c>
    </row>
    <row r="78" spans="4:9" ht="14.5" x14ac:dyDescent="0.35">
      <c r="D78" s="12">
        <v>72</v>
      </c>
      <c r="E78" s="13">
        <f t="shared" si="9"/>
        <v>897873.95470122877</v>
      </c>
      <c r="F78" s="13">
        <f t="shared" si="5"/>
        <v>5246.6535434133466</v>
      </c>
      <c r="G78" s="13">
        <f t="shared" si="6"/>
        <v>3591.495818804915</v>
      </c>
      <c r="H78" s="13">
        <f t="shared" si="7"/>
        <v>1655.1577246084316</v>
      </c>
      <c r="I78" s="13">
        <f t="shared" si="8"/>
        <v>896218.79697662033</v>
      </c>
    </row>
    <row r="79" spans="4:9" ht="14.5" x14ac:dyDescent="0.35">
      <c r="D79" s="12">
        <v>73</v>
      </c>
      <c r="E79" s="13">
        <f t="shared" si="9"/>
        <v>896218.79697662033</v>
      </c>
      <c r="F79" s="13">
        <f t="shared" si="5"/>
        <v>5246.6535434133466</v>
      </c>
      <c r="G79" s="13">
        <f t="shared" si="6"/>
        <v>3584.8751879064812</v>
      </c>
      <c r="H79" s="13">
        <f t="shared" si="7"/>
        <v>1661.7783555068654</v>
      </c>
      <c r="I79" s="13">
        <f t="shared" si="8"/>
        <v>894557.0186211135</v>
      </c>
    </row>
    <row r="80" spans="4:9" ht="14.5" x14ac:dyDescent="0.35">
      <c r="D80" s="12">
        <v>74</v>
      </c>
      <c r="E80" s="13">
        <f t="shared" si="9"/>
        <v>894557.0186211135</v>
      </c>
      <c r="F80" s="13">
        <f t="shared" si="5"/>
        <v>5246.6535434133466</v>
      </c>
      <c r="G80" s="13">
        <f t="shared" si="6"/>
        <v>3578.2280744844543</v>
      </c>
      <c r="H80" s="13">
        <f t="shared" si="7"/>
        <v>1668.4254689288923</v>
      </c>
      <c r="I80" s="13">
        <f t="shared" si="8"/>
        <v>892888.59315218462</v>
      </c>
    </row>
    <row r="81" spans="4:9" ht="14.5" x14ac:dyDescent="0.35">
      <c r="D81" s="12">
        <v>75</v>
      </c>
      <c r="E81" s="13">
        <f t="shared" si="9"/>
        <v>892888.59315218462</v>
      </c>
      <c r="F81" s="13">
        <f t="shared" si="5"/>
        <v>5246.6535434133466</v>
      </c>
      <c r="G81" s="13">
        <f t="shared" si="6"/>
        <v>3571.5543726087385</v>
      </c>
      <c r="H81" s="13">
        <f t="shared" si="7"/>
        <v>1675.0991708046081</v>
      </c>
      <c r="I81" s="13">
        <f t="shared" si="8"/>
        <v>891213.49398138002</v>
      </c>
    </row>
    <row r="82" spans="4:9" ht="14.5" x14ac:dyDescent="0.35">
      <c r="D82" s="12">
        <v>76</v>
      </c>
      <c r="E82" s="13">
        <f t="shared" si="9"/>
        <v>891213.49398138002</v>
      </c>
      <c r="F82" s="13">
        <f t="shared" si="5"/>
        <v>5246.6535434133466</v>
      </c>
      <c r="G82" s="13">
        <f t="shared" si="6"/>
        <v>3564.85397592552</v>
      </c>
      <c r="H82" s="13">
        <f t="shared" si="7"/>
        <v>1681.7995674878266</v>
      </c>
      <c r="I82" s="13">
        <f t="shared" si="8"/>
        <v>889531.69441389223</v>
      </c>
    </row>
    <row r="83" spans="4:9" ht="14.5" x14ac:dyDescent="0.35">
      <c r="D83" s="12">
        <v>77</v>
      </c>
      <c r="E83" s="13">
        <f t="shared" si="9"/>
        <v>889531.69441389223</v>
      </c>
      <c r="F83" s="13">
        <f t="shared" si="5"/>
        <v>5246.6535434133466</v>
      </c>
      <c r="G83" s="13">
        <f t="shared" si="6"/>
        <v>3558.1267776555692</v>
      </c>
      <c r="H83" s="13">
        <f t="shared" si="7"/>
        <v>1688.5267657577774</v>
      </c>
      <c r="I83" s="13">
        <f t="shared" si="8"/>
        <v>887843.1676481344</v>
      </c>
    </row>
    <row r="84" spans="4:9" ht="14.5" x14ac:dyDescent="0.35">
      <c r="D84" s="12">
        <v>78</v>
      </c>
      <c r="E84" s="13">
        <f t="shared" si="9"/>
        <v>887843.1676481344</v>
      </c>
      <c r="F84" s="13">
        <f t="shared" si="5"/>
        <v>5246.6535434133466</v>
      </c>
      <c r="G84" s="13">
        <f t="shared" si="6"/>
        <v>3551.3726705925378</v>
      </c>
      <c r="H84" s="13">
        <f t="shared" si="7"/>
        <v>1695.2808728208088</v>
      </c>
      <c r="I84" s="13">
        <f t="shared" si="8"/>
        <v>886147.88677531364</v>
      </c>
    </row>
    <row r="85" spans="4:9" ht="14.5" x14ac:dyDescent="0.35">
      <c r="D85" s="12">
        <v>79</v>
      </c>
      <c r="E85" s="13">
        <f t="shared" si="9"/>
        <v>886147.88677531364</v>
      </c>
      <c r="F85" s="13">
        <f t="shared" si="5"/>
        <v>5246.6535434133466</v>
      </c>
      <c r="G85" s="13">
        <f t="shared" si="6"/>
        <v>3544.5915471012545</v>
      </c>
      <c r="H85" s="13">
        <f t="shared" si="7"/>
        <v>1702.0619963120921</v>
      </c>
      <c r="I85" s="13">
        <f t="shared" si="8"/>
        <v>884445.82477900153</v>
      </c>
    </row>
    <row r="86" spans="4:9" ht="14.5" x14ac:dyDescent="0.35">
      <c r="D86" s="12">
        <v>80</v>
      </c>
      <c r="E86" s="13">
        <f t="shared" si="9"/>
        <v>884445.82477900153</v>
      </c>
      <c r="F86" s="13">
        <f t="shared" si="5"/>
        <v>5246.6535434133466</v>
      </c>
      <c r="G86" s="13">
        <f t="shared" si="6"/>
        <v>3537.7832991160062</v>
      </c>
      <c r="H86" s="13">
        <f t="shared" si="7"/>
        <v>1708.8702442973404</v>
      </c>
      <c r="I86" s="13">
        <f t="shared" si="8"/>
        <v>882736.95453470421</v>
      </c>
    </row>
    <row r="87" spans="4:9" ht="14.5" x14ac:dyDescent="0.35">
      <c r="D87" s="12">
        <v>81</v>
      </c>
      <c r="E87" s="13">
        <f t="shared" si="9"/>
        <v>882736.95453470421</v>
      </c>
      <c r="F87" s="13">
        <f t="shared" si="5"/>
        <v>5246.6535434133466</v>
      </c>
      <c r="G87" s="13">
        <f t="shared" si="6"/>
        <v>3530.9478181388167</v>
      </c>
      <c r="H87" s="13">
        <f t="shared" si="7"/>
        <v>1715.7057252745299</v>
      </c>
      <c r="I87" s="13">
        <f t="shared" si="8"/>
        <v>881021.2488094297</v>
      </c>
    </row>
    <row r="88" spans="4:9" ht="14.5" x14ac:dyDescent="0.35">
      <c r="D88" s="12">
        <v>82</v>
      </c>
      <c r="E88" s="13">
        <f t="shared" si="9"/>
        <v>881021.2488094297</v>
      </c>
      <c r="F88" s="13">
        <f t="shared" si="5"/>
        <v>5246.6535434133466</v>
      </c>
      <c r="G88" s="13">
        <f t="shared" si="6"/>
        <v>3524.0849952377189</v>
      </c>
      <c r="H88" s="13">
        <f t="shared" si="7"/>
        <v>1722.5685481756277</v>
      </c>
      <c r="I88" s="13">
        <f t="shared" si="8"/>
        <v>879298.68026125408</v>
      </c>
    </row>
    <row r="89" spans="4:9" ht="14.5" x14ac:dyDescent="0.35">
      <c r="D89" s="12">
        <v>83</v>
      </c>
      <c r="E89" s="13">
        <f t="shared" si="9"/>
        <v>879298.68026125408</v>
      </c>
      <c r="F89" s="13">
        <f t="shared" si="5"/>
        <v>5246.6535434133466</v>
      </c>
      <c r="G89" s="13">
        <f t="shared" si="6"/>
        <v>3517.1947210450162</v>
      </c>
      <c r="H89" s="13">
        <f t="shared" si="7"/>
        <v>1729.4588223683304</v>
      </c>
      <c r="I89" s="13">
        <f t="shared" si="8"/>
        <v>877569.22143888578</v>
      </c>
    </row>
    <row r="90" spans="4:9" ht="14.5" x14ac:dyDescent="0.35">
      <c r="D90" s="12">
        <v>84</v>
      </c>
      <c r="E90" s="13">
        <f t="shared" si="9"/>
        <v>877569.22143888578</v>
      </c>
      <c r="F90" s="13">
        <f t="shared" si="5"/>
        <v>5246.6535434133466</v>
      </c>
      <c r="G90" s="13">
        <f t="shared" si="6"/>
        <v>3510.2768857555434</v>
      </c>
      <c r="H90" s="13">
        <f t="shared" si="7"/>
        <v>1736.3766576578032</v>
      </c>
      <c r="I90" s="13">
        <f t="shared" si="8"/>
        <v>875832.84478122799</v>
      </c>
    </row>
    <row r="91" spans="4:9" ht="14.5" x14ac:dyDescent="0.35">
      <c r="D91" s="12">
        <v>85</v>
      </c>
      <c r="E91" s="13">
        <f t="shared" si="9"/>
        <v>875832.84478122799</v>
      </c>
      <c r="F91" s="13">
        <f t="shared" si="5"/>
        <v>5246.6535434133466</v>
      </c>
      <c r="G91" s="13">
        <f t="shared" si="6"/>
        <v>3503.331379124912</v>
      </c>
      <c r="H91" s="13">
        <f t="shared" si="7"/>
        <v>1743.3221642884346</v>
      </c>
      <c r="I91" s="13">
        <f t="shared" si="8"/>
        <v>874089.5226169395</v>
      </c>
    </row>
    <row r="92" spans="4:9" ht="14.5" x14ac:dyDescent="0.35">
      <c r="D92" s="12">
        <v>86</v>
      </c>
      <c r="E92" s="13">
        <f t="shared" si="9"/>
        <v>874089.5226169395</v>
      </c>
      <c r="F92" s="13">
        <f t="shared" si="5"/>
        <v>5246.6535434133466</v>
      </c>
      <c r="G92" s="13">
        <f t="shared" si="6"/>
        <v>3496.3580904677583</v>
      </c>
      <c r="H92" s="13">
        <f t="shared" si="7"/>
        <v>1750.2954529455883</v>
      </c>
      <c r="I92" s="13">
        <f t="shared" si="8"/>
        <v>872339.22716399387</v>
      </c>
    </row>
    <row r="93" spans="4:9" ht="14.5" x14ac:dyDescent="0.35">
      <c r="D93" s="12">
        <v>87</v>
      </c>
      <c r="E93" s="13">
        <f t="shared" si="9"/>
        <v>872339.22716399387</v>
      </c>
      <c r="F93" s="13">
        <f t="shared" si="5"/>
        <v>5246.6535434133466</v>
      </c>
      <c r="G93" s="13">
        <f t="shared" si="6"/>
        <v>3489.3569086559755</v>
      </c>
      <c r="H93" s="13">
        <f t="shared" si="7"/>
        <v>1757.2966347573711</v>
      </c>
      <c r="I93" s="13">
        <f t="shared" si="8"/>
        <v>870581.93052923644</v>
      </c>
    </row>
    <row r="94" spans="4:9" ht="14.5" x14ac:dyDescent="0.35">
      <c r="D94" s="12">
        <v>88</v>
      </c>
      <c r="E94" s="13">
        <f t="shared" si="9"/>
        <v>870581.93052923644</v>
      </c>
      <c r="F94" s="13">
        <f t="shared" si="5"/>
        <v>5246.6535434133466</v>
      </c>
      <c r="G94" s="13">
        <f t="shared" si="6"/>
        <v>3482.327722116946</v>
      </c>
      <c r="H94" s="13">
        <f t="shared" si="7"/>
        <v>1764.3258212964006</v>
      </c>
      <c r="I94" s="13">
        <f t="shared" si="8"/>
        <v>868817.60470794002</v>
      </c>
    </row>
    <row r="95" spans="4:9" ht="14.5" x14ac:dyDescent="0.35">
      <c r="D95" s="12">
        <v>89</v>
      </c>
      <c r="E95" s="13">
        <f t="shared" si="9"/>
        <v>868817.60470794002</v>
      </c>
      <c r="F95" s="13">
        <f t="shared" si="5"/>
        <v>5246.6535434133466</v>
      </c>
      <c r="G95" s="13">
        <f t="shared" si="6"/>
        <v>3475.2704188317603</v>
      </c>
      <c r="H95" s="13">
        <f t="shared" si="7"/>
        <v>1771.3831245815863</v>
      </c>
      <c r="I95" s="13">
        <f t="shared" si="8"/>
        <v>867046.22158335848</v>
      </c>
    </row>
    <row r="96" spans="4:9" ht="14.5" x14ac:dyDescent="0.35">
      <c r="D96" s="12">
        <v>90</v>
      </c>
      <c r="E96" s="13">
        <f t="shared" si="9"/>
        <v>867046.22158335848</v>
      </c>
      <c r="F96" s="13">
        <f t="shared" si="5"/>
        <v>5246.6535434133466</v>
      </c>
      <c r="G96" s="13">
        <f t="shared" si="6"/>
        <v>3468.184886333434</v>
      </c>
      <c r="H96" s="13">
        <f t="shared" si="7"/>
        <v>1778.4686570799126</v>
      </c>
      <c r="I96" s="13">
        <f t="shared" si="8"/>
        <v>865267.75292627851</v>
      </c>
    </row>
    <row r="97" spans="4:9" ht="14.5" x14ac:dyDescent="0.35">
      <c r="D97" s="12">
        <v>91</v>
      </c>
      <c r="E97" s="13">
        <f t="shared" si="9"/>
        <v>865267.75292627851</v>
      </c>
      <c r="F97" s="13">
        <f t="shared" si="5"/>
        <v>5246.6535434133466</v>
      </c>
      <c r="G97" s="13">
        <f t="shared" si="6"/>
        <v>3461.071011705114</v>
      </c>
      <c r="H97" s="13">
        <f t="shared" si="7"/>
        <v>1785.5825317082326</v>
      </c>
      <c r="I97" s="13">
        <f t="shared" si="8"/>
        <v>863482.17039457033</v>
      </c>
    </row>
    <row r="98" spans="4:9" ht="14.5" x14ac:dyDescent="0.35">
      <c r="D98" s="12">
        <v>92</v>
      </c>
      <c r="E98" s="13">
        <f t="shared" si="9"/>
        <v>863482.17039457033</v>
      </c>
      <c r="F98" s="13">
        <f t="shared" si="5"/>
        <v>5246.6535434133466</v>
      </c>
      <c r="G98" s="13">
        <f t="shared" si="6"/>
        <v>3453.9286815782816</v>
      </c>
      <c r="H98" s="13">
        <f t="shared" si="7"/>
        <v>1792.724861835065</v>
      </c>
      <c r="I98" s="13">
        <f t="shared" si="8"/>
        <v>861689.44553273532</v>
      </c>
    </row>
    <row r="99" spans="4:9" ht="14.5" x14ac:dyDescent="0.35">
      <c r="D99" s="12">
        <v>93</v>
      </c>
      <c r="E99" s="13">
        <f t="shared" si="9"/>
        <v>861689.44553273532</v>
      </c>
      <c r="F99" s="13">
        <f t="shared" si="5"/>
        <v>5246.6535434133466</v>
      </c>
      <c r="G99" s="13">
        <f t="shared" si="6"/>
        <v>3446.7577821309415</v>
      </c>
      <c r="H99" s="13">
        <f t="shared" si="7"/>
        <v>1799.8957612824051</v>
      </c>
      <c r="I99" s="13">
        <f t="shared" si="8"/>
        <v>859889.5497714529</v>
      </c>
    </row>
    <row r="100" spans="4:9" ht="14.5" x14ac:dyDescent="0.35">
      <c r="D100" s="12">
        <v>94</v>
      </c>
      <c r="E100" s="13">
        <f t="shared" si="9"/>
        <v>859889.5497714529</v>
      </c>
      <c r="F100" s="13">
        <f t="shared" si="5"/>
        <v>5246.6535434133466</v>
      </c>
      <c r="G100" s="13">
        <f t="shared" si="6"/>
        <v>3439.5581990858118</v>
      </c>
      <c r="H100" s="13">
        <f t="shared" si="7"/>
        <v>1807.0953443275348</v>
      </c>
      <c r="I100" s="13">
        <f t="shared" si="8"/>
        <v>858082.4544271254</v>
      </c>
    </row>
    <row r="101" spans="4:9" ht="14.5" x14ac:dyDescent="0.35">
      <c r="D101" s="12">
        <v>95</v>
      </c>
      <c r="E101" s="13">
        <f t="shared" si="9"/>
        <v>858082.4544271254</v>
      </c>
      <c r="F101" s="13">
        <f t="shared" si="5"/>
        <v>5246.6535434133466</v>
      </c>
      <c r="G101" s="13">
        <f t="shared" si="6"/>
        <v>3432.3298177085017</v>
      </c>
      <c r="H101" s="13">
        <f t="shared" si="7"/>
        <v>1814.3237257048449</v>
      </c>
      <c r="I101" s="13">
        <f t="shared" si="8"/>
        <v>856268.1307014206</v>
      </c>
    </row>
    <row r="102" spans="4:9" ht="14.5" x14ac:dyDescent="0.35">
      <c r="D102" s="12">
        <v>96</v>
      </c>
      <c r="E102" s="13">
        <f t="shared" si="9"/>
        <v>856268.1307014206</v>
      </c>
      <c r="F102" s="13">
        <f t="shared" si="5"/>
        <v>5246.6535434133466</v>
      </c>
      <c r="G102" s="13">
        <f t="shared" si="6"/>
        <v>3425.0725228056826</v>
      </c>
      <c r="H102" s="13">
        <f t="shared" si="7"/>
        <v>1821.581020607664</v>
      </c>
      <c r="I102" s="13">
        <f t="shared" si="8"/>
        <v>854446.54968081298</v>
      </c>
    </row>
    <row r="103" spans="4:9" ht="14.5" x14ac:dyDescent="0.35">
      <c r="D103" s="12">
        <v>97</v>
      </c>
      <c r="E103" s="13">
        <f t="shared" si="9"/>
        <v>854446.54968081298</v>
      </c>
      <c r="F103" s="13">
        <f t="shared" si="5"/>
        <v>5246.6535434133466</v>
      </c>
      <c r="G103" s="13">
        <f t="shared" si="6"/>
        <v>3417.7861987232518</v>
      </c>
      <c r="H103" s="13">
        <f t="shared" si="7"/>
        <v>1828.8673446900948</v>
      </c>
      <c r="I103" s="13">
        <f t="shared" si="8"/>
        <v>852617.68233612285</v>
      </c>
    </row>
    <row r="104" spans="4:9" ht="14.5" x14ac:dyDescent="0.35">
      <c r="D104" s="12">
        <v>98</v>
      </c>
      <c r="E104" s="13">
        <f t="shared" si="9"/>
        <v>852617.68233612285</v>
      </c>
      <c r="F104" s="13">
        <f t="shared" si="5"/>
        <v>5246.6535434133466</v>
      </c>
      <c r="G104" s="13">
        <f t="shared" si="6"/>
        <v>3410.4707293444912</v>
      </c>
      <c r="H104" s="13">
        <f t="shared" si="7"/>
        <v>1836.1828140688554</v>
      </c>
      <c r="I104" s="13">
        <f t="shared" si="8"/>
        <v>850781.49952205399</v>
      </c>
    </row>
    <row r="105" spans="4:9" ht="14.5" x14ac:dyDescent="0.35">
      <c r="D105" s="12">
        <v>99</v>
      </c>
      <c r="E105" s="13">
        <f t="shared" si="9"/>
        <v>850781.49952205399</v>
      </c>
      <c r="F105" s="13">
        <f t="shared" si="5"/>
        <v>5246.6535434133466</v>
      </c>
      <c r="G105" s="13">
        <f t="shared" si="6"/>
        <v>3403.125998088216</v>
      </c>
      <c r="H105" s="13">
        <f t="shared" si="7"/>
        <v>1843.5275453251306</v>
      </c>
      <c r="I105" s="13">
        <f t="shared" si="8"/>
        <v>848937.97197672888</v>
      </c>
    </row>
    <row r="106" spans="4:9" ht="14.5" x14ac:dyDescent="0.35">
      <c r="D106" s="12">
        <v>100</v>
      </c>
      <c r="E106" s="13">
        <f t="shared" si="9"/>
        <v>848937.97197672888</v>
      </c>
      <c r="F106" s="13">
        <f t="shared" si="5"/>
        <v>5246.6535434133466</v>
      </c>
      <c r="G106" s="13">
        <f t="shared" si="6"/>
        <v>3395.7518879069157</v>
      </c>
      <c r="H106" s="13">
        <f t="shared" si="7"/>
        <v>1850.9016555064309</v>
      </c>
      <c r="I106" s="13">
        <f t="shared" si="8"/>
        <v>847087.07032122242</v>
      </c>
    </row>
    <row r="107" spans="4:9" ht="14.5" x14ac:dyDescent="0.35">
      <c r="D107" s="12">
        <v>101</v>
      </c>
      <c r="E107" s="13">
        <f t="shared" si="9"/>
        <v>847087.07032122242</v>
      </c>
      <c r="F107" s="13">
        <f t="shared" si="5"/>
        <v>5246.6535434133466</v>
      </c>
      <c r="G107" s="13">
        <f t="shared" si="6"/>
        <v>3388.3482812848897</v>
      </c>
      <c r="H107" s="13">
        <f t="shared" si="7"/>
        <v>1858.3052621284569</v>
      </c>
      <c r="I107" s="13">
        <f t="shared" si="8"/>
        <v>845228.76505909394</v>
      </c>
    </row>
    <row r="108" spans="4:9" ht="14.5" x14ac:dyDescent="0.35">
      <c r="D108" s="12">
        <v>102</v>
      </c>
      <c r="E108" s="13">
        <f t="shared" si="9"/>
        <v>845228.76505909394</v>
      </c>
      <c r="F108" s="13">
        <f t="shared" si="5"/>
        <v>5246.6535434133466</v>
      </c>
      <c r="G108" s="13">
        <f t="shared" si="6"/>
        <v>3380.9150602363757</v>
      </c>
      <c r="H108" s="13">
        <f t="shared" si="7"/>
        <v>1865.7384831769709</v>
      </c>
      <c r="I108" s="13">
        <f t="shared" si="8"/>
        <v>843363.02657591703</v>
      </c>
    </row>
    <row r="109" spans="4:9" ht="14.5" x14ac:dyDescent="0.35">
      <c r="D109" s="12">
        <v>103</v>
      </c>
      <c r="E109" s="13">
        <f t="shared" si="9"/>
        <v>843363.02657591703</v>
      </c>
      <c r="F109" s="13">
        <f t="shared" si="5"/>
        <v>5246.6535434133466</v>
      </c>
      <c r="G109" s="13">
        <f t="shared" si="6"/>
        <v>3373.4521063036682</v>
      </c>
      <c r="H109" s="13">
        <f t="shared" si="7"/>
        <v>1873.2014371096784</v>
      </c>
      <c r="I109" s="13">
        <f t="shared" si="8"/>
        <v>841489.8251388073</v>
      </c>
    </row>
    <row r="110" spans="4:9" ht="14.5" x14ac:dyDescent="0.35">
      <c r="D110" s="12">
        <v>104</v>
      </c>
      <c r="E110" s="13">
        <f t="shared" si="9"/>
        <v>841489.8251388073</v>
      </c>
      <c r="F110" s="13">
        <f t="shared" si="5"/>
        <v>5246.6535434133466</v>
      </c>
      <c r="G110" s="13">
        <f t="shared" si="6"/>
        <v>3365.9593005552292</v>
      </c>
      <c r="H110" s="13">
        <f t="shared" si="7"/>
        <v>1880.6942428581174</v>
      </c>
      <c r="I110" s="13">
        <f t="shared" si="8"/>
        <v>839609.1308959492</v>
      </c>
    </row>
    <row r="111" spans="4:9" ht="14.5" x14ac:dyDescent="0.35">
      <c r="D111" s="12">
        <v>105</v>
      </c>
      <c r="E111" s="13">
        <f t="shared" si="9"/>
        <v>839609.1308959492</v>
      </c>
      <c r="F111" s="13">
        <f t="shared" si="5"/>
        <v>5246.6535434133466</v>
      </c>
      <c r="G111" s="13">
        <f t="shared" si="6"/>
        <v>3358.4365235837968</v>
      </c>
      <c r="H111" s="13">
        <f t="shared" si="7"/>
        <v>1888.2170198295498</v>
      </c>
      <c r="I111" s="13">
        <f t="shared" si="8"/>
        <v>837720.91387611965</v>
      </c>
    </row>
    <row r="112" spans="4:9" ht="14.5" x14ac:dyDescent="0.35">
      <c r="D112" s="12">
        <v>106</v>
      </c>
      <c r="E112" s="13">
        <f t="shared" si="9"/>
        <v>837720.91387611965</v>
      </c>
      <c r="F112" s="13">
        <f t="shared" si="5"/>
        <v>5246.6535434133466</v>
      </c>
      <c r="G112" s="13">
        <f t="shared" si="6"/>
        <v>3350.8836555044786</v>
      </c>
      <c r="H112" s="13">
        <f t="shared" si="7"/>
        <v>1895.769887908868</v>
      </c>
      <c r="I112" s="13">
        <f t="shared" si="8"/>
        <v>835825.14398821082</v>
      </c>
    </row>
    <row r="113" spans="4:9" ht="14.5" x14ac:dyDescent="0.35">
      <c r="D113" s="12">
        <v>107</v>
      </c>
      <c r="E113" s="13">
        <f t="shared" si="9"/>
        <v>835825.14398821082</v>
      </c>
      <c r="F113" s="13">
        <f t="shared" si="5"/>
        <v>5246.6535434133466</v>
      </c>
      <c r="G113" s="13">
        <f t="shared" si="6"/>
        <v>3343.3005759528432</v>
      </c>
      <c r="H113" s="13">
        <f t="shared" si="7"/>
        <v>1903.3529674605034</v>
      </c>
      <c r="I113" s="13">
        <f t="shared" si="8"/>
        <v>833921.7910207503</v>
      </c>
    </row>
    <row r="114" spans="4:9" ht="14.5" x14ac:dyDescent="0.35">
      <c r="D114" s="12">
        <v>108</v>
      </c>
      <c r="E114" s="13">
        <f t="shared" si="9"/>
        <v>833921.7910207503</v>
      </c>
      <c r="F114" s="13">
        <f t="shared" si="5"/>
        <v>5246.6535434133466</v>
      </c>
      <c r="G114" s="13">
        <f t="shared" si="6"/>
        <v>3335.6871640830013</v>
      </c>
      <c r="H114" s="13">
        <f t="shared" si="7"/>
        <v>1910.9663793303453</v>
      </c>
      <c r="I114" s="13">
        <f t="shared" si="8"/>
        <v>832010.82464141992</v>
      </c>
    </row>
    <row r="115" spans="4:9" ht="14.5" x14ac:dyDescent="0.35">
      <c r="D115" s="12">
        <v>109</v>
      </c>
      <c r="E115" s="13">
        <f t="shared" si="9"/>
        <v>832010.82464141992</v>
      </c>
      <c r="F115" s="13">
        <f t="shared" si="5"/>
        <v>5246.6535434133466</v>
      </c>
      <c r="G115" s="13">
        <f t="shared" si="6"/>
        <v>3328.0432985656798</v>
      </c>
      <c r="H115" s="13">
        <f t="shared" si="7"/>
        <v>1918.6102448476668</v>
      </c>
      <c r="I115" s="13">
        <f t="shared" si="8"/>
        <v>830092.21439657221</v>
      </c>
    </row>
    <row r="116" spans="4:9" ht="14.5" x14ac:dyDescent="0.35">
      <c r="D116" s="12">
        <v>110</v>
      </c>
      <c r="E116" s="13">
        <f t="shared" si="9"/>
        <v>830092.21439657221</v>
      </c>
      <c r="F116" s="13">
        <f t="shared" si="5"/>
        <v>5246.6535434133466</v>
      </c>
      <c r="G116" s="13">
        <f t="shared" si="6"/>
        <v>3320.3688575862889</v>
      </c>
      <c r="H116" s="13">
        <f t="shared" si="7"/>
        <v>1926.2846858270577</v>
      </c>
      <c r="I116" s="13">
        <f t="shared" si="8"/>
        <v>828165.92971074511</v>
      </c>
    </row>
    <row r="117" spans="4:9" ht="14.5" x14ac:dyDescent="0.35">
      <c r="D117" s="12">
        <v>111</v>
      </c>
      <c r="E117" s="13">
        <f t="shared" si="9"/>
        <v>828165.92971074511</v>
      </c>
      <c r="F117" s="13">
        <f t="shared" si="5"/>
        <v>5246.6535434133466</v>
      </c>
      <c r="G117" s="13">
        <f t="shared" si="6"/>
        <v>3312.6637188429804</v>
      </c>
      <c r="H117" s="13">
        <f t="shared" si="7"/>
        <v>1933.9898245703662</v>
      </c>
      <c r="I117" s="13">
        <f t="shared" si="8"/>
        <v>826231.93988617475</v>
      </c>
    </row>
    <row r="118" spans="4:9" ht="14.5" x14ac:dyDescent="0.35">
      <c r="D118" s="12">
        <v>112</v>
      </c>
      <c r="E118" s="13">
        <f t="shared" si="9"/>
        <v>826231.93988617475</v>
      </c>
      <c r="F118" s="13">
        <f t="shared" si="5"/>
        <v>5246.6535434133466</v>
      </c>
      <c r="G118" s="13">
        <f t="shared" si="6"/>
        <v>3304.9277595446993</v>
      </c>
      <c r="H118" s="13">
        <f t="shared" si="7"/>
        <v>1941.7257838686473</v>
      </c>
      <c r="I118" s="13">
        <f t="shared" si="8"/>
        <v>824290.21410230605</v>
      </c>
    </row>
    <row r="119" spans="4:9" ht="14.5" x14ac:dyDescent="0.35">
      <c r="D119" s="12">
        <v>113</v>
      </c>
      <c r="E119" s="13">
        <f t="shared" si="9"/>
        <v>824290.21410230605</v>
      </c>
      <c r="F119" s="13">
        <f t="shared" si="5"/>
        <v>5246.6535434133466</v>
      </c>
      <c r="G119" s="13">
        <f t="shared" si="6"/>
        <v>3297.1608564092244</v>
      </c>
      <c r="H119" s="13">
        <f t="shared" si="7"/>
        <v>1949.4926870041222</v>
      </c>
      <c r="I119" s="13">
        <f t="shared" si="8"/>
        <v>822340.7214153019</v>
      </c>
    </row>
    <row r="120" spans="4:9" ht="14.5" x14ac:dyDescent="0.35">
      <c r="D120" s="12">
        <v>114</v>
      </c>
      <c r="E120" s="13">
        <f t="shared" si="9"/>
        <v>822340.7214153019</v>
      </c>
      <c r="F120" s="13">
        <f t="shared" si="5"/>
        <v>5246.6535434133466</v>
      </c>
      <c r="G120" s="13">
        <f t="shared" si="6"/>
        <v>3289.3628856612077</v>
      </c>
      <c r="H120" s="13">
        <f t="shared" si="7"/>
        <v>1957.2906577521389</v>
      </c>
      <c r="I120" s="13">
        <f t="shared" si="8"/>
        <v>820383.43075754971</v>
      </c>
    </row>
    <row r="121" spans="4:9" ht="14.5" x14ac:dyDescent="0.35">
      <c r="D121" s="12">
        <v>115</v>
      </c>
      <c r="E121" s="13">
        <f t="shared" si="9"/>
        <v>820383.43075754971</v>
      </c>
      <c r="F121" s="13">
        <f t="shared" si="5"/>
        <v>5246.6535434133466</v>
      </c>
      <c r="G121" s="13">
        <f t="shared" si="6"/>
        <v>3281.5337230301989</v>
      </c>
      <c r="H121" s="13">
        <f t="shared" si="7"/>
        <v>1965.1198203831477</v>
      </c>
      <c r="I121" s="13">
        <f t="shared" si="8"/>
        <v>818418.31093716656</v>
      </c>
    </row>
    <row r="122" spans="4:9" ht="14.5" x14ac:dyDescent="0.35">
      <c r="D122" s="12">
        <v>116</v>
      </c>
      <c r="E122" s="13">
        <f t="shared" si="9"/>
        <v>818418.31093716656</v>
      </c>
      <c r="F122" s="13">
        <f t="shared" si="5"/>
        <v>5246.6535434133466</v>
      </c>
      <c r="G122" s="13">
        <f t="shared" si="6"/>
        <v>3273.6732437486662</v>
      </c>
      <c r="H122" s="13">
        <f t="shared" si="7"/>
        <v>1972.9802996646804</v>
      </c>
      <c r="I122" s="13">
        <f t="shared" si="8"/>
        <v>816445.3306375019</v>
      </c>
    </row>
    <row r="123" spans="4:9" ht="14.5" x14ac:dyDescent="0.35">
      <c r="D123" s="12">
        <v>117</v>
      </c>
      <c r="E123" s="13">
        <f t="shared" si="9"/>
        <v>816445.3306375019</v>
      </c>
      <c r="F123" s="13">
        <f t="shared" si="5"/>
        <v>5246.6535434133466</v>
      </c>
      <c r="G123" s="13">
        <f t="shared" si="6"/>
        <v>3265.7813225500076</v>
      </c>
      <c r="H123" s="13">
        <f t="shared" si="7"/>
        <v>1980.872220863339</v>
      </c>
      <c r="I123" s="13">
        <f t="shared" si="8"/>
        <v>814464.45841663855</v>
      </c>
    </row>
    <row r="124" spans="4:9" ht="14.5" x14ac:dyDescent="0.35">
      <c r="D124" s="12">
        <v>118</v>
      </c>
      <c r="E124" s="13">
        <f t="shared" si="9"/>
        <v>814464.45841663855</v>
      </c>
      <c r="F124" s="13">
        <f t="shared" si="5"/>
        <v>5246.6535434133466</v>
      </c>
      <c r="G124" s="13">
        <f t="shared" si="6"/>
        <v>3257.8578336665541</v>
      </c>
      <c r="H124" s="13">
        <f t="shared" si="7"/>
        <v>1988.7957097467925</v>
      </c>
      <c r="I124" s="13">
        <f t="shared" si="8"/>
        <v>812475.66270689177</v>
      </c>
    </row>
    <row r="125" spans="4:9" ht="14.5" x14ac:dyDescent="0.35">
      <c r="D125" s="12">
        <v>119</v>
      </c>
      <c r="E125" s="13">
        <f t="shared" si="9"/>
        <v>812475.66270689177</v>
      </c>
      <c r="F125" s="13">
        <f t="shared" si="5"/>
        <v>5246.6535434133466</v>
      </c>
      <c r="G125" s="13">
        <f t="shared" si="6"/>
        <v>3249.902650827567</v>
      </c>
      <c r="H125" s="13">
        <f t="shared" si="7"/>
        <v>1996.7508925857796</v>
      </c>
      <c r="I125" s="13">
        <f t="shared" si="8"/>
        <v>810478.91181430605</v>
      </c>
    </row>
    <row r="126" spans="4:9" ht="14.5" x14ac:dyDescent="0.35">
      <c r="D126" s="12">
        <v>120</v>
      </c>
      <c r="E126" s="13">
        <f t="shared" si="9"/>
        <v>810478.91181430605</v>
      </c>
      <c r="F126" s="13">
        <f t="shared" si="5"/>
        <v>5246.6535434133466</v>
      </c>
      <c r="G126" s="13">
        <f t="shared" si="6"/>
        <v>3241.9156472572245</v>
      </c>
      <c r="H126" s="13">
        <f t="shared" si="7"/>
        <v>2004.7378961561221</v>
      </c>
      <c r="I126" s="13">
        <f t="shared" si="8"/>
        <v>808474.1739181499</v>
      </c>
    </row>
    <row r="127" spans="4:9" ht="14.5" x14ac:dyDescent="0.35">
      <c r="D127" s="12">
        <v>121</v>
      </c>
      <c r="E127" s="13">
        <f t="shared" si="9"/>
        <v>808474.1739181499</v>
      </c>
      <c r="F127" s="13">
        <f t="shared" si="5"/>
        <v>5246.6535434133466</v>
      </c>
      <c r="G127" s="13">
        <f t="shared" si="6"/>
        <v>3233.8966956725999</v>
      </c>
      <c r="H127" s="13">
        <f t="shared" si="7"/>
        <v>2012.7568477407467</v>
      </c>
      <c r="I127" s="13">
        <f t="shared" si="8"/>
        <v>806461.41707040917</v>
      </c>
    </row>
    <row r="128" spans="4:9" ht="14.5" x14ac:dyDescent="0.35">
      <c r="D128" s="12">
        <v>122</v>
      </c>
      <c r="E128" s="13">
        <f t="shared" si="9"/>
        <v>806461.41707040917</v>
      </c>
      <c r="F128" s="13">
        <f t="shared" si="5"/>
        <v>5246.6535434133466</v>
      </c>
      <c r="G128" s="13">
        <f t="shared" si="6"/>
        <v>3225.8456682816368</v>
      </c>
      <c r="H128" s="13">
        <f t="shared" si="7"/>
        <v>2020.8078751317098</v>
      </c>
      <c r="I128" s="13">
        <f t="shared" si="8"/>
        <v>804440.60919527744</v>
      </c>
    </row>
    <row r="129" spans="4:9" ht="14.5" x14ac:dyDescent="0.35">
      <c r="D129" s="12">
        <v>123</v>
      </c>
      <c r="E129" s="13">
        <f t="shared" si="9"/>
        <v>804440.60919527744</v>
      </c>
      <c r="F129" s="13">
        <f t="shared" si="5"/>
        <v>5246.6535434133466</v>
      </c>
      <c r="G129" s="13">
        <f t="shared" si="6"/>
        <v>3217.76243678111</v>
      </c>
      <c r="H129" s="13">
        <f t="shared" si="7"/>
        <v>2028.8911066322366</v>
      </c>
      <c r="I129" s="13">
        <f t="shared" si="8"/>
        <v>802411.71808864526</v>
      </c>
    </row>
    <row r="130" spans="4:9" ht="14.5" x14ac:dyDescent="0.35">
      <c r="D130" s="12">
        <v>124</v>
      </c>
      <c r="E130" s="13">
        <f t="shared" si="9"/>
        <v>802411.71808864526</v>
      </c>
      <c r="F130" s="13">
        <f t="shared" si="5"/>
        <v>5246.6535434133466</v>
      </c>
      <c r="G130" s="13">
        <f t="shared" si="6"/>
        <v>3209.6468723545809</v>
      </c>
      <c r="H130" s="13">
        <f t="shared" si="7"/>
        <v>2037.0066710587657</v>
      </c>
      <c r="I130" s="13">
        <f t="shared" si="8"/>
        <v>800374.71141758654</v>
      </c>
    </row>
    <row r="131" spans="4:9" ht="14.5" x14ac:dyDescent="0.35">
      <c r="D131" s="12">
        <v>125</v>
      </c>
      <c r="E131" s="13">
        <f t="shared" si="9"/>
        <v>800374.71141758654</v>
      </c>
      <c r="F131" s="13">
        <f t="shared" si="5"/>
        <v>5246.6535434133466</v>
      </c>
      <c r="G131" s="13">
        <f t="shared" si="6"/>
        <v>3201.4988456703463</v>
      </c>
      <c r="H131" s="13">
        <f t="shared" si="7"/>
        <v>2045.1546977430003</v>
      </c>
      <c r="I131" s="13">
        <f t="shared" si="8"/>
        <v>798329.55671984353</v>
      </c>
    </row>
    <row r="132" spans="4:9" ht="14.5" x14ac:dyDescent="0.35">
      <c r="D132" s="12">
        <v>126</v>
      </c>
      <c r="E132" s="13">
        <f t="shared" si="9"/>
        <v>798329.55671984353</v>
      </c>
      <c r="F132" s="13">
        <f t="shared" si="5"/>
        <v>5246.6535434133466</v>
      </c>
      <c r="G132" s="13">
        <f t="shared" si="6"/>
        <v>3193.3182268793744</v>
      </c>
      <c r="H132" s="13">
        <f t="shared" si="7"/>
        <v>2053.3353165339722</v>
      </c>
      <c r="I132" s="13">
        <f t="shared" si="8"/>
        <v>796276.22140330961</v>
      </c>
    </row>
    <row r="133" spans="4:9" ht="14.5" x14ac:dyDescent="0.35">
      <c r="D133" s="12">
        <v>127</v>
      </c>
      <c r="E133" s="13">
        <f t="shared" si="9"/>
        <v>796276.22140330961</v>
      </c>
      <c r="F133" s="13">
        <f t="shared" si="5"/>
        <v>5246.6535434133466</v>
      </c>
      <c r="G133" s="13">
        <f t="shared" si="6"/>
        <v>3185.1048856132384</v>
      </c>
      <c r="H133" s="13">
        <f t="shared" si="7"/>
        <v>2061.5486578001082</v>
      </c>
      <c r="I133" s="13">
        <f t="shared" si="8"/>
        <v>794214.67274550954</v>
      </c>
    </row>
    <row r="134" spans="4:9" ht="14.5" x14ac:dyDescent="0.35">
      <c r="D134" s="12">
        <v>128</v>
      </c>
      <c r="E134" s="13">
        <f t="shared" si="9"/>
        <v>794214.67274550954</v>
      </c>
      <c r="F134" s="13">
        <f t="shared" si="5"/>
        <v>5246.6535434133466</v>
      </c>
      <c r="G134" s="13">
        <f t="shared" si="6"/>
        <v>3176.8586909820383</v>
      </c>
      <c r="H134" s="13">
        <f t="shared" si="7"/>
        <v>2069.7948524313083</v>
      </c>
      <c r="I134" s="13">
        <f t="shared" si="8"/>
        <v>792144.87789307826</v>
      </c>
    </row>
    <row r="135" spans="4:9" ht="14.5" x14ac:dyDescent="0.35">
      <c r="D135" s="12">
        <v>129</v>
      </c>
      <c r="E135" s="13">
        <f t="shared" si="9"/>
        <v>792144.87789307826</v>
      </c>
      <c r="F135" s="13">
        <f t="shared" ref="F135:F198" si="10">$B$11</f>
        <v>5246.6535434133466</v>
      </c>
      <c r="G135" s="13">
        <f t="shared" ref="G135:G198" si="11">E135*$B$10</f>
        <v>3168.5795115723131</v>
      </c>
      <c r="H135" s="13">
        <f t="shared" ref="H135:H198" si="12">F135-G135</f>
        <v>2078.0740318410335</v>
      </c>
      <c r="I135" s="13">
        <f t="shared" ref="I135:I198" si="13">E135-H135</f>
        <v>790066.80386123725</v>
      </c>
    </row>
    <row r="136" spans="4:9" ht="14.5" x14ac:dyDescent="0.35">
      <c r="D136" s="12">
        <v>130</v>
      </c>
      <c r="E136" s="13">
        <f t="shared" ref="E136:E199" si="14">I135</f>
        <v>790066.80386123725</v>
      </c>
      <c r="F136" s="13">
        <f t="shared" si="10"/>
        <v>5246.6535434133466</v>
      </c>
      <c r="G136" s="13">
        <f t="shared" si="11"/>
        <v>3160.2672154449492</v>
      </c>
      <c r="H136" s="13">
        <f t="shared" si="12"/>
        <v>2086.3863279683974</v>
      </c>
      <c r="I136" s="13">
        <f t="shared" si="13"/>
        <v>787980.4175332688</v>
      </c>
    </row>
    <row r="137" spans="4:9" ht="14.5" x14ac:dyDescent="0.35">
      <c r="D137" s="12">
        <v>131</v>
      </c>
      <c r="E137" s="13">
        <f t="shared" si="14"/>
        <v>787980.4175332688</v>
      </c>
      <c r="F137" s="13">
        <f t="shared" si="10"/>
        <v>5246.6535434133466</v>
      </c>
      <c r="G137" s="13">
        <f t="shared" si="11"/>
        <v>3151.9216701330752</v>
      </c>
      <c r="H137" s="13">
        <f t="shared" si="12"/>
        <v>2094.7318732802714</v>
      </c>
      <c r="I137" s="13">
        <f t="shared" si="13"/>
        <v>785885.68565998855</v>
      </c>
    </row>
    <row r="138" spans="4:9" ht="14.5" x14ac:dyDescent="0.35">
      <c r="D138" s="12">
        <v>132</v>
      </c>
      <c r="E138" s="13">
        <f t="shared" si="14"/>
        <v>785885.68565998855</v>
      </c>
      <c r="F138" s="13">
        <f t="shared" si="10"/>
        <v>5246.6535434133466</v>
      </c>
      <c r="G138" s="13">
        <f t="shared" si="11"/>
        <v>3143.5427426399542</v>
      </c>
      <c r="H138" s="13">
        <f t="shared" si="12"/>
        <v>2103.1108007733924</v>
      </c>
      <c r="I138" s="13">
        <f t="shared" si="13"/>
        <v>783782.57485921518</v>
      </c>
    </row>
    <row r="139" spans="4:9" ht="14.5" x14ac:dyDescent="0.35">
      <c r="D139" s="12">
        <v>133</v>
      </c>
      <c r="E139" s="13">
        <f t="shared" si="14"/>
        <v>783782.57485921518</v>
      </c>
      <c r="F139" s="13">
        <f t="shared" si="10"/>
        <v>5246.6535434133466</v>
      </c>
      <c r="G139" s="13">
        <f t="shared" si="11"/>
        <v>3135.1302994368607</v>
      </c>
      <c r="H139" s="13">
        <f t="shared" si="12"/>
        <v>2111.5232439764859</v>
      </c>
      <c r="I139" s="13">
        <f t="shared" si="13"/>
        <v>781671.05161523866</v>
      </c>
    </row>
    <row r="140" spans="4:9" ht="14.5" x14ac:dyDescent="0.35">
      <c r="D140" s="12">
        <v>134</v>
      </c>
      <c r="E140" s="13">
        <f t="shared" si="14"/>
        <v>781671.05161523866</v>
      </c>
      <c r="F140" s="13">
        <f t="shared" si="10"/>
        <v>5246.6535434133466</v>
      </c>
      <c r="G140" s="13">
        <f t="shared" si="11"/>
        <v>3126.6842064609546</v>
      </c>
      <c r="H140" s="13">
        <f t="shared" si="12"/>
        <v>2119.969336952392</v>
      </c>
      <c r="I140" s="13">
        <f t="shared" si="13"/>
        <v>779551.08227828622</v>
      </c>
    </row>
    <row r="141" spans="4:9" ht="14.5" x14ac:dyDescent="0.35">
      <c r="D141" s="12">
        <v>135</v>
      </c>
      <c r="E141" s="13">
        <f t="shared" si="14"/>
        <v>779551.08227828622</v>
      </c>
      <c r="F141" s="13">
        <f t="shared" si="10"/>
        <v>5246.6535434133466</v>
      </c>
      <c r="G141" s="13">
        <f t="shared" si="11"/>
        <v>3118.2043291131449</v>
      </c>
      <c r="H141" s="13">
        <f t="shared" si="12"/>
        <v>2128.4492143002017</v>
      </c>
      <c r="I141" s="13">
        <f t="shared" si="13"/>
        <v>777422.63306398597</v>
      </c>
    </row>
    <row r="142" spans="4:9" ht="14.5" x14ac:dyDescent="0.35">
      <c r="D142" s="12">
        <v>136</v>
      </c>
      <c r="E142" s="13">
        <f t="shared" si="14"/>
        <v>777422.63306398597</v>
      </c>
      <c r="F142" s="13">
        <f t="shared" si="10"/>
        <v>5246.6535434133466</v>
      </c>
      <c r="G142" s="13">
        <f t="shared" si="11"/>
        <v>3109.6905322559437</v>
      </c>
      <c r="H142" s="13">
        <f t="shared" si="12"/>
        <v>2136.9630111574029</v>
      </c>
      <c r="I142" s="13">
        <f t="shared" si="13"/>
        <v>775285.67005282862</v>
      </c>
    </row>
    <row r="143" spans="4:9" ht="14.5" x14ac:dyDescent="0.35">
      <c r="D143" s="12">
        <v>137</v>
      </c>
      <c r="E143" s="13">
        <f t="shared" si="14"/>
        <v>775285.67005282862</v>
      </c>
      <c r="F143" s="13">
        <f t="shared" si="10"/>
        <v>5246.6535434133466</v>
      </c>
      <c r="G143" s="13">
        <f t="shared" si="11"/>
        <v>3101.1426802113147</v>
      </c>
      <c r="H143" s="13">
        <f t="shared" si="12"/>
        <v>2145.5108632020319</v>
      </c>
      <c r="I143" s="13">
        <f t="shared" si="13"/>
        <v>773140.15918962657</v>
      </c>
    </row>
    <row r="144" spans="4:9" ht="14.5" x14ac:dyDescent="0.35">
      <c r="D144" s="12">
        <v>138</v>
      </c>
      <c r="E144" s="13">
        <f t="shared" si="14"/>
        <v>773140.15918962657</v>
      </c>
      <c r="F144" s="13">
        <f t="shared" si="10"/>
        <v>5246.6535434133466</v>
      </c>
      <c r="G144" s="13">
        <f t="shared" si="11"/>
        <v>3092.5606367585065</v>
      </c>
      <c r="H144" s="13">
        <f t="shared" si="12"/>
        <v>2154.0929066548401</v>
      </c>
      <c r="I144" s="13">
        <f t="shared" si="13"/>
        <v>770986.06628297176</v>
      </c>
    </row>
    <row r="145" spans="4:9" ht="14.5" x14ac:dyDescent="0.35">
      <c r="D145" s="12">
        <v>139</v>
      </c>
      <c r="E145" s="13">
        <f t="shared" si="14"/>
        <v>770986.06628297176</v>
      </c>
      <c r="F145" s="13">
        <f t="shared" si="10"/>
        <v>5246.6535434133466</v>
      </c>
      <c r="G145" s="13">
        <f t="shared" si="11"/>
        <v>3083.9442651318873</v>
      </c>
      <c r="H145" s="13">
        <f t="shared" si="12"/>
        <v>2162.7092782814593</v>
      </c>
      <c r="I145" s="13">
        <f t="shared" si="13"/>
        <v>768823.35700469033</v>
      </c>
    </row>
    <row r="146" spans="4:9" ht="14.5" x14ac:dyDescent="0.35">
      <c r="D146" s="12">
        <v>140</v>
      </c>
      <c r="E146" s="13">
        <f t="shared" si="14"/>
        <v>768823.35700469033</v>
      </c>
      <c r="F146" s="13">
        <f t="shared" si="10"/>
        <v>5246.6535434133466</v>
      </c>
      <c r="G146" s="13">
        <f t="shared" si="11"/>
        <v>3075.2934280187615</v>
      </c>
      <c r="H146" s="13">
        <f t="shared" si="12"/>
        <v>2171.3601153945851</v>
      </c>
      <c r="I146" s="13">
        <f t="shared" si="13"/>
        <v>766651.99688929575</v>
      </c>
    </row>
    <row r="147" spans="4:9" ht="14.5" x14ac:dyDescent="0.35">
      <c r="D147" s="12">
        <v>141</v>
      </c>
      <c r="E147" s="13">
        <f t="shared" si="14"/>
        <v>766651.99688929575</v>
      </c>
      <c r="F147" s="13">
        <f t="shared" si="10"/>
        <v>5246.6535434133466</v>
      </c>
      <c r="G147" s="13">
        <f t="shared" si="11"/>
        <v>3066.6079875571832</v>
      </c>
      <c r="H147" s="13">
        <f t="shared" si="12"/>
        <v>2180.0455558561634</v>
      </c>
      <c r="I147" s="13">
        <f t="shared" si="13"/>
        <v>764471.95133343956</v>
      </c>
    </row>
    <row r="148" spans="4:9" ht="14.5" x14ac:dyDescent="0.35">
      <c r="D148" s="12">
        <v>142</v>
      </c>
      <c r="E148" s="13">
        <f t="shared" si="14"/>
        <v>764471.95133343956</v>
      </c>
      <c r="F148" s="13">
        <f t="shared" si="10"/>
        <v>5246.6535434133466</v>
      </c>
      <c r="G148" s="13">
        <f t="shared" si="11"/>
        <v>3057.8878053337585</v>
      </c>
      <c r="H148" s="13">
        <f t="shared" si="12"/>
        <v>2188.7657380795881</v>
      </c>
      <c r="I148" s="13">
        <f t="shared" si="13"/>
        <v>762283.18559536</v>
      </c>
    </row>
    <row r="149" spans="4:9" ht="14.5" x14ac:dyDescent="0.35">
      <c r="D149" s="12">
        <v>143</v>
      </c>
      <c r="E149" s="13">
        <f t="shared" si="14"/>
        <v>762283.18559536</v>
      </c>
      <c r="F149" s="13">
        <f t="shared" si="10"/>
        <v>5246.6535434133466</v>
      </c>
      <c r="G149" s="13">
        <f t="shared" si="11"/>
        <v>3049.13274238144</v>
      </c>
      <c r="H149" s="13">
        <f t="shared" si="12"/>
        <v>2197.5208010319066</v>
      </c>
      <c r="I149" s="13">
        <f t="shared" si="13"/>
        <v>760085.66479432804</v>
      </c>
    </row>
    <row r="150" spans="4:9" ht="14.5" x14ac:dyDescent="0.35">
      <c r="D150" s="12">
        <v>144</v>
      </c>
      <c r="E150" s="13">
        <f t="shared" si="14"/>
        <v>760085.66479432804</v>
      </c>
      <c r="F150" s="13">
        <f t="shared" si="10"/>
        <v>5246.6535434133466</v>
      </c>
      <c r="G150" s="13">
        <f t="shared" si="11"/>
        <v>3040.3426591773123</v>
      </c>
      <c r="H150" s="13">
        <f t="shared" si="12"/>
        <v>2206.3108842360343</v>
      </c>
      <c r="I150" s="13">
        <f t="shared" si="13"/>
        <v>757879.35391009203</v>
      </c>
    </row>
    <row r="151" spans="4:9" ht="14.5" x14ac:dyDescent="0.35">
      <c r="D151" s="12">
        <v>145</v>
      </c>
      <c r="E151" s="13">
        <f t="shared" si="14"/>
        <v>757879.35391009203</v>
      </c>
      <c r="F151" s="13">
        <f t="shared" si="10"/>
        <v>5246.6535434133466</v>
      </c>
      <c r="G151" s="13">
        <f t="shared" si="11"/>
        <v>3031.5174156403682</v>
      </c>
      <c r="H151" s="13">
        <f t="shared" si="12"/>
        <v>2215.1361277729784</v>
      </c>
      <c r="I151" s="13">
        <f t="shared" si="13"/>
        <v>755664.21778231906</v>
      </c>
    </row>
    <row r="152" spans="4:9" ht="14.5" x14ac:dyDescent="0.35">
      <c r="D152" s="12">
        <v>146</v>
      </c>
      <c r="E152" s="13">
        <f t="shared" si="14"/>
        <v>755664.21778231906</v>
      </c>
      <c r="F152" s="13">
        <f t="shared" si="10"/>
        <v>5246.6535434133466</v>
      </c>
      <c r="G152" s="13">
        <f t="shared" si="11"/>
        <v>3022.6568711292762</v>
      </c>
      <c r="H152" s="13">
        <f t="shared" si="12"/>
        <v>2223.9966722840704</v>
      </c>
      <c r="I152" s="13">
        <f t="shared" si="13"/>
        <v>753440.22111003497</v>
      </c>
    </row>
    <row r="153" spans="4:9" ht="14.5" x14ac:dyDescent="0.35">
      <c r="D153" s="12">
        <v>147</v>
      </c>
      <c r="E153" s="13">
        <f t="shared" si="14"/>
        <v>753440.22111003497</v>
      </c>
      <c r="F153" s="13">
        <f t="shared" si="10"/>
        <v>5246.6535434133466</v>
      </c>
      <c r="G153" s="13">
        <f t="shared" si="11"/>
        <v>3013.7608844401398</v>
      </c>
      <c r="H153" s="13">
        <f t="shared" si="12"/>
        <v>2232.8926589732068</v>
      </c>
      <c r="I153" s="13">
        <f t="shared" si="13"/>
        <v>751207.32845106174</v>
      </c>
    </row>
    <row r="154" spans="4:9" ht="14.5" x14ac:dyDescent="0.35">
      <c r="D154" s="12">
        <v>148</v>
      </c>
      <c r="E154" s="13">
        <f t="shared" si="14"/>
        <v>751207.32845106174</v>
      </c>
      <c r="F154" s="13">
        <f t="shared" si="10"/>
        <v>5246.6535434133466</v>
      </c>
      <c r="G154" s="13">
        <f t="shared" si="11"/>
        <v>3004.8293138042468</v>
      </c>
      <c r="H154" s="13">
        <f t="shared" si="12"/>
        <v>2241.8242296090998</v>
      </c>
      <c r="I154" s="13">
        <f t="shared" si="13"/>
        <v>748965.50422145263</v>
      </c>
    </row>
    <row r="155" spans="4:9" ht="14.5" x14ac:dyDescent="0.35">
      <c r="D155" s="12">
        <v>149</v>
      </c>
      <c r="E155" s="13">
        <f t="shared" si="14"/>
        <v>748965.50422145263</v>
      </c>
      <c r="F155" s="13">
        <f t="shared" si="10"/>
        <v>5246.6535434133466</v>
      </c>
      <c r="G155" s="13">
        <f t="shared" si="11"/>
        <v>2995.8620168858106</v>
      </c>
      <c r="H155" s="13">
        <f t="shared" si="12"/>
        <v>2250.791526527536</v>
      </c>
      <c r="I155" s="13">
        <f t="shared" si="13"/>
        <v>746714.71269492514</v>
      </c>
    </row>
    <row r="156" spans="4:9" ht="14.5" x14ac:dyDescent="0.35">
      <c r="D156" s="12">
        <v>150</v>
      </c>
      <c r="E156" s="13">
        <f t="shared" si="14"/>
        <v>746714.71269492514</v>
      </c>
      <c r="F156" s="13">
        <f t="shared" si="10"/>
        <v>5246.6535434133466</v>
      </c>
      <c r="G156" s="13">
        <f t="shared" si="11"/>
        <v>2986.8588507797008</v>
      </c>
      <c r="H156" s="13">
        <f t="shared" si="12"/>
        <v>2259.7946926336458</v>
      </c>
      <c r="I156" s="13">
        <f t="shared" si="13"/>
        <v>744454.91800229147</v>
      </c>
    </row>
    <row r="157" spans="4:9" ht="14.5" x14ac:dyDescent="0.35">
      <c r="D157" s="12">
        <v>151</v>
      </c>
      <c r="E157" s="13">
        <f t="shared" si="14"/>
        <v>744454.91800229147</v>
      </c>
      <c r="F157" s="13">
        <f t="shared" si="10"/>
        <v>5246.6535434133466</v>
      </c>
      <c r="G157" s="13">
        <f t="shared" si="11"/>
        <v>2977.819672009166</v>
      </c>
      <c r="H157" s="13">
        <f t="shared" si="12"/>
        <v>2268.8338714041806</v>
      </c>
      <c r="I157" s="13">
        <f t="shared" si="13"/>
        <v>742186.08413088729</v>
      </c>
    </row>
    <row r="158" spans="4:9" ht="14.5" x14ac:dyDescent="0.35">
      <c r="D158" s="12">
        <v>152</v>
      </c>
      <c r="E158" s="13">
        <f t="shared" si="14"/>
        <v>742186.08413088729</v>
      </c>
      <c r="F158" s="13">
        <f t="shared" si="10"/>
        <v>5246.6535434133466</v>
      </c>
      <c r="G158" s="13">
        <f t="shared" si="11"/>
        <v>2968.744336523549</v>
      </c>
      <c r="H158" s="13">
        <f t="shared" si="12"/>
        <v>2277.9092068897976</v>
      </c>
      <c r="I158" s="13">
        <f t="shared" si="13"/>
        <v>739908.17492399749</v>
      </c>
    </row>
    <row r="159" spans="4:9" ht="14.5" x14ac:dyDescent="0.35">
      <c r="D159" s="12">
        <v>153</v>
      </c>
      <c r="E159" s="13">
        <f t="shared" si="14"/>
        <v>739908.17492399749</v>
      </c>
      <c r="F159" s="13">
        <f t="shared" si="10"/>
        <v>5246.6535434133466</v>
      </c>
      <c r="G159" s="13">
        <f t="shared" si="11"/>
        <v>2959.6326996959901</v>
      </c>
      <c r="H159" s="13">
        <f t="shared" si="12"/>
        <v>2287.0208437173565</v>
      </c>
      <c r="I159" s="13">
        <f t="shared" si="13"/>
        <v>737621.1540802801</v>
      </c>
    </row>
    <row r="160" spans="4:9" ht="14.5" x14ac:dyDescent="0.35">
      <c r="D160" s="12">
        <v>154</v>
      </c>
      <c r="E160" s="13">
        <f t="shared" si="14"/>
        <v>737621.1540802801</v>
      </c>
      <c r="F160" s="13">
        <f t="shared" si="10"/>
        <v>5246.6535434133466</v>
      </c>
      <c r="G160" s="13">
        <f t="shared" si="11"/>
        <v>2950.4846163211205</v>
      </c>
      <c r="H160" s="13">
        <f t="shared" si="12"/>
        <v>2296.1689270922261</v>
      </c>
      <c r="I160" s="13">
        <f t="shared" si="13"/>
        <v>735324.98515318788</v>
      </c>
    </row>
    <row r="161" spans="4:9" ht="14.5" x14ac:dyDescent="0.35">
      <c r="D161" s="12">
        <v>155</v>
      </c>
      <c r="E161" s="13">
        <f t="shared" si="14"/>
        <v>735324.98515318788</v>
      </c>
      <c r="F161" s="13">
        <f t="shared" si="10"/>
        <v>5246.6535434133466</v>
      </c>
      <c r="G161" s="13">
        <f t="shared" si="11"/>
        <v>2941.2999406127515</v>
      </c>
      <c r="H161" s="13">
        <f t="shared" si="12"/>
        <v>2305.3536028005951</v>
      </c>
      <c r="I161" s="13">
        <f t="shared" si="13"/>
        <v>733019.63155038725</v>
      </c>
    </row>
    <row r="162" spans="4:9" ht="14.5" x14ac:dyDescent="0.35">
      <c r="D162" s="12">
        <v>156</v>
      </c>
      <c r="E162" s="13">
        <f t="shared" si="14"/>
        <v>733019.63155038725</v>
      </c>
      <c r="F162" s="13">
        <f t="shared" si="10"/>
        <v>5246.6535434133466</v>
      </c>
      <c r="G162" s="13">
        <f t="shared" si="11"/>
        <v>2932.0785262015493</v>
      </c>
      <c r="H162" s="13">
        <f t="shared" si="12"/>
        <v>2314.5750172117973</v>
      </c>
      <c r="I162" s="13">
        <f t="shared" si="13"/>
        <v>730705.0565331754</v>
      </c>
    </row>
    <row r="163" spans="4:9" ht="14.5" x14ac:dyDescent="0.35">
      <c r="D163" s="12">
        <v>157</v>
      </c>
      <c r="E163" s="13">
        <f t="shared" si="14"/>
        <v>730705.0565331754</v>
      </c>
      <c r="F163" s="13">
        <f t="shared" si="10"/>
        <v>5246.6535434133466</v>
      </c>
      <c r="G163" s="13">
        <f t="shared" si="11"/>
        <v>2922.8202261327015</v>
      </c>
      <c r="H163" s="13">
        <f t="shared" si="12"/>
        <v>2323.8333172806451</v>
      </c>
      <c r="I163" s="13">
        <f t="shared" si="13"/>
        <v>728381.22321589477</v>
      </c>
    </row>
    <row r="164" spans="4:9" ht="14.5" x14ac:dyDescent="0.35">
      <c r="D164" s="12">
        <v>158</v>
      </c>
      <c r="E164" s="13">
        <f t="shared" si="14"/>
        <v>728381.22321589477</v>
      </c>
      <c r="F164" s="13">
        <f t="shared" si="10"/>
        <v>5246.6535434133466</v>
      </c>
      <c r="G164" s="13">
        <f t="shared" si="11"/>
        <v>2913.5248928635792</v>
      </c>
      <c r="H164" s="13">
        <f t="shared" si="12"/>
        <v>2333.1286505497674</v>
      </c>
      <c r="I164" s="13">
        <f t="shared" si="13"/>
        <v>726048.09456534497</v>
      </c>
    </row>
    <row r="165" spans="4:9" ht="14.5" x14ac:dyDescent="0.35">
      <c r="D165" s="12">
        <v>159</v>
      </c>
      <c r="E165" s="13">
        <f t="shared" si="14"/>
        <v>726048.09456534497</v>
      </c>
      <c r="F165" s="13">
        <f t="shared" si="10"/>
        <v>5246.6535434133466</v>
      </c>
      <c r="G165" s="13">
        <f t="shared" si="11"/>
        <v>2904.1923782613799</v>
      </c>
      <c r="H165" s="13">
        <f t="shared" si="12"/>
        <v>2342.4611651519667</v>
      </c>
      <c r="I165" s="13">
        <f t="shared" si="13"/>
        <v>723705.63340019295</v>
      </c>
    </row>
    <row r="166" spans="4:9" ht="14.5" x14ac:dyDescent="0.35">
      <c r="D166" s="12">
        <v>160</v>
      </c>
      <c r="E166" s="13">
        <f t="shared" si="14"/>
        <v>723705.63340019295</v>
      </c>
      <c r="F166" s="13">
        <f t="shared" si="10"/>
        <v>5246.6535434133466</v>
      </c>
      <c r="G166" s="13">
        <f t="shared" si="11"/>
        <v>2894.8225336007717</v>
      </c>
      <c r="H166" s="13">
        <f t="shared" si="12"/>
        <v>2351.8310098125748</v>
      </c>
      <c r="I166" s="13">
        <f t="shared" si="13"/>
        <v>721353.80239038041</v>
      </c>
    </row>
    <row r="167" spans="4:9" ht="14.5" x14ac:dyDescent="0.35">
      <c r="D167" s="12">
        <v>161</v>
      </c>
      <c r="E167" s="13">
        <f t="shared" si="14"/>
        <v>721353.80239038041</v>
      </c>
      <c r="F167" s="13">
        <f t="shared" si="10"/>
        <v>5246.6535434133466</v>
      </c>
      <c r="G167" s="13">
        <f t="shared" si="11"/>
        <v>2885.4152095615218</v>
      </c>
      <c r="H167" s="13">
        <f t="shared" si="12"/>
        <v>2361.2383338518248</v>
      </c>
      <c r="I167" s="13">
        <f t="shared" si="13"/>
        <v>718992.56405652862</v>
      </c>
    </row>
    <row r="168" spans="4:9" ht="14.5" x14ac:dyDescent="0.35">
      <c r="D168" s="12">
        <v>162</v>
      </c>
      <c r="E168" s="13">
        <f t="shared" si="14"/>
        <v>718992.56405652862</v>
      </c>
      <c r="F168" s="13">
        <f t="shared" si="10"/>
        <v>5246.6535434133466</v>
      </c>
      <c r="G168" s="13">
        <f t="shared" si="11"/>
        <v>2875.9702562261145</v>
      </c>
      <c r="H168" s="13">
        <f t="shared" si="12"/>
        <v>2370.6832871872321</v>
      </c>
      <c r="I168" s="13">
        <f t="shared" si="13"/>
        <v>716621.88076934137</v>
      </c>
    </row>
    <row r="169" spans="4:9" ht="14.5" x14ac:dyDescent="0.35">
      <c r="D169" s="12">
        <v>163</v>
      </c>
      <c r="E169" s="13">
        <f t="shared" si="14"/>
        <v>716621.88076934137</v>
      </c>
      <c r="F169" s="13">
        <f t="shared" si="10"/>
        <v>5246.6535434133466</v>
      </c>
      <c r="G169" s="13">
        <f t="shared" si="11"/>
        <v>2866.4875230773655</v>
      </c>
      <c r="H169" s="13">
        <f t="shared" si="12"/>
        <v>2380.1660203359811</v>
      </c>
      <c r="I169" s="13">
        <f t="shared" si="13"/>
        <v>714241.71474900539</v>
      </c>
    </row>
    <row r="170" spans="4:9" ht="14.5" x14ac:dyDescent="0.35">
      <c r="D170" s="12">
        <v>164</v>
      </c>
      <c r="E170" s="13">
        <f t="shared" si="14"/>
        <v>714241.71474900539</v>
      </c>
      <c r="F170" s="13">
        <f t="shared" si="10"/>
        <v>5246.6535434133466</v>
      </c>
      <c r="G170" s="13">
        <f t="shared" si="11"/>
        <v>2856.9668589960215</v>
      </c>
      <c r="H170" s="13">
        <f t="shared" si="12"/>
        <v>2389.6866844173251</v>
      </c>
      <c r="I170" s="13">
        <f t="shared" si="13"/>
        <v>711852.02806458808</v>
      </c>
    </row>
    <row r="171" spans="4:9" ht="14.5" x14ac:dyDescent="0.35">
      <c r="D171" s="12">
        <v>165</v>
      </c>
      <c r="E171" s="13">
        <f t="shared" si="14"/>
        <v>711852.02806458808</v>
      </c>
      <c r="F171" s="13">
        <f t="shared" si="10"/>
        <v>5246.6535434133466</v>
      </c>
      <c r="G171" s="13">
        <f t="shared" si="11"/>
        <v>2847.4081122583525</v>
      </c>
      <c r="H171" s="13">
        <f t="shared" si="12"/>
        <v>2399.2454311549941</v>
      </c>
      <c r="I171" s="13">
        <f t="shared" si="13"/>
        <v>709452.78263343312</v>
      </c>
    </row>
    <row r="172" spans="4:9" ht="14.5" x14ac:dyDescent="0.35">
      <c r="D172" s="12">
        <v>166</v>
      </c>
      <c r="E172" s="13">
        <f t="shared" si="14"/>
        <v>709452.78263343312</v>
      </c>
      <c r="F172" s="13">
        <f t="shared" si="10"/>
        <v>5246.6535434133466</v>
      </c>
      <c r="G172" s="13">
        <f t="shared" si="11"/>
        <v>2837.8111305337325</v>
      </c>
      <c r="H172" s="13">
        <f t="shared" si="12"/>
        <v>2408.8424128796141</v>
      </c>
      <c r="I172" s="13">
        <f t="shared" si="13"/>
        <v>707043.94022055354</v>
      </c>
    </row>
    <row r="173" spans="4:9" ht="14.5" x14ac:dyDescent="0.35">
      <c r="D173" s="12">
        <v>167</v>
      </c>
      <c r="E173" s="13">
        <f t="shared" si="14"/>
        <v>707043.94022055354</v>
      </c>
      <c r="F173" s="13">
        <f t="shared" si="10"/>
        <v>5246.6535434133466</v>
      </c>
      <c r="G173" s="13">
        <f t="shared" si="11"/>
        <v>2828.175760882214</v>
      </c>
      <c r="H173" s="13">
        <f t="shared" si="12"/>
        <v>2418.4777825311326</v>
      </c>
      <c r="I173" s="13">
        <f t="shared" si="13"/>
        <v>704625.46243802237</v>
      </c>
    </row>
    <row r="174" spans="4:9" ht="14.5" x14ac:dyDescent="0.35">
      <c r="D174" s="12">
        <v>168</v>
      </c>
      <c r="E174" s="13">
        <f t="shared" si="14"/>
        <v>704625.46243802237</v>
      </c>
      <c r="F174" s="13">
        <f t="shared" si="10"/>
        <v>5246.6535434133466</v>
      </c>
      <c r="G174" s="13">
        <f t="shared" si="11"/>
        <v>2818.5018497520896</v>
      </c>
      <c r="H174" s="13">
        <f t="shared" si="12"/>
        <v>2428.151693661257</v>
      </c>
      <c r="I174" s="13">
        <f t="shared" si="13"/>
        <v>702197.31074436114</v>
      </c>
    </row>
    <row r="175" spans="4:9" ht="14.5" x14ac:dyDescent="0.35">
      <c r="D175" s="12">
        <v>169</v>
      </c>
      <c r="E175" s="13">
        <f t="shared" si="14"/>
        <v>702197.31074436114</v>
      </c>
      <c r="F175" s="13">
        <f t="shared" si="10"/>
        <v>5246.6535434133466</v>
      </c>
      <c r="G175" s="13">
        <f t="shared" si="11"/>
        <v>2808.7892429774447</v>
      </c>
      <c r="H175" s="13">
        <f t="shared" si="12"/>
        <v>2437.8643004359019</v>
      </c>
      <c r="I175" s="13">
        <f t="shared" si="13"/>
        <v>699759.44644392526</v>
      </c>
    </row>
    <row r="176" spans="4:9" ht="14.5" x14ac:dyDescent="0.35">
      <c r="D176" s="12">
        <v>170</v>
      </c>
      <c r="E176" s="13">
        <f t="shared" si="14"/>
        <v>699759.44644392526</v>
      </c>
      <c r="F176" s="13">
        <f t="shared" si="10"/>
        <v>5246.6535434133466</v>
      </c>
      <c r="G176" s="13">
        <f t="shared" si="11"/>
        <v>2799.0377857757012</v>
      </c>
      <c r="H176" s="13">
        <f t="shared" si="12"/>
        <v>2447.6157576376454</v>
      </c>
      <c r="I176" s="13">
        <f t="shared" si="13"/>
        <v>697311.83068628761</v>
      </c>
    </row>
    <row r="177" spans="4:9" ht="14.5" x14ac:dyDescent="0.35">
      <c r="D177" s="12">
        <v>171</v>
      </c>
      <c r="E177" s="13">
        <f t="shared" si="14"/>
        <v>697311.83068628761</v>
      </c>
      <c r="F177" s="13">
        <f t="shared" si="10"/>
        <v>5246.6535434133466</v>
      </c>
      <c r="G177" s="13">
        <f t="shared" si="11"/>
        <v>2789.2473227451505</v>
      </c>
      <c r="H177" s="13">
        <f t="shared" si="12"/>
        <v>2457.4062206681961</v>
      </c>
      <c r="I177" s="13">
        <f t="shared" si="13"/>
        <v>694854.42446561938</v>
      </c>
    </row>
    <row r="178" spans="4:9" ht="14.5" x14ac:dyDescent="0.35">
      <c r="D178" s="12">
        <v>172</v>
      </c>
      <c r="E178" s="13">
        <f t="shared" si="14"/>
        <v>694854.42446561938</v>
      </c>
      <c r="F178" s="13">
        <f t="shared" si="10"/>
        <v>5246.6535434133466</v>
      </c>
      <c r="G178" s="13">
        <f t="shared" si="11"/>
        <v>2779.4176978624778</v>
      </c>
      <c r="H178" s="13">
        <f t="shared" si="12"/>
        <v>2467.2358455508688</v>
      </c>
      <c r="I178" s="13">
        <f t="shared" si="13"/>
        <v>692387.18862006848</v>
      </c>
    </row>
    <row r="179" spans="4:9" ht="14.5" x14ac:dyDescent="0.35">
      <c r="D179" s="12">
        <v>173</v>
      </c>
      <c r="E179" s="13">
        <f t="shared" si="14"/>
        <v>692387.18862006848</v>
      </c>
      <c r="F179" s="13">
        <f t="shared" si="10"/>
        <v>5246.6535434133466</v>
      </c>
      <c r="G179" s="13">
        <f t="shared" si="11"/>
        <v>2769.5487544802741</v>
      </c>
      <c r="H179" s="13">
        <f t="shared" si="12"/>
        <v>2477.1047889330725</v>
      </c>
      <c r="I179" s="13">
        <f t="shared" si="13"/>
        <v>689910.08383113542</v>
      </c>
    </row>
    <row r="180" spans="4:9" ht="14.5" x14ac:dyDescent="0.35">
      <c r="D180" s="12">
        <v>174</v>
      </c>
      <c r="E180" s="13">
        <f t="shared" si="14"/>
        <v>689910.08383113542</v>
      </c>
      <c r="F180" s="13">
        <f t="shared" si="10"/>
        <v>5246.6535434133466</v>
      </c>
      <c r="G180" s="13">
        <f t="shared" si="11"/>
        <v>2759.6403353245419</v>
      </c>
      <c r="H180" s="13">
        <f t="shared" si="12"/>
        <v>2487.0132080888047</v>
      </c>
      <c r="I180" s="13">
        <f t="shared" si="13"/>
        <v>687423.0706230466</v>
      </c>
    </row>
    <row r="181" spans="4:9" ht="14.5" x14ac:dyDescent="0.35">
      <c r="D181" s="12">
        <v>175</v>
      </c>
      <c r="E181" s="13">
        <f t="shared" si="14"/>
        <v>687423.0706230466</v>
      </c>
      <c r="F181" s="13">
        <f t="shared" si="10"/>
        <v>5246.6535434133466</v>
      </c>
      <c r="G181" s="13">
        <f t="shared" si="11"/>
        <v>2749.6922824921867</v>
      </c>
      <c r="H181" s="13">
        <f t="shared" si="12"/>
        <v>2496.9612609211599</v>
      </c>
      <c r="I181" s="13">
        <f t="shared" si="13"/>
        <v>684926.1093621254</v>
      </c>
    </row>
    <row r="182" spans="4:9" ht="14.5" x14ac:dyDescent="0.35">
      <c r="D182" s="12">
        <v>176</v>
      </c>
      <c r="E182" s="13">
        <f t="shared" si="14"/>
        <v>684926.1093621254</v>
      </c>
      <c r="F182" s="13">
        <f t="shared" si="10"/>
        <v>5246.6535434133466</v>
      </c>
      <c r="G182" s="13">
        <f t="shared" si="11"/>
        <v>2739.7044374485017</v>
      </c>
      <c r="H182" s="13">
        <f t="shared" si="12"/>
        <v>2506.9491059648449</v>
      </c>
      <c r="I182" s="13">
        <f t="shared" si="13"/>
        <v>682419.16025616054</v>
      </c>
    </row>
    <row r="183" spans="4:9" ht="14.5" x14ac:dyDescent="0.35">
      <c r="D183" s="12">
        <v>177</v>
      </c>
      <c r="E183" s="13">
        <f t="shared" si="14"/>
        <v>682419.16025616054</v>
      </c>
      <c r="F183" s="13">
        <f t="shared" si="10"/>
        <v>5246.6535434133466</v>
      </c>
      <c r="G183" s="13">
        <f t="shared" si="11"/>
        <v>2729.6766410246423</v>
      </c>
      <c r="H183" s="13">
        <f t="shared" si="12"/>
        <v>2516.9769023887043</v>
      </c>
      <c r="I183" s="13">
        <f t="shared" si="13"/>
        <v>679902.1833537718</v>
      </c>
    </row>
    <row r="184" spans="4:9" ht="14.5" x14ac:dyDescent="0.35">
      <c r="D184" s="12">
        <v>178</v>
      </c>
      <c r="E184" s="13">
        <f t="shared" si="14"/>
        <v>679902.1833537718</v>
      </c>
      <c r="F184" s="13">
        <f t="shared" si="10"/>
        <v>5246.6535434133466</v>
      </c>
      <c r="G184" s="13">
        <f t="shared" si="11"/>
        <v>2719.6087334150875</v>
      </c>
      <c r="H184" s="13">
        <f t="shared" si="12"/>
        <v>2527.0448099982591</v>
      </c>
      <c r="I184" s="13">
        <f t="shared" si="13"/>
        <v>677375.13854377356</v>
      </c>
    </row>
    <row r="185" spans="4:9" ht="14.5" x14ac:dyDescent="0.35">
      <c r="D185" s="12">
        <v>179</v>
      </c>
      <c r="E185" s="13">
        <f t="shared" si="14"/>
        <v>677375.13854377356</v>
      </c>
      <c r="F185" s="13">
        <f t="shared" si="10"/>
        <v>5246.6535434133466</v>
      </c>
      <c r="G185" s="13">
        <f t="shared" si="11"/>
        <v>2709.5005541750943</v>
      </c>
      <c r="H185" s="13">
        <f t="shared" si="12"/>
        <v>2537.1529892382523</v>
      </c>
      <c r="I185" s="13">
        <f t="shared" si="13"/>
        <v>674837.98555453529</v>
      </c>
    </row>
    <row r="186" spans="4:9" ht="14.5" x14ac:dyDescent="0.35">
      <c r="D186" s="12">
        <v>180</v>
      </c>
      <c r="E186" s="13">
        <f t="shared" si="14"/>
        <v>674837.98555453529</v>
      </c>
      <c r="F186" s="13">
        <f t="shared" si="10"/>
        <v>5246.6535434133466</v>
      </c>
      <c r="G186" s="13">
        <f t="shared" si="11"/>
        <v>2699.3519422181412</v>
      </c>
      <c r="H186" s="13">
        <f t="shared" si="12"/>
        <v>2547.3016011952054</v>
      </c>
      <c r="I186" s="13">
        <f t="shared" si="13"/>
        <v>672290.68395334005</v>
      </c>
    </row>
    <row r="187" spans="4:9" ht="14.5" x14ac:dyDescent="0.35">
      <c r="D187" s="12">
        <v>181</v>
      </c>
      <c r="E187" s="13">
        <f t="shared" si="14"/>
        <v>672290.68395334005</v>
      </c>
      <c r="F187" s="13">
        <f t="shared" si="10"/>
        <v>5246.6535434133466</v>
      </c>
      <c r="G187" s="13">
        <f t="shared" si="11"/>
        <v>2689.1627358133601</v>
      </c>
      <c r="H187" s="13">
        <f t="shared" si="12"/>
        <v>2557.4908075999865</v>
      </c>
      <c r="I187" s="13">
        <f t="shared" si="13"/>
        <v>669733.19314574008</v>
      </c>
    </row>
    <row r="188" spans="4:9" ht="14.5" x14ac:dyDescent="0.35">
      <c r="D188" s="12">
        <v>182</v>
      </c>
      <c r="E188" s="13">
        <f t="shared" si="14"/>
        <v>669733.19314574008</v>
      </c>
      <c r="F188" s="13">
        <f t="shared" si="10"/>
        <v>5246.6535434133466</v>
      </c>
      <c r="G188" s="13">
        <f t="shared" si="11"/>
        <v>2678.9327725829603</v>
      </c>
      <c r="H188" s="13">
        <f t="shared" si="12"/>
        <v>2567.7207708303863</v>
      </c>
      <c r="I188" s="13">
        <f t="shared" si="13"/>
        <v>667165.47237490967</v>
      </c>
    </row>
    <row r="189" spans="4:9" ht="14.5" x14ac:dyDescent="0.35">
      <c r="D189" s="12">
        <v>183</v>
      </c>
      <c r="E189" s="13">
        <f t="shared" si="14"/>
        <v>667165.47237490967</v>
      </c>
      <c r="F189" s="13">
        <f t="shared" si="10"/>
        <v>5246.6535434133466</v>
      </c>
      <c r="G189" s="13">
        <f t="shared" si="11"/>
        <v>2668.6618894996386</v>
      </c>
      <c r="H189" s="13">
        <f t="shared" si="12"/>
        <v>2577.991653913708</v>
      </c>
      <c r="I189" s="13">
        <f t="shared" si="13"/>
        <v>664587.48072099593</v>
      </c>
    </row>
    <row r="190" spans="4:9" ht="14.5" x14ac:dyDescent="0.35">
      <c r="D190" s="12">
        <v>184</v>
      </c>
      <c r="E190" s="13">
        <f t="shared" si="14"/>
        <v>664587.48072099593</v>
      </c>
      <c r="F190" s="13">
        <f t="shared" si="10"/>
        <v>5246.6535434133466</v>
      </c>
      <c r="G190" s="13">
        <f t="shared" si="11"/>
        <v>2658.3499228839837</v>
      </c>
      <c r="H190" s="13">
        <f t="shared" si="12"/>
        <v>2588.3036205293629</v>
      </c>
      <c r="I190" s="13">
        <f t="shared" si="13"/>
        <v>661999.17710046656</v>
      </c>
    </row>
    <row r="191" spans="4:9" ht="14.5" x14ac:dyDescent="0.35">
      <c r="D191" s="12">
        <v>185</v>
      </c>
      <c r="E191" s="13">
        <f t="shared" si="14"/>
        <v>661999.17710046656</v>
      </c>
      <c r="F191" s="13">
        <f t="shared" si="10"/>
        <v>5246.6535434133466</v>
      </c>
      <c r="G191" s="13">
        <f t="shared" si="11"/>
        <v>2647.9967084018663</v>
      </c>
      <c r="H191" s="13">
        <f t="shared" si="12"/>
        <v>2598.6568350114803</v>
      </c>
      <c r="I191" s="13">
        <f t="shared" si="13"/>
        <v>659400.52026545512</v>
      </c>
    </row>
    <row r="192" spans="4:9" ht="14.5" x14ac:dyDescent="0.35">
      <c r="D192" s="12">
        <v>186</v>
      </c>
      <c r="E192" s="13">
        <f t="shared" si="14"/>
        <v>659400.52026545512</v>
      </c>
      <c r="F192" s="13">
        <f t="shared" si="10"/>
        <v>5246.6535434133466</v>
      </c>
      <c r="G192" s="13">
        <f t="shared" si="11"/>
        <v>2637.6020810618206</v>
      </c>
      <c r="H192" s="13">
        <f t="shared" si="12"/>
        <v>2609.051462351526</v>
      </c>
      <c r="I192" s="13">
        <f t="shared" si="13"/>
        <v>656791.46880310355</v>
      </c>
    </row>
    <row r="193" spans="4:9" ht="14.5" x14ac:dyDescent="0.35">
      <c r="D193" s="12">
        <v>187</v>
      </c>
      <c r="E193" s="13">
        <f t="shared" si="14"/>
        <v>656791.46880310355</v>
      </c>
      <c r="F193" s="13">
        <f t="shared" si="10"/>
        <v>5246.6535434133466</v>
      </c>
      <c r="G193" s="13">
        <f t="shared" si="11"/>
        <v>2627.1658752124144</v>
      </c>
      <c r="H193" s="13">
        <f t="shared" si="12"/>
        <v>2619.4876682009321</v>
      </c>
      <c r="I193" s="13">
        <f t="shared" si="13"/>
        <v>654171.98113490257</v>
      </c>
    </row>
    <row r="194" spans="4:9" ht="14.5" x14ac:dyDescent="0.35">
      <c r="D194" s="12">
        <v>188</v>
      </c>
      <c r="E194" s="13">
        <f t="shared" si="14"/>
        <v>654171.98113490257</v>
      </c>
      <c r="F194" s="13">
        <f t="shared" si="10"/>
        <v>5246.6535434133466</v>
      </c>
      <c r="G194" s="13">
        <f t="shared" si="11"/>
        <v>2616.6879245396103</v>
      </c>
      <c r="H194" s="13">
        <f t="shared" si="12"/>
        <v>2629.9656188737363</v>
      </c>
      <c r="I194" s="13">
        <f t="shared" si="13"/>
        <v>651542.01551602886</v>
      </c>
    </row>
    <row r="195" spans="4:9" ht="14.5" x14ac:dyDescent="0.35">
      <c r="D195" s="12">
        <v>189</v>
      </c>
      <c r="E195" s="13">
        <f t="shared" si="14"/>
        <v>651542.01551602886</v>
      </c>
      <c r="F195" s="13">
        <f t="shared" si="10"/>
        <v>5246.6535434133466</v>
      </c>
      <c r="G195" s="13">
        <f t="shared" si="11"/>
        <v>2606.1680620641155</v>
      </c>
      <c r="H195" s="13">
        <f t="shared" si="12"/>
        <v>2640.4854813492311</v>
      </c>
      <c r="I195" s="13">
        <f t="shared" si="13"/>
        <v>648901.53003467957</v>
      </c>
    </row>
    <row r="196" spans="4:9" ht="14.5" x14ac:dyDescent="0.35">
      <c r="D196" s="12">
        <v>190</v>
      </c>
      <c r="E196" s="13">
        <f t="shared" si="14"/>
        <v>648901.53003467957</v>
      </c>
      <c r="F196" s="13">
        <f t="shared" si="10"/>
        <v>5246.6535434133466</v>
      </c>
      <c r="G196" s="13">
        <f t="shared" si="11"/>
        <v>2595.6061201387183</v>
      </c>
      <c r="H196" s="13">
        <f t="shared" si="12"/>
        <v>2651.0474232746283</v>
      </c>
      <c r="I196" s="13">
        <f t="shared" si="13"/>
        <v>646250.48261140496</v>
      </c>
    </row>
    <row r="197" spans="4:9" ht="14.5" x14ac:dyDescent="0.35">
      <c r="D197" s="12">
        <v>191</v>
      </c>
      <c r="E197" s="13">
        <f t="shared" si="14"/>
        <v>646250.48261140496</v>
      </c>
      <c r="F197" s="13">
        <f t="shared" si="10"/>
        <v>5246.6535434133466</v>
      </c>
      <c r="G197" s="13">
        <f t="shared" si="11"/>
        <v>2585.00193044562</v>
      </c>
      <c r="H197" s="13">
        <f t="shared" si="12"/>
        <v>2661.6516129677266</v>
      </c>
      <c r="I197" s="13">
        <f t="shared" si="13"/>
        <v>643588.83099843725</v>
      </c>
    </row>
    <row r="198" spans="4:9" ht="14.5" x14ac:dyDescent="0.35">
      <c r="D198" s="12">
        <v>192</v>
      </c>
      <c r="E198" s="13">
        <f t="shared" si="14"/>
        <v>643588.83099843725</v>
      </c>
      <c r="F198" s="13">
        <f t="shared" si="10"/>
        <v>5246.6535434133466</v>
      </c>
      <c r="G198" s="13">
        <f t="shared" si="11"/>
        <v>2574.3553239937492</v>
      </c>
      <c r="H198" s="13">
        <f t="shared" si="12"/>
        <v>2672.2982194195974</v>
      </c>
      <c r="I198" s="13">
        <f t="shared" si="13"/>
        <v>640916.5327790177</v>
      </c>
    </row>
    <row r="199" spans="4:9" ht="14.5" x14ac:dyDescent="0.35">
      <c r="D199" s="12">
        <v>193</v>
      </c>
      <c r="E199" s="13">
        <f t="shared" si="14"/>
        <v>640916.5327790177</v>
      </c>
      <c r="F199" s="13">
        <f t="shared" ref="F199:F262" si="15">$B$11</f>
        <v>5246.6535434133466</v>
      </c>
      <c r="G199" s="13">
        <f t="shared" ref="G199:G262" si="16">E199*$B$10</f>
        <v>2563.666131116071</v>
      </c>
      <c r="H199" s="13">
        <f t="shared" ref="H199:H262" si="17">F199-G199</f>
        <v>2682.9874122972756</v>
      </c>
      <c r="I199" s="13">
        <f t="shared" ref="I199:I262" si="18">E199-H199</f>
        <v>638233.54536672041</v>
      </c>
    </row>
    <row r="200" spans="4:9" ht="14.5" x14ac:dyDescent="0.35">
      <c r="D200" s="12">
        <v>194</v>
      </c>
      <c r="E200" s="13">
        <f t="shared" ref="E200:E263" si="19">I199</f>
        <v>638233.54536672041</v>
      </c>
      <c r="F200" s="13">
        <f t="shared" si="15"/>
        <v>5246.6535434133466</v>
      </c>
      <c r="G200" s="13">
        <f t="shared" si="16"/>
        <v>2552.9341814668819</v>
      </c>
      <c r="H200" s="13">
        <f t="shared" si="17"/>
        <v>2693.7193619464647</v>
      </c>
      <c r="I200" s="13">
        <f t="shared" si="18"/>
        <v>635539.82600477396</v>
      </c>
    </row>
    <row r="201" spans="4:9" ht="14.5" x14ac:dyDescent="0.35">
      <c r="D201" s="12">
        <v>195</v>
      </c>
      <c r="E201" s="13">
        <f t="shared" si="19"/>
        <v>635539.82600477396</v>
      </c>
      <c r="F201" s="13">
        <f t="shared" si="15"/>
        <v>5246.6535434133466</v>
      </c>
      <c r="G201" s="13">
        <f t="shared" si="16"/>
        <v>2542.159304019096</v>
      </c>
      <c r="H201" s="13">
        <f t="shared" si="17"/>
        <v>2704.4942393942506</v>
      </c>
      <c r="I201" s="13">
        <f t="shared" si="18"/>
        <v>632835.33176537976</v>
      </c>
    </row>
    <row r="202" spans="4:9" ht="14.5" x14ac:dyDescent="0.35">
      <c r="D202" s="12">
        <v>196</v>
      </c>
      <c r="E202" s="13">
        <f t="shared" si="19"/>
        <v>632835.33176537976</v>
      </c>
      <c r="F202" s="13">
        <f t="shared" si="15"/>
        <v>5246.6535434133466</v>
      </c>
      <c r="G202" s="13">
        <f t="shared" si="16"/>
        <v>2531.3413270615192</v>
      </c>
      <c r="H202" s="13">
        <f t="shared" si="17"/>
        <v>2715.3122163518274</v>
      </c>
      <c r="I202" s="13">
        <f t="shared" si="18"/>
        <v>630120.0195490279</v>
      </c>
    </row>
    <row r="203" spans="4:9" ht="14.5" x14ac:dyDescent="0.35">
      <c r="D203" s="12">
        <v>197</v>
      </c>
      <c r="E203" s="13">
        <f t="shared" si="19"/>
        <v>630120.0195490279</v>
      </c>
      <c r="F203" s="13">
        <f t="shared" si="15"/>
        <v>5246.6535434133466</v>
      </c>
      <c r="G203" s="13">
        <f t="shared" si="16"/>
        <v>2520.4800781961117</v>
      </c>
      <c r="H203" s="13">
        <f t="shared" si="17"/>
        <v>2726.1734652172349</v>
      </c>
      <c r="I203" s="13">
        <f t="shared" si="18"/>
        <v>627393.84608381067</v>
      </c>
    </row>
    <row r="204" spans="4:9" ht="14.5" x14ac:dyDescent="0.35">
      <c r="D204" s="12">
        <v>198</v>
      </c>
      <c r="E204" s="13">
        <f t="shared" si="19"/>
        <v>627393.84608381067</v>
      </c>
      <c r="F204" s="13">
        <f t="shared" si="15"/>
        <v>5246.6535434133466</v>
      </c>
      <c r="G204" s="13">
        <f t="shared" si="16"/>
        <v>2509.5753843352427</v>
      </c>
      <c r="H204" s="13">
        <f t="shared" si="17"/>
        <v>2737.0781590781039</v>
      </c>
      <c r="I204" s="13">
        <f t="shared" si="18"/>
        <v>624656.76792473253</v>
      </c>
    </row>
    <row r="205" spans="4:9" ht="14.5" x14ac:dyDescent="0.35">
      <c r="D205" s="12">
        <v>199</v>
      </c>
      <c r="E205" s="13">
        <f t="shared" si="19"/>
        <v>624656.76792473253</v>
      </c>
      <c r="F205" s="13">
        <f t="shared" si="15"/>
        <v>5246.6535434133466</v>
      </c>
      <c r="G205" s="13">
        <f t="shared" si="16"/>
        <v>2498.6270716989302</v>
      </c>
      <c r="H205" s="13">
        <f t="shared" si="17"/>
        <v>2748.0264717144164</v>
      </c>
      <c r="I205" s="13">
        <f t="shared" si="18"/>
        <v>621908.74145301816</v>
      </c>
    </row>
    <row r="206" spans="4:9" ht="14.5" x14ac:dyDescent="0.35">
      <c r="D206" s="12">
        <v>200</v>
      </c>
      <c r="E206" s="13">
        <f t="shared" si="19"/>
        <v>621908.74145301816</v>
      </c>
      <c r="F206" s="13">
        <f t="shared" si="15"/>
        <v>5246.6535434133466</v>
      </c>
      <c r="G206" s="13">
        <f t="shared" si="16"/>
        <v>2487.6349658120726</v>
      </c>
      <c r="H206" s="13">
        <f t="shared" si="17"/>
        <v>2759.018577601274</v>
      </c>
      <c r="I206" s="13">
        <f t="shared" si="18"/>
        <v>619149.72287541686</v>
      </c>
    </row>
    <row r="207" spans="4:9" ht="14.5" x14ac:dyDescent="0.35">
      <c r="D207" s="12">
        <v>201</v>
      </c>
      <c r="E207" s="13">
        <f t="shared" si="19"/>
        <v>619149.72287541686</v>
      </c>
      <c r="F207" s="13">
        <f t="shared" si="15"/>
        <v>5246.6535434133466</v>
      </c>
      <c r="G207" s="13">
        <f t="shared" si="16"/>
        <v>2476.5988915016674</v>
      </c>
      <c r="H207" s="13">
        <f t="shared" si="17"/>
        <v>2770.0546519116792</v>
      </c>
      <c r="I207" s="13">
        <f t="shared" si="18"/>
        <v>616379.66822350514</v>
      </c>
    </row>
    <row r="208" spans="4:9" ht="14.5" x14ac:dyDescent="0.35">
      <c r="D208" s="12">
        <v>202</v>
      </c>
      <c r="E208" s="13">
        <f t="shared" si="19"/>
        <v>616379.66822350514</v>
      </c>
      <c r="F208" s="13">
        <f t="shared" si="15"/>
        <v>5246.6535434133466</v>
      </c>
      <c r="G208" s="13">
        <f t="shared" si="16"/>
        <v>2465.5186728940207</v>
      </c>
      <c r="H208" s="13">
        <f t="shared" si="17"/>
        <v>2781.1348705193259</v>
      </c>
      <c r="I208" s="13">
        <f t="shared" si="18"/>
        <v>613598.53335298586</v>
      </c>
    </row>
    <row r="209" spans="4:9" ht="14.5" x14ac:dyDescent="0.35">
      <c r="D209" s="12">
        <v>203</v>
      </c>
      <c r="E209" s="13">
        <f t="shared" si="19"/>
        <v>613598.53335298586</v>
      </c>
      <c r="F209" s="13">
        <f t="shared" si="15"/>
        <v>5246.6535434133466</v>
      </c>
      <c r="G209" s="13">
        <f t="shared" si="16"/>
        <v>2454.3941334119436</v>
      </c>
      <c r="H209" s="13">
        <f t="shared" si="17"/>
        <v>2792.259410001403</v>
      </c>
      <c r="I209" s="13">
        <f t="shared" si="18"/>
        <v>610806.27394298441</v>
      </c>
    </row>
    <row r="210" spans="4:9" ht="14.5" x14ac:dyDescent="0.35">
      <c r="D210" s="12">
        <v>204</v>
      </c>
      <c r="E210" s="13">
        <f t="shared" si="19"/>
        <v>610806.27394298441</v>
      </c>
      <c r="F210" s="13">
        <f t="shared" si="15"/>
        <v>5246.6535434133466</v>
      </c>
      <c r="G210" s="13">
        <f t="shared" si="16"/>
        <v>2443.2250957719375</v>
      </c>
      <c r="H210" s="13">
        <f t="shared" si="17"/>
        <v>2803.4284476414091</v>
      </c>
      <c r="I210" s="13">
        <f t="shared" si="18"/>
        <v>608002.84549534298</v>
      </c>
    </row>
    <row r="211" spans="4:9" ht="14.5" x14ac:dyDescent="0.35">
      <c r="D211" s="12">
        <v>205</v>
      </c>
      <c r="E211" s="13">
        <f t="shared" si="19"/>
        <v>608002.84549534298</v>
      </c>
      <c r="F211" s="13">
        <f t="shared" si="15"/>
        <v>5246.6535434133466</v>
      </c>
      <c r="G211" s="13">
        <f t="shared" si="16"/>
        <v>2432.0113819813719</v>
      </c>
      <c r="H211" s="13">
        <f t="shared" si="17"/>
        <v>2814.6421614319747</v>
      </c>
      <c r="I211" s="13">
        <f t="shared" si="18"/>
        <v>605188.20333391102</v>
      </c>
    </row>
    <row r="212" spans="4:9" ht="14.5" x14ac:dyDescent="0.35">
      <c r="D212" s="12">
        <v>206</v>
      </c>
      <c r="E212" s="13">
        <f t="shared" si="19"/>
        <v>605188.20333391102</v>
      </c>
      <c r="F212" s="13">
        <f t="shared" si="15"/>
        <v>5246.6535434133466</v>
      </c>
      <c r="G212" s="13">
        <f t="shared" si="16"/>
        <v>2420.7528133356441</v>
      </c>
      <c r="H212" s="13">
        <f t="shared" si="17"/>
        <v>2825.9007300777025</v>
      </c>
      <c r="I212" s="13">
        <f t="shared" si="18"/>
        <v>602362.30260383326</v>
      </c>
    </row>
    <row r="213" spans="4:9" ht="14.5" x14ac:dyDescent="0.35">
      <c r="D213" s="12">
        <v>207</v>
      </c>
      <c r="E213" s="13">
        <f t="shared" si="19"/>
        <v>602362.30260383326</v>
      </c>
      <c r="F213" s="13">
        <f t="shared" si="15"/>
        <v>5246.6535434133466</v>
      </c>
      <c r="G213" s="13">
        <f t="shared" si="16"/>
        <v>2409.4492104153333</v>
      </c>
      <c r="H213" s="13">
        <f t="shared" si="17"/>
        <v>2837.2043329980133</v>
      </c>
      <c r="I213" s="13">
        <f t="shared" si="18"/>
        <v>599525.09827083524</v>
      </c>
    </row>
    <row r="214" spans="4:9" ht="14.5" x14ac:dyDescent="0.35">
      <c r="D214" s="12">
        <v>208</v>
      </c>
      <c r="E214" s="13">
        <f t="shared" si="19"/>
        <v>599525.09827083524</v>
      </c>
      <c r="F214" s="13">
        <f t="shared" si="15"/>
        <v>5246.6535434133466</v>
      </c>
      <c r="G214" s="13">
        <f t="shared" si="16"/>
        <v>2398.1003930833408</v>
      </c>
      <c r="H214" s="13">
        <f t="shared" si="17"/>
        <v>2848.5531503300058</v>
      </c>
      <c r="I214" s="13">
        <f t="shared" si="18"/>
        <v>596676.54512050527</v>
      </c>
    </row>
    <row r="215" spans="4:9" ht="14.5" x14ac:dyDescent="0.35">
      <c r="D215" s="12">
        <v>209</v>
      </c>
      <c r="E215" s="13">
        <f t="shared" si="19"/>
        <v>596676.54512050527</v>
      </c>
      <c r="F215" s="13">
        <f t="shared" si="15"/>
        <v>5246.6535434133466</v>
      </c>
      <c r="G215" s="13">
        <f t="shared" si="16"/>
        <v>2386.706180482021</v>
      </c>
      <c r="H215" s="13">
        <f t="shared" si="17"/>
        <v>2859.9473629313256</v>
      </c>
      <c r="I215" s="13">
        <f t="shared" si="18"/>
        <v>593816.59775757394</v>
      </c>
    </row>
    <row r="216" spans="4:9" ht="14.5" x14ac:dyDescent="0.35">
      <c r="D216" s="12">
        <v>210</v>
      </c>
      <c r="E216" s="13">
        <f t="shared" si="19"/>
        <v>593816.59775757394</v>
      </c>
      <c r="F216" s="13">
        <f t="shared" si="15"/>
        <v>5246.6535434133466</v>
      </c>
      <c r="G216" s="13">
        <f t="shared" si="16"/>
        <v>2375.2663910302958</v>
      </c>
      <c r="H216" s="13">
        <f t="shared" si="17"/>
        <v>2871.3871523830508</v>
      </c>
      <c r="I216" s="13">
        <f t="shared" si="18"/>
        <v>590945.21060519083</v>
      </c>
    </row>
    <row r="217" spans="4:9" ht="14.5" x14ac:dyDescent="0.35">
      <c r="D217" s="12">
        <v>211</v>
      </c>
      <c r="E217" s="13">
        <f t="shared" si="19"/>
        <v>590945.21060519083</v>
      </c>
      <c r="F217" s="13">
        <f t="shared" si="15"/>
        <v>5246.6535434133466</v>
      </c>
      <c r="G217" s="13">
        <f t="shared" si="16"/>
        <v>2363.7808424207633</v>
      </c>
      <c r="H217" s="13">
        <f t="shared" si="17"/>
        <v>2882.8727009925833</v>
      </c>
      <c r="I217" s="13">
        <f t="shared" si="18"/>
        <v>588062.33790419821</v>
      </c>
    </row>
    <row r="218" spans="4:9" ht="14.5" x14ac:dyDescent="0.35">
      <c r="D218" s="12">
        <v>212</v>
      </c>
      <c r="E218" s="13">
        <f t="shared" si="19"/>
        <v>588062.33790419821</v>
      </c>
      <c r="F218" s="13">
        <f t="shared" si="15"/>
        <v>5246.6535434133466</v>
      </c>
      <c r="G218" s="13">
        <f t="shared" si="16"/>
        <v>2352.2493516167929</v>
      </c>
      <c r="H218" s="13">
        <f t="shared" si="17"/>
        <v>2894.4041917965537</v>
      </c>
      <c r="I218" s="13">
        <f t="shared" si="18"/>
        <v>585167.93371240166</v>
      </c>
    </row>
    <row r="219" spans="4:9" ht="14.5" x14ac:dyDescent="0.35">
      <c r="D219" s="12">
        <v>213</v>
      </c>
      <c r="E219" s="13">
        <f t="shared" si="19"/>
        <v>585167.93371240166</v>
      </c>
      <c r="F219" s="13">
        <f t="shared" si="15"/>
        <v>5246.6535434133466</v>
      </c>
      <c r="G219" s="13">
        <f t="shared" si="16"/>
        <v>2340.6717348496068</v>
      </c>
      <c r="H219" s="13">
        <f t="shared" si="17"/>
        <v>2905.9818085637398</v>
      </c>
      <c r="I219" s="13">
        <f t="shared" si="18"/>
        <v>582261.95190383797</v>
      </c>
    </row>
    <row r="220" spans="4:9" ht="14.5" x14ac:dyDescent="0.35">
      <c r="D220" s="12">
        <v>214</v>
      </c>
      <c r="E220" s="13">
        <f t="shared" si="19"/>
        <v>582261.95190383797</v>
      </c>
      <c r="F220" s="13">
        <f t="shared" si="15"/>
        <v>5246.6535434133466</v>
      </c>
      <c r="G220" s="13">
        <f t="shared" si="16"/>
        <v>2329.0478076153518</v>
      </c>
      <c r="H220" s="13">
        <f t="shared" si="17"/>
        <v>2917.6057357979948</v>
      </c>
      <c r="I220" s="13">
        <f t="shared" si="18"/>
        <v>579344.34616803995</v>
      </c>
    </row>
    <row r="221" spans="4:9" ht="14.5" x14ac:dyDescent="0.35">
      <c r="D221" s="12">
        <v>215</v>
      </c>
      <c r="E221" s="13">
        <f t="shared" si="19"/>
        <v>579344.34616803995</v>
      </c>
      <c r="F221" s="13">
        <f t="shared" si="15"/>
        <v>5246.6535434133466</v>
      </c>
      <c r="G221" s="13">
        <f t="shared" si="16"/>
        <v>2317.3773846721597</v>
      </c>
      <c r="H221" s="13">
        <f t="shared" si="17"/>
        <v>2929.2761587411869</v>
      </c>
      <c r="I221" s="13">
        <f t="shared" si="18"/>
        <v>576415.07000929874</v>
      </c>
    </row>
    <row r="222" spans="4:9" ht="14.5" x14ac:dyDescent="0.35">
      <c r="D222" s="12">
        <v>216</v>
      </c>
      <c r="E222" s="13">
        <f t="shared" si="19"/>
        <v>576415.07000929874</v>
      </c>
      <c r="F222" s="13">
        <f t="shared" si="15"/>
        <v>5246.6535434133466</v>
      </c>
      <c r="G222" s="13">
        <f t="shared" si="16"/>
        <v>2305.6602800371952</v>
      </c>
      <c r="H222" s="13">
        <f t="shared" si="17"/>
        <v>2940.9932633761514</v>
      </c>
      <c r="I222" s="13">
        <f t="shared" si="18"/>
        <v>573474.07674592256</v>
      </c>
    </row>
    <row r="223" spans="4:9" ht="14.5" x14ac:dyDescent="0.35">
      <c r="D223" s="12">
        <v>217</v>
      </c>
      <c r="E223" s="13">
        <f t="shared" si="19"/>
        <v>573474.07674592256</v>
      </c>
      <c r="F223" s="13">
        <f t="shared" si="15"/>
        <v>5246.6535434133466</v>
      </c>
      <c r="G223" s="13">
        <f t="shared" si="16"/>
        <v>2293.8963069836905</v>
      </c>
      <c r="H223" s="13">
        <f t="shared" si="17"/>
        <v>2952.7572364296561</v>
      </c>
      <c r="I223" s="13">
        <f t="shared" si="18"/>
        <v>570521.31950949295</v>
      </c>
    </row>
    <row r="224" spans="4:9" ht="14.5" x14ac:dyDescent="0.35">
      <c r="D224" s="12">
        <v>218</v>
      </c>
      <c r="E224" s="13">
        <f t="shared" si="19"/>
        <v>570521.31950949295</v>
      </c>
      <c r="F224" s="13">
        <f t="shared" si="15"/>
        <v>5246.6535434133466</v>
      </c>
      <c r="G224" s="13">
        <f t="shared" si="16"/>
        <v>2282.0852780379719</v>
      </c>
      <c r="H224" s="13">
        <f t="shared" si="17"/>
        <v>2964.5682653753747</v>
      </c>
      <c r="I224" s="13">
        <f t="shared" si="18"/>
        <v>567556.75124411762</v>
      </c>
    </row>
    <row r="225" spans="4:9" ht="14.5" x14ac:dyDescent="0.35">
      <c r="D225" s="12">
        <v>219</v>
      </c>
      <c r="E225" s="13">
        <f t="shared" si="19"/>
        <v>567556.75124411762</v>
      </c>
      <c r="F225" s="13">
        <f t="shared" si="15"/>
        <v>5246.6535434133466</v>
      </c>
      <c r="G225" s="13">
        <f t="shared" si="16"/>
        <v>2270.2270049764707</v>
      </c>
      <c r="H225" s="13">
        <f t="shared" si="17"/>
        <v>2976.4265384368759</v>
      </c>
      <c r="I225" s="13">
        <f t="shared" si="18"/>
        <v>564580.32470568072</v>
      </c>
    </row>
    <row r="226" spans="4:9" ht="14.5" x14ac:dyDescent="0.35">
      <c r="D226" s="12">
        <v>220</v>
      </c>
      <c r="E226" s="13">
        <f t="shared" si="19"/>
        <v>564580.32470568072</v>
      </c>
      <c r="F226" s="13">
        <f t="shared" si="15"/>
        <v>5246.6535434133466</v>
      </c>
      <c r="G226" s="13">
        <f t="shared" si="16"/>
        <v>2258.3212988227228</v>
      </c>
      <c r="H226" s="13">
        <f t="shared" si="17"/>
        <v>2988.3322445906238</v>
      </c>
      <c r="I226" s="13">
        <f t="shared" si="18"/>
        <v>561591.99246109009</v>
      </c>
    </row>
    <row r="227" spans="4:9" ht="14.5" x14ac:dyDescent="0.35">
      <c r="D227" s="12">
        <v>221</v>
      </c>
      <c r="E227" s="13">
        <f t="shared" si="19"/>
        <v>561591.99246109009</v>
      </c>
      <c r="F227" s="13">
        <f t="shared" si="15"/>
        <v>5246.6535434133466</v>
      </c>
      <c r="G227" s="13">
        <f t="shared" si="16"/>
        <v>2246.3679698443602</v>
      </c>
      <c r="H227" s="13">
        <f t="shared" si="17"/>
        <v>3000.2855735689864</v>
      </c>
      <c r="I227" s="13">
        <f t="shared" si="18"/>
        <v>558591.70688752108</v>
      </c>
    </row>
    <row r="228" spans="4:9" ht="14.5" x14ac:dyDescent="0.35">
      <c r="D228" s="12">
        <v>222</v>
      </c>
      <c r="E228" s="13">
        <f t="shared" si="19"/>
        <v>558591.70688752108</v>
      </c>
      <c r="F228" s="13">
        <f t="shared" si="15"/>
        <v>5246.6535434133466</v>
      </c>
      <c r="G228" s="13">
        <f t="shared" si="16"/>
        <v>2234.3668275500845</v>
      </c>
      <c r="H228" s="13">
        <f t="shared" si="17"/>
        <v>3012.2867158632621</v>
      </c>
      <c r="I228" s="13">
        <f t="shared" si="18"/>
        <v>555579.42017165781</v>
      </c>
    </row>
    <row r="229" spans="4:9" ht="14.5" x14ac:dyDescent="0.35">
      <c r="D229" s="12">
        <v>223</v>
      </c>
      <c r="E229" s="13">
        <f t="shared" si="19"/>
        <v>555579.42017165781</v>
      </c>
      <c r="F229" s="13">
        <f t="shared" si="15"/>
        <v>5246.6535434133466</v>
      </c>
      <c r="G229" s="13">
        <f t="shared" si="16"/>
        <v>2222.3176806866313</v>
      </c>
      <c r="H229" s="13">
        <f t="shared" si="17"/>
        <v>3024.3358627267153</v>
      </c>
      <c r="I229" s="13">
        <f t="shared" si="18"/>
        <v>552555.08430893114</v>
      </c>
    </row>
    <row r="230" spans="4:9" ht="14.5" x14ac:dyDescent="0.35">
      <c r="D230" s="12">
        <v>224</v>
      </c>
      <c r="E230" s="13">
        <f t="shared" si="19"/>
        <v>552555.08430893114</v>
      </c>
      <c r="F230" s="13">
        <f t="shared" si="15"/>
        <v>5246.6535434133466</v>
      </c>
      <c r="G230" s="13">
        <f t="shared" si="16"/>
        <v>2210.2203372357244</v>
      </c>
      <c r="H230" s="13">
        <f t="shared" si="17"/>
        <v>3036.4332061776222</v>
      </c>
      <c r="I230" s="13">
        <f t="shared" si="18"/>
        <v>549518.65110275347</v>
      </c>
    </row>
    <row r="231" spans="4:9" ht="14.5" x14ac:dyDescent="0.35">
      <c r="D231" s="12">
        <v>225</v>
      </c>
      <c r="E231" s="13">
        <f t="shared" si="19"/>
        <v>549518.65110275347</v>
      </c>
      <c r="F231" s="13">
        <f t="shared" si="15"/>
        <v>5246.6535434133466</v>
      </c>
      <c r="G231" s="13">
        <f t="shared" si="16"/>
        <v>2198.0746044110138</v>
      </c>
      <c r="H231" s="13">
        <f t="shared" si="17"/>
        <v>3048.5789390023328</v>
      </c>
      <c r="I231" s="13">
        <f t="shared" si="18"/>
        <v>546470.07216375112</v>
      </c>
    </row>
    <row r="232" spans="4:9" ht="14.5" x14ac:dyDescent="0.35">
      <c r="D232" s="12">
        <v>226</v>
      </c>
      <c r="E232" s="13">
        <f t="shared" si="19"/>
        <v>546470.07216375112</v>
      </c>
      <c r="F232" s="13">
        <f t="shared" si="15"/>
        <v>5246.6535434133466</v>
      </c>
      <c r="G232" s="13">
        <f t="shared" si="16"/>
        <v>2185.8802886550047</v>
      </c>
      <c r="H232" s="13">
        <f t="shared" si="17"/>
        <v>3060.7732547583419</v>
      </c>
      <c r="I232" s="13">
        <f t="shared" si="18"/>
        <v>543409.29890899279</v>
      </c>
    </row>
    <row r="233" spans="4:9" ht="14.5" x14ac:dyDescent="0.35">
      <c r="D233" s="12">
        <v>227</v>
      </c>
      <c r="E233" s="13">
        <f t="shared" si="19"/>
        <v>543409.29890899279</v>
      </c>
      <c r="F233" s="13">
        <f t="shared" si="15"/>
        <v>5246.6535434133466</v>
      </c>
      <c r="G233" s="13">
        <f t="shared" si="16"/>
        <v>2173.6371956359712</v>
      </c>
      <c r="H233" s="13">
        <f t="shared" si="17"/>
        <v>3073.0163477773754</v>
      </c>
      <c r="I233" s="13">
        <f t="shared" si="18"/>
        <v>540336.28256121546</v>
      </c>
    </row>
    <row r="234" spans="4:9" ht="14.5" x14ac:dyDescent="0.35">
      <c r="D234" s="12">
        <v>228</v>
      </c>
      <c r="E234" s="13">
        <f t="shared" si="19"/>
        <v>540336.28256121546</v>
      </c>
      <c r="F234" s="13">
        <f t="shared" si="15"/>
        <v>5246.6535434133466</v>
      </c>
      <c r="G234" s="13">
        <f t="shared" si="16"/>
        <v>2161.345130244862</v>
      </c>
      <c r="H234" s="13">
        <f t="shared" si="17"/>
        <v>3085.3084131684845</v>
      </c>
      <c r="I234" s="13">
        <f t="shared" si="18"/>
        <v>537250.97414804692</v>
      </c>
    </row>
    <row r="235" spans="4:9" ht="14.5" x14ac:dyDescent="0.35">
      <c r="D235" s="12">
        <v>229</v>
      </c>
      <c r="E235" s="13">
        <f t="shared" si="19"/>
        <v>537250.97414804692</v>
      </c>
      <c r="F235" s="13">
        <f t="shared" si="15"/>
        <v>5246.6535434133466</v>
      </c>
      <c r="G235" s="13">
        <f t="shared" si="16"/>
        <v>2149.0038965921876</v>
      </c>
      <c r="H235" s="13">
        <f t="shared" si="17"/>
        <v>3097.649646821159</v>
      </c>
      <c r="I235" s="13">
        <f t="shared" si="18"/>
        <v>534153.32450122572</v>
      </c>
    </row>
    <row r="236" spans="4:9" ht="14.5" x14ac:dyDescent="0.35">
      <c r="D236" s="12">
        <v>230</v>
      </c>
      <c r="E236" s="13">
        <f t="shared" si="19"/>
        <v>534153.32450122572</v>
      </c>
      <c r="F236" s="13">
        <f t="shared" si="15"/>
        <v>5246.6535434133466</v>
      </c>
      <c r="G236" s="13">
        <f t="shared" si="16"/>
        <v>2136.6132980049028</v>
      </c>
      <c r="H236" s="13">
        <f t="shared" si="17"/>
        <v>3110.0402454084438</v>
      </c>
      <c r="I236" s="13">
        <f t="shared" si="18"/>
        <v>531043.2842558173</v>
      </c>
    </row>
    <row r="237" spans="4:9" ht="14.5" x14ac:dyDescent="0.35">
      <c r="D237" s="12">
        <v>231</v>
      </c>
      <c r="E237" s="13">
        <f t="shared" si="19"/>
        <v>531043.2842558173</v>
      </c>
      <c r="F237" s="13">
        <f t="shared" si="15"/>
        <v>5246.6535434133466</v>
      </c>
      <c r="G237" s="13">
        <f t="shared" si="16"/>
        <v>2124.1731370232692</v>
      </c>
      <c r="H237" s="13">
        <f t="shared" si="17"/>
        <v>3122.4804063900774</v>
      </c>
      <c r="I237" s="13">
        <f t="shared" si="18"/>
        <v>527920.80384942726</v>
      </c>
    </row>
    <row r="238" spans="4:9" ht="14.5" x14ac:dyDescent="0.35">
      <c r="D238" s="12">
        <v>232</v>
      </c>
      <c r="E238" s="13">
        <f t="shared" si="19"/>
        <v>527920.80384942726</v>
      </c>
      <c r="F238" s="13">
        <f t="shared" si="15"/>
        <v>5246.6535434133466</v>
      </c>
      <c r="G238" s="13">
        <f t="shared" si="16"/>
        <v>2111.6832153977093</v>
      </c>
      <c r="H238" s="13">
        <f t="shared" si="17"/>
        <v>3134.9703280156373</v>
      </c>
      <c r="I238" s="13">
        <f t="shared" si="18"/>
        <v>524785.83352141164</v>
      </c>
    </row>
    <row r="239" spans="4:9" ht="14.5" x14ac:dyDescent="0.35">
      <c r="D239" s="12">
        <v>233</v>
      </c>
      <c r="E239" s="13">
        <f t="shared" si="19"/>
        <v>524785.83352141164</v>
      </c>
      <c r="F239" s="13">
        <f t="shared" si="15"/>
        <v>5246.6535434133466</v>
      </c>
      <c r="G239" s="13">
        <f t="shared" si="16"/>
        <v>2099.1433340856465</v>
      </c>
      <c r="H239" s="13">
        <f t="shared" si="17"/>
        <v>3147.5102093277001</v>
      </c>
      <c r="I239" s="13">
        <f t="shared" si="18"/>
        <v>521638.32331208396</v>
      </c>
    </row>
    <row r="240" spans="4:9" ht="14.5" x14ac:dyDescent="0.35">
      <c r="D240" s="12">
        <v>234</v>
      </c>
      <c r="E240" s="13">
        <f t="shared" si="19"/>
        <v>521638.32331208396</v>
      </c>
      <c r="F240" s="13">
        <f t="shared" si="15"/>
        <v>5246.6535434133466</v>
      </c>
      <c r="G240" s="13">
        <f t="shared" si="16"/>
        <v>2086.5532932483356</v>
      </c>
      <c r="H240" s="13">
        <f t="shared" si="17"/>
        <v>3160.1002501650109</v>
      </c>
      <c r="I240" s="13">
        <f t="shared" si="18"/>
        <v>518478.22306191892</v>
      </c>
    </row>
    <row r="241" spans="4:9" ht="14.5" x14ac:dyDescent="0.35">
      <c r="D241" s="12">
        <v>235</v>
      </c>
      <c r="E241" s="13">
        <f t="shared" si="19"/>
        <v>518478.22306191892</v>
      </c>
      <c r="F241" s="13">
        <f t="shared" si="15"/>
        <v>5246.6535434133466</v>
      </c>
      <c r="G241" s="13">
        <f t="shared" si="16"/>
        <v>2073.9128922476757</v>
      </c>
      <c r="H241" s="13">
        <f t="shared" si="17"/>
        <v>3172.7406511656709</v>
      </c>
      <c r="I241" s="13">
        <f t="shared" si="18"/>
        <v>515305.48241075326</v>
      </c>
    </row>
    <row r="242" spans="4:9" ht="14.5" x14ac:dyDescent="0.35">
      <c r="D242" s="12">
        <v>236</v>
      </c>
      <c r="E242" s="13">
        <f t="shared" si="19"/>
        <v>515305.48241075326</v>
      </c>
      <c r="F242" s="13">
        <f t="shared" si="15"/>
        <v>5246.6535434133466</v>
      </c>
      <c r="G242" s="13">
        <f t="shared" si="16"/>
        <v>2061.221929643013</v>
      </c>
      <c r="H242" s="13">
        <f t="shared" si="17"/>
        <v>3185.4316137703336</v>
      </c>
      <c r="I242" s="13">
        <f t="shared" si="18"/>
        <v>512120.05079698295</v>
      </c>
    </row>
    <row r="243" spans="4:9" ht="14.5" x14ac:dyDescent="0.35">
      <c r="D243" s="12">
        <v>237</v>
      </c>
      <c r="E243" s="13">
        <f t="shared" si="19"/>
        <v>512120.05079698295</v>
      </c>
      <c r="F243" s="13">
        <f t="shared" si="15"/>
        <v>5246.6535434133466</v>
      </c>
      <c r="G243" s="13">
        <f t="shared" si="16"/>
        <v>2048.4802031879317</v>
      </c>
      <c r="H243" s="13">
        <f t="shared" si="17"/>
        <v>3198.1733402254149</v>
      </c>
      <c r="I243" s="13">
        <f t="shared" si="18"/>
        <v>508921.87745675753</v>
      </c>
    </row>
    <row r="244" spans="4:9" ht="14.5" x14ac:dyDescent="0.35">
      <c r="D244" s="12">
        <v>238</v>
      </c>
      <c r="E244" s="13">
        <f t="shared" si="19"/>
        <v>508921.87745675753</v>
      </c>
      <c r="F244" s="13">
        <f t="shared" si="15"/>
        <v>5246.6535434133466</v>
      </c>
      <c r="G244" s="13">
        <f t="shared" si="16"/>
        <v>2035.6875098270302</v>
      </c>
      <c r="H244" s="13">
        <f t="shared" si="17"/>
        <v>3210.9660335863164</v>
      </c>
      <c r="I244" s="13">
        <f t="shared" si="18"/>
        <v>505710.91142317123</v>
      </c>
    </row>
    <row r="245" spans="4:9" ht="14.5" x14ac:dyDescent="0.35">
      <c r="D245" s="12">
        <v>239</v>
      </c>
      <c r="E245" s="13">
        <f t="shared" si="19"/>
        <v>505710.91142317123</v>
      </c>
      <c r="F245" s="13">
        <f t="shared" si="15"/>
        <v>5246.6535434133466</v>
      </c>
      <c r="G245" s="13">
        <f t="shared" si="16"/>
        <v>2022.843645692685</v>
      </c>
      <c r="H245" s="13">
        <f t="shared" si="17"/>
        <v>3223.8098977206619</v>
      </c>
      <c r="I245" s="13">
        <f t="shared" si="18"/>
        <v>502487.10152545059</v>
      </c>
    </row>
    <row r="246" spans="4:9" ht="14.5" x14ac:dyDescent="0.35">
      <c r="D246" s="12">
        <v>240</v>
      </c>
      <c r="E246" s="13">
        <f t="shared" si="19"/>
        <v>502487.10152545059</v>
      </c>
      <c r="F246" s="13">
        <f t="shared" si="15"/>
        <v>5246.6535434133466</v>
      </c>
      <c r="G246" s="13">
        <f t="shared" si="16"/>
        <v>2009.9484061018024</v>
      </c>
      <c r="H246" s="13">
        <f t="shared" si="17"/>
        <v>3236.7051373115441</v>
      </c>
      <c r="I246" s="13">
        <f t="shared" si="18"/>
        <v>499250.39638813905</v>
      </c>
    </row>
    <row r="247" spans="4:9" ht="14.5" x14ac:dyDescent="0.35">
      <c r="D247" s="12">
        <v>241</v>
      </c>
      <c r="E247" s="13">
        <f t="shared" si="19"/>
        <v>499250.39638813905</v>
      </c>
      <c r="F247" s="13">
        <f t="shared" si="15"/>
        <v>5246.6535434133466</v>
      </c>
      <c r="G247" s="13">
        <f t="shared" si="16"/>
        <v>1997.0015855525562</v>
      </c>
      <c r="H247" s="13">
        <f t="shared" si="17"/>
        <v>3249.6519578607904</v>
      </c>
      <c r="I247" s="13">
        <f t="shared" si="18"/>
        <v>496000.74443027825</v>
      </c>
    </row>
    <row r="248" spans="4:9" ht="14.5" x14ac:dyDescent="0.35">
      <c r="D248" s="12">
        <v>242</v>
      </c>
      <c r="E248" s="13">
        <f t="shared" si="19"/>
        <v>496000.74443027825</v>
      </c>
      <c r="F248" s="13">
        <f t="shared" si="15"/>
        <v>5246.6535434133466</v>
      </c>
      <c r="G248" s="13">
        <f t="shared" si="16"/>
        <v>1984.002977721113</v>
      </c>
      <c r="H248" s="13">
        <f t="shared" si="17"/>
        <v>3262.6505656922336</v>
      </c>
      <c r="I248" s="13">
        <f t="shared" si="18"/>
        <v>492738.09386458603</v>
      </c>
    </row>
    <row r="249" spans="4:9" ht="14.5" x14ac:dyDescent="0.35">
      <c r="D249" s="12">
        <v>243</v>
      </c>
      <c r="E249" s="13">
        <f t="shared" si="19"/>
        <v>492738.09386458603</v>
      </c>
      <c r="F249" s="13">
        <f t="shared" si="15"/>
        <v>5246.6535434133466</v>
      </c>
      <c r="G249" s="13">
        <f t="shared" si="16"/>
        <v>1970.9523754583442</v>
      </c>
      <c r="H249" s="13">
        <f t="shared" si="17"/>
        <v>3275.7011679550023</v>
      </c>
      <c r="I249" s="13">
        <f t="shared" si="18"/>
        <v>489462.39269663102</v>
      </c>
    </row>
    <row r="250" spans="4:9" ht="14.5" x14ac:dyDescent="0.35">
      <c r="D250" s="12">
        <v>244</v>
      </c>
      <c r="E250" s="13">
        <f t="shared" si="19"/>
        <v>489462.39269663102</v>
      </c>
      <c r="F250" s="13">
        <f t="shared" si="15"/>
        <v>5246.6535434133466</v>
      </c>
      <c r="G250" s="13">
        <f t="shared" si="16"/>
        <v>1957.8495707865241</v>
      </c>
      <c r="H250" s="13">
        <f t="shared" si="17"/>
        <v>3288.8039726268225</v>
      </c>
      <c r="I250" s="13">
        <f t="shared" si="18"/>
        <v>486173.58872400422</v>
      </c>
    </row>
    <row r="251" spans="4:9" ht="14.5" x14ac:dyDescent="0.35">
      <c r="D251" s="12">
        <v>245</v>
      </c>
      <c r="E251" s="13">
        <f t="shared" si="19"/>
        <v>486173.58872400422</v>
      </c>
      <c r="F251" s="13">
        <f t="shared" si="15"/>
        <v>5246.6535434133466</v>
      </c>
      <c r="G251" s="13">
        <f t="shared" si="16"/>
        <v>1944.6943548960169</v>
      </c>
      <c r="H251" s="13">
        <f t="shared" si="17"/>
        <v>3301.9591885173295</v>
      </c>
      <c r="I251" s="13">
        <f t="shared" si="18"/>
        <v>482871.62953548686</v>
      </c>
    </row>
    <row r="252" spans="4:9" ht="14.5" x14ac:dyDescent="0.35">
      <c r="D252" s="12">
        <v>246</v>
      </c>
      <c r="E252" s="13">
        <f t="shared" si="19"/>
        <v>482871.62953548686</v>
      </c>
      <c r="F252" s="13">
        <f t="shared" si="15"/>
        <v>5246.6535434133466</v>
      </c>
      <c r="G252" s="13">
        <f t="shared" si="16"/>
        <v>1931.4865181419475</v>
      </c>
      <c r="H252" s="13">
        <f t="shared" si="17"/>
        <v>3315.1670252713993</v>
      </c>
      <c r="I252" s="13">
        <f t="shared" si="18"/>
        <v>479556.46251021547</v>
      </c>
    </row>
    <row r="253" spans="4:9" ht="14.5" x14ac:dyDescent="0.35">
      <c r="D253" s="12">
        <v>247</v>
      </c>
      <c r="E253" s="13">
        <f t="shared" si="19"/>
        <v>479556.46251021547</v>
      </c>
      <c r="F253" s="13">
        <f t="shared" si="15"/>
        <v>5246.6535434133466</v>
      </c>
      <c r="G253" s="13">
        <f t="shared" si="16"/>
        <v>1918.2258500408618</v>
      </c>
      <c r="H253" s="13">
        <f t="shared" si="17"/>
        <v>3328.427693372485</v>
      </c>
      <c r="I253" s="13">
        <f t="shared" si="18"/>
        <v>476228.03481684299</v>
      </c>
    </row>
    <row r="254" spans="4:9" ht="14.5" x14ac:dyDescent="0.35">
      <c r="D254" s="12">
        <v>248</v>
      </c>
      <c r="E254" s="13">
        <f t="shared" si="19"/>
        <v>476228.03481684299</v>
      </c>
      <c r="F254" s="13">
        <f t="shared" si="15"/>
        <v>5246.6535434133466</v>
      </c>
      <c r="G254" s="13">
        <f t="shared" si="16"/>
        <v>1904.9121392673719</v>
      </c>
      <c r="H254" s="13">
        <f t="shared" si="17"/>
        <v>3341.7414041459747</v>
      </c>
      <c r="I254" s="13">
        <f t="shared" si="18"/>
        <v>472886.29341269704</v>
      </c>
    </row>
    <row r="255" spans="4:9" ht="14.5" x14ac:dyDescent="0.35">
      <c r="D255" s="12">
        <v>249</v>
      </c>
      <c r="E255" s="13">
        <f t="shared" si="19"/>
        <v>472886.29341269704</v>
      </c>
      <c r="F255" s="13">
        <f t="shared" si="15"/>
        <v>5246.6535434133466</v>
      </c>
      <c r="G255" s="13">
        <f t="shared" si="16"/>
        <v>1891.5451736507882</v>
      </c>
      <c r="H255" s="13">
        <f t="shared" si="17"/>
        <v>3355.1083697625581</v>
      </c>
      <c r="I255" s="13">
        <f t="shared" si="18"/>
        <v>469531.18504293449</v>
      </c>
    </row>
    <row r="256" spans="4:9" ht="14.5" x14ac:dyDescent="0.35">
      <c r="D256" s="12">
        <v>250</v>
      </c>
      <c r="E256" s="13">
        <f t="shared" si="19"/>
        <v>469531.18504293449</v>
      </c>
      <c r="F256" s="13">
        <f t="shared" si="15"/>
        <v>5246.6535434133466</v>
      </c>
      <c r="G256" s="13">
        <f t="shared" si="16"/>
        <v>1878.124740171738</v>
      </c>
      <c r="H256" s="13">
        <f t="shared" si="17"/>
        <v>3368.5288032416083</v>
      </c>
      <c r="I256" s="13">
        <f t="shared" si="18"/>
        <v>466162.65623969288</v>
      </c>
    </row>
    <row r="257" spans="4:9" ht="14.5" x14ac:dyDescent="0.35">
      <c r="D257" s="12">
        <v>251</v>
      </c>
      <c r="E257" s="13">
        <f t="shared" si="19"/>
        <v>466162.65623969288</v>
      </c>
      <c r="F257" s="13">
        <f t="shared" si="15"/>
        <v>5246.6535434133466</v>
      </c>
      <c r="G257" s="13">
        <f t="shared" si="16"/>
        <v>1864.6506249587715</v>
      </c>
      <c r="H257" s="13">
        <f t="shared" si="17"/>
        <v>3382.0029184545751</v>
      </c>
      <c r="I257" s="13">
        <f t="shared" si="18"/>
        <v>462780.65332123829</v>
      </c>
    </row>
    <row r="258" spans="4:9" ht="14.5" x14ac:dyDescent="0.35">
      <c r="D258" s="12">
        <v>252</v>
      </c>
      <c r="E258" s="13">
        <f t="shared" si="19"/>
        <v>462780.65332123829</v>
      </c>
      <c r="F258" s="13">
        <f t="shared" si="15"/>
        <v>5246.6535434133466</v>
      </c>
      <c r="G258" s="13">
        <f t="shared" si="16"/>
        <v>1851.1226132849531</v>
      </c>
      <c r="H258" s="13">
        <f t="shared" si="17"/>
        <v>3395.5309301283933</v>
      </c>
      <c r="I258" s="13">
        <f t="shared" si="18"/>
        <v>459385.12239110988</v>
      </c>
    </row>
    <row r="259" spans="4:9" ht="14.5" x14ac:dyDescent="0.35">
      <c r="D259" s="12">
        <v>253</v>
      </c>
      <c r="E259" s="13">
        <f t="shared" si="19"/>
        <v>459385.12239110988</v>
      </c>
      <c r="F259" s="13">
        <f t="shared" si="15"/>
        <v>5246.6535434133466</v>
      </c>
      <c r="G259" s="13">
        <f t="shared" si="16"/>
        <v>1837.5404895644394</v>
      </c>
      <c r="H259" s="13">
        <f t="shared" si="17"/>
        <v>3409.1130538489069</v>
      </c>
      <c r="I259" s="13">
        <f t="shared" si="18"/>
        <v>455976.00933726097</v>
      </c>
    </row>
    <row r="260" spans="4:9" ht="14.5" x14ac:dyDescent="0.35">
      <c r="D260" s="12">
        <v>254</v>
      </c>
      <c r="E260" s="13">
        <f t="shared" si="19"/>
        <v>455976.00933726097</v>
      </c>
      <c r="F260" s="13">
        <f t="shared" si="15"/>
        <v>5246.6535434133466</v>
      </c>
      <c r="G260" s="13">
        <f t="shared" si="16"/>
        <v>1823.9040373490438</v>
      </c>
      <c r="H260" s="13">
        <f t="shared" si="17"/>
        <v>3422.7495060643028</v>
      </c>
      <c r="I260" s="13">
        <f t="shared" si="18"/>
        <v>452553.25983119669</v>
      </c>
    </row>
    <row r="261" spans="4:9" ht="14.5" x14ac:dyDescent="0.35">
      <c r="D261" s="12">
        <v>255</v>
      </c>
      <c r="E261" s="13">
        <f t="shared" si="19"/>
        <v>452553.25983119669</v>
      </c>
      <c r="F261" s="13">
        <f t="shared" si="15"/>
        <v>5246.6535434133466</v>
      </c>
      <c r="G261" s="13">
        <f t="shared" si="16"/>
        <v>1810.2130393247867</v>
      </c>
      <c r="H261" s="13">
        <f t="shared" si="17"/>
        <v>3436.4405040885599</v>
      </c>
      <c r="I261" s="13">
        <f t="shared" si="18"/>
        <v>449116.81932710815</v>
      </c>
    </row>
    <row r="262" spans="4:9" ht="14.5" x14ac:dyDescent="0.35">
      <c r="D262" s="12">
        <v>256</v>
      </c>
      <c r="E262" s="13">
        <f t="shared" si="19"/>
        <v>449116.81932710815</v>
      </c>
      <c r="F262" s="13">
        <f t="shared" si="15"/>
        <v>5246.6535434133466</v>
      </c>
      <c r="G262" s="13">
        <f t="shared" si="16"/>
        <v>1796.4672773084326</v>
      </c>
      <c r="H262" s="13">
        <f t="shared" si="17"/>
        <v>3450.186266104914</v>
      </c>
      <c r="I262" s="13">
        <f t="shared" si="18"/>
        <v>445666.63306100323</v>
      </c>
    </row>
    <row r="263" spans="4:9" ht="14.5" x14ac:dyDescent="0.35">
      <c r="D263" s="12">
        <v>257</v>
      </c>
      <c r="E263" s="13">
        <f t="shared" si="19"/>
        <v>445666.63306100323</v>
      </c>
      <c r="F263" s="13">
        <f t="shared" ref="F263:F326" si="20">$B$11</f>
        <v>5246.6535434133466</v>
      </c>
      <c r="G263" s="13">
        <f t="shared" ref="G263:G326" si="21">E263*$B$10</f>
        <v>1782.6665322440131</v>
      </c>
      <c r="H263" s="13">
        <f t="shared" ref="H263:H326" si="22">F263-G263</f>
        <v>3463.9870111693335</v>
      </c>
      <c r="I263" s="13">
        <f t="shared" ref="I263:I326" si="23">E263-H263</f>
        <v>442202.64604983391</v>
      </c>
    </row>
    <row r="264" spans="4:9" ht="14.5" x14ac:dyDescent="0.35">
      <c r="D264" s="12">
        <v>258</v>
      </c>
      <c r="E264" s="13">
        <f t="shared" ref="E264:E327" si="24">I263</f>
        <v>442202.64604983391</v>
      </c>
      <c r="F264" s="13">
        <f t="shared" si="20"/>
        <v>5246.6535434133466</v>
      </c>
      <c r="G264" s="13">
        <f t="shared" si="21"/>
        <v>1768.8105841993356</v>
      </c>
      <c r="H264" s="13">
        <f t="shared" si="22"/>
        <v>3477.842959214011</v>
      </c>
      <c r="I264" s="13">
        <f t="shared" si="23"/>
        <v>438724.80309061991</v>
      </c>
    </row>
    <row r="265" spans="4:9" ht="14.5" x14ac:dyDescent="0.35">
      <c r="D265" s="12">
        <v>259</v>
      </c>
      <c r="E265" s="13">
        <f t="shared" si="24"/>
        <v>438724.80309061991</v>
      </c>
      <c r="F265" s="13">
        <f t="shared" si="20"/>
        <v>5246.6535434133466</v>
      </c>
      <c r="G265" s="13">
        <f t="shared" si="21"/>
        <v>1754.8992123624796</v>
      </c>
      <c r="H265" s="13">
        <f t="shared" si="22"/>
        <v>3491.7543310508672</v>
      </c>
      <c r="I265" s="13">
        <f t="shared" si="23"/>
        <v>435233.04875956906</v>
      </c>
    </row>
    <row r="266" spans="4:9" ht="14.5" x14ac:dyDescent="0.35">
      <c r="D266" s="12">
        <v>260</v>
      </c>
      <c r="E266" s="13">
        <f t="shared" si="24"/>
        <v>435233.04875956906</v>
      </c>
      <c r="F266" s="13">
        <f t="shared" si="20"/>
        <v>5246.6535434133466</v>
      </c>
      <c r="G266" s="13">
        <f t="shared" si="21"/>
        <v>1740.9321950382764</v>
      </c>
      <c r="H266" s="13">
        <f t="shared" si="22"/>
        <v>3505.7213483750702</v>
      </c>
      <c r="I266" s="13">
        <f t="shared" si="23"/>
        <v>431727.32741119398</v>
      </c>
    </row>
    <row r="267" spans="4:9" ht="14.5" x14ac:dyDescent="0.35">
      <c r="D267" s="12">
        <v>261</v>
      </c>
      <c r="E267" s="13">
        <f t="shared" si="24"/>
        <v>431727.32741119398</v>
      </c>
      <c r="F267" s="13">
        <f t="shared" si="20"/>
        <v>5246.6535434133466</v>
      </c>
      <c r="G267" s="13">
        <f t="shared" si="21"/>
        <v>1726.9093096447759</v>
      </c>
      <c r="H267" s="13">
        <f t="shared" si="22"/>
        <v>3519.7442337685707</v>
      </c>
      <c r="I267" s="13">
        <f t="shared" si="23"/>
        <v>428207.58317742543</v>
      </c>
    </row>
    <row r="268" spans="4:9" ht="14.5" x14ac:dyDescent="0.35">
      <c r="D268" s="12">
        <v>262</v>
      </c>
      <c r="E268" s="13">
        <f t="shared" si="24"/>
        <v>428207.58317742543</v>
      </c>
      <c r="F268" s="13">
        <f t="shared" si="20"/>
        <v>5246.6535434133466</v>
      </c>
      <c r="G268" s="13">
        <f t="shared" si="21"/>
        <v>1712.8303327097017</v>
      </c>
      <c r="H268" s="13">
        <f t="shared" si="22"/>
        <v>3533.8232107036447</v>
      </c>
      <c r="I268" s="13">
        <f t="shared" si="23"/>
        <v>424673.75996672182</v>
      </c>
    </row>
    <row r="269" spans="4:9" ht="14.5" x14ac:dyDescent="0.35">
      <c r="D269" s="12">
        <v>263</v>
      </c>
      <c r="E269" s="13">
        <f t="shared" si="24"/>
        <v>424673.75996672182</v>
      </c>
      <c r="F269" s="13">
        <f t="shared" si="20"/>
        <v>5246.6535434133466</v>
      </c>
      <c r="G269" s="13">
        <f t="shared" si="21"/>
        <v>1698.6950398668873</v>
      </c>
      <c r="H269" s="13">
        <f t="shared" si="22"/>
        <v>3547.9585035464593</v>
      </c>
      <c r="I269" s="13">
        <f t="shared" si="23"/>
        <v>421125.80146317533</v>
      </c>
    </row>
    <row r="270" spans="4:9" ht="14.5" x14ac:dyDescent="0.35">
      <c r="D270" s="12">
        <v>264</v>
      </c>
      <c r="E270" s="13">
        <f t="shared" si="24"/>
        <v>421125.80146317533</v>
      </c>
      <c r="F270" s="13">
        <f t="shared" si="20"/>
        <v>5246.6535434133466</v>
      </c>
      <c r="G270" s="13">
        <f t="shared" si="21"/>
        <v>1684.5032058527013</v>
      </c>
      <c r="H270" s="13">
        <f t="shared" si="22"/>
        <v>3562.1503375606453</v>
      </c>
      <c r="I270" s="13">
        <f t="shared" si="23"/>
        <v>417563.65112561471</v>
      </c>
    </row>
    <row r="271" spans="4:9" ht="14.5" x14ac:dyDescent="0.35">
      <c r="D271" s="12">
        <v>265</v>
      </c>
      <c r="E271" s="13">
        <f t="shared" si="24"/>
        <v>417563.65112561471</v>
      </c>
      <c r="F271" s="13">
        <f t="shared" si="20"/>
        <v>5246.6535434133466</v>
      </c>
      <c r="G271" s="13">
        <f t="shared" si="21"/>
        <v>1670.254604502459</v>
      </c>
      <c r="H271" s="13">
        <f t="shared" si="22"/>
        <v>3576.3989389108874</v>
      </c>
      <c r="I271" s="13">
        <f t="shared" si="23"/>
        <v>413987.25218670384</v>
      </c>
    </row>
    <row r="272" spans="4:9" ht="14.5" x14ac:dyDescent="0.35">
      <c r="D272" s="12">
        <v>266</v>
      </c>
      <c r="E272" s="13">
        <f t="shared" si="24"/>
        <v>413987.25218670384</v>
      </c>
      <c r="F272" s="13">
        <f t="shared" si="20"/>
        <v>5246.6535434133466</v>
      </c>
      <c r="G272" s="13">
        <f t="shared" si="21"/>
        <v>1655.9490087468155</v>
      </c>
      <c r="H272" s="13">
        <f t="shared" si="22"/>
        <v>3590.7045346665309</v>
      </c>
      <c r="I272" s="13">
        <f t="shared" si="23"/>
        <v>410396.54765203729</v>
      </c>
    </row>
    <row r="273" spans="4:9" ht="14.5" x14ac:dyDescent="0.35">
      <c r="D273" s="12">
        <v>267</v>
      </c>
      <c r="E273" s="13">
        <f t="shared" si="24"/>
        <v>410396.54765203729</v>
      </c>
      <c r="F273" s="13">
        <f t="shared" si="20"/>
        <v>5246.6535434133466</v>
      </c>
      <c r="G273" s="13">
        <f t="shared" si="21"/>
        <v>1641.5861906081493</v>
      </c>
      <c r="H273" s="13">
        <f t="shared" si="22"/>
        <v>3605.0673528051975</v>
      </c>
      <c r="I273" s="13">
        <f t="shared" si="23"/>
        <v>406791.48029923212</v>
      </c>
    </row>
    <row r="274" spans="4:9" ht="14.5" x14ac:dyDescent="0.35">
      <c r="D274" s="12">
        <v>268</v>
      </c>
      <c r="E274" s="13">
        <f t="shared" si="24"/>
        <v>406791.48029923212</v>
      </c>
      <c r="F274" s="13">
        <f t="shared" si="20"/>
        <v>5246.6535434133466</v>
      </c>
      <c r="G274" s="13">
        <f t="shared" si="21"/>
        <v>1627.1659211969286</v>
      </c>
      <c r="H274" s="13">
        <f t="shared" si="22"/>
        <v>3619.487622216418</v>
      </c>
      <c r="I274" s="13">
        <f t="shared" si="23"/>
        <v>403171.99267701572</v>
      </c>
    </row>
    <row r="275" spans="4:9" ht="14.5" x14ac:dyDescent="0.35">
      <c r="D275" s="12">
        <v>269</v>
      </c>
      <c r="E275" s="13">
        <f t="shared" si="24"/>
        <v>403171.99267701572</v>
      </c>
      <c r="F275" s="13">
        <f t="shared" si="20"/>
        <v>5246.6535434133466</v>
      </c>
      <c r="G275" s="13">
        <f t="shared" si="21"/>
        <v>1612.6879707080629</v>
      </c>
      <c r="H275" s="13">
        <f t="shared" si="22"/>
        <v>3633.9655727052836</v>
      </c>
      <c r="I275" s="13">
        <f t="shared" si="23"/>
        <v>399538.02710431046</v>
      </c>
    </row>
    <row r="276" spans="4:9" ht="14.5" x14ac:dyDescent="0.35">
      <c r="D276" s="12">
        <v>270</v>
      </c>
      <c r="E276" s="13">
        <f t="shared" si="24"/>
        <v>399538.02710431046</v>
      </c>
      <c r="F276" s="13">
        <f t="shared" si="20"/>
        <v>5246.6535434133466</v>
      </c>
      <c r="G276" s="13">
        <f t="shared" si="21"/>
        <v>1598.1521084172418</v>
      </c>
      <c r="H276" s="13">
        <f t="shared" si="22"/>
        <v>3648.5014349961048</v>
      </c>
      <c r="I276" s="13">
        <f t="shared" si="23"/>
        <v>395889.52566931437</v>
      </c>
    </row>
    <row r="277" spans="4:9" ht="14.5" x14ac:dyDescent="0.35">
      <c r="D277" s="12">
        <v>271</v>
      </c>
      <c r="E277" s="13">
        <f t="shared" si="24"/>
        <v>395889.52566931437</v>
      </c>
      <c r="F277" s="13">
        <f t="shared" si="20"/>
        <v>5246.6535434133466</v>
      </c>
      <c r="G277" s="13">
        <f t="shared" si="21"/>
        <v>1583.5581026772575</v>
      </c>
      <c r="H277" s="13">
        <f t="shared" si="22"/>
        <v>3663.0954407360891</v>
      </c>
      <c r="I277" s="13">
        <f t="shared" si="23"/>
        <v>392226.43022857828</v>
      </c>
    </row>
    <row r="278" spans="4:9" ht="14.5" x14ac:dyDescent="0.35">
      <c r="D278" s="12">
        <v>272</v>
      </c>
      <c r="E278" s="13">
        <f t="shared" si="24"/>
        <v>392226.43022857828</v>
      </c>
      <c r="F278" s="13">
        <f t="shared" si="20"/>
        <v>5246.6535434133466</v>
      </c>
      <c r="G278" s="13">
        <f t="shared" si="21"/>
        <v>1568.9057209143132</v>
      </c>
      <c r="H278" s="13">
        <f t="shared" si="22"/>
        <v>3677.7478224990336</v>
      </c>
      <c r="I278" s="13">
        <f t="shared" si="23"/>
        <v>388548.68240607926</v>
      </c>
    </row>
    <row r="279" spans="4:9" ht="14.5" x14ac:dyDescent="0.35">
      <c r="D279" s="12">
        <v>273</v>
      </c>
      <c r="E279" s="13">
        <f t="shared" si="24"/>
        <v>388548.68240607926</v>
      </c>
      <c r="F279" s="13">
        <f t="shared" si="20"/>
        <v>5246.6535434133466</v>
      </c>
      <c r="G279" s="13">
        <f t="shared" si="21"/>
        <v>1554.194729624317</v>
      </c>
      <c r="H279" s="13">
        <f t="shared" si="22"/>
        <v>3692.4588137890296</v>
      </c>
      <c r="I279" s="13">
        <f t="shared" si="23"/>
        <v>384856.22359229025</v>
      </c>
    </row>
    <row r="280" spans="4:9" ht="14.5" x14ac:dyDescent="0.35">
      <c r="D280" s="12">
        <v>274</v>
      </c>
      <c r="E280" s="13">
        <f t="shared" si="24"/>
        <v>384856.22359229025</v>
      </c>
      <c r="F280" s="13">
        <f t="shared" si="20"/>
        <v>5246.6535434133466</v>
      </c>
      <c r="G280" s="13">
        <f t="shared" si="21"/>
        <v>1539.4248943691609</v>
      </c>
      <c r="H280" s="13">
        <f t="shared" si="22"/>
        <v>3707.2286490441857</v>
      </c>
      <c r="I280" s="13">
        <f t="shared" si="23"/>
        <v>381148.99494324607</v>
      </c>
    </row>
    <row r="281" spans="4:9" ht="14.5" x14ac:dyDescent="0.35">
      <c r="D281" s="12">
        <v>275</v>
      </c>
      <c r="E281" s="13">
        <f t="shared" si="24"/>
        <v>381148.99494324607</v>
      </c>
      <c r="F281" s="13">
        <f t="shared" si="20"/>
        <v>5246.6535434133466</v>
      </c>
      <c r="G281" s="13">
        <f t="shared" si="21"/>
        <v>1524.5959797729843</v>
      </c>
      <c r="H281" s="13">
        <f t="shared" si="22"/>
        <v>3722.0575636403623</v>
      </c>
      <c r="I281" s="13">
        <f t="shared" si="23"/>
        <v>377426.93737960572</v>
      </c>
    </row>
    <row r="282" spans="4:9" ht="14.5" x14ac:dyDescent="0.35">
      <c r="D282" s="12">
        <v>276</v>
      </c>
      <c r="E282" s="13">
        <f t="shared" si="24"/>
        <v>377426.93737960572</v>
      </c>
      <c r="F282" s="13">
        <f t="shared" si="20"/>
        <v>5246.6535434133466</v>
      </c>
      <c r="G282" s="13">
        <f t="shared" si="21"/>
        <v>1509.7077495184228</v>
      </c>
      <c r="H282" s="13">
        <f t="shared" si="22"/>
        <v>3736.9457938949236</v>
      </c>
      <c r="I282" s="13">
        <f t="shared" si="23"/>
        <v>373689.99158571078</v>
      </c>
    </row>
    <row r="283" spans="4:9" ht="14.5" x14ac:dyDescent="0.35">
      <c r="D283" s="12">
        <v>277</v>
      </c>
      <c r="E283" s="13">
        <f t="shared" si="24"/>
        <v>373689.99158571078</v>
      </c>
      <c r="F283" s="13">
        <f t="shared" si="20"/>
        <v>5246.6535434133466</v>
      </c>
      <c r="G283" s="13">
        <f t="shared" si="21"/>
        <v>1494.7599663428432</v>
      </c>
      <c r="H283" s="13">
        <f t="shared" si="22"/>
        <v>3751.8935770705034</v>
      </c>
      <c r="I283" s="13">
        <f t="shared" si="23"/>
        <v>369938.09800864029</v>
      </c>
    </row>
    <row r="284" spans="4:9" ht="14.5" x14ac:dyDescent="0.35">
      <c r="D284" s="12">
        <v>278</v>
      </c>
      <c r="E284" s="13">
        <f t="shared" si="24"/>
        <v>369938.09800864029</v>
      </c>
      <c r="F284" s="13">
        <f t="shared" si="20"/>
        <v>5246.6535434133466</v>
      </c>
      <c r="G284" s="13">
        <f t="shared" si="21"/>
        <v>1479.7523920345611</v>
      </c>
      <c r="H284" s="13">
        <f t="shared" si="22"/>
        <v>3766.9011513787855</v>
      </c>
      <c r="I284" s="13">
        <f t="shared" si="23"/>
        <v>366171.19685726147</v>
      </c>
    </row>
    <row r="285" spans="4:9" ht="14.5" x14ac:dyDescent="0.35">
      <c r="D285" s="12">
        <v>279</v>
      </c>
      <c r="E285" s="13">
        <f t="shared" si="24"/>
        <v>366171.19685726147</v>
      </c>
      <c r="F285" s="13">
        <f t="shared" si="20"/>
        <v>5246.6535434133466</v>
      </c>
      <c r="G285" s="13">
        <f t="shared" si="21"/>
        <v>1464.6847874290459</v>
      </c>
      <c r="H285" s="13">
        <f t="shared" si="22"/>
        <v>3781.9687559843005</v>
      </c>
      <c r="I285" s="13">
        <f t="shared" si="23"/>
        <v>362389.22810127714</v>
      </c>
    </row>
    <row r="286" spans="4:9" ht="14.5" x14ac:dyDescent="0.35">
      <c r="D286" s="12">
        <v>280</v>
      </c>
      <c r="E286" s="13">
        <f t="shared" si="24"/>
        <v>362389.22810127714</v>
      </c>
      <c r="F286" s="13">
        <f t="shared" si="20"/>
        <v>5246.6535434133466</v>
      </c>
      <c r="G286" s="13">
        <f t="shared" si="21"/>
        <v>1449.5569124051085</v>
      </c>
      <c r="H286" s="13">
        <f t="shared" si="22"/>
        <v>3797.0966310082381</v>
      </c>
      <c r="I286" s="13">
        <f t="shared" si="23"/>
        <v>358592.13147026888</v>
      </c>
    </row>
    <row r="287" spans="4:9" ht="14.5" x14ac:dyDescent="0.35">
      <c r="D287" s="12">
        <v>281</v>
      </c>
      <c r="E287" s="13">
        <f t="shared" si="24"/>
        <v>358592.13147026888</v>
      </c>
      <c r="F287" s="13">
        <f t="shared" si="20"/>
        <v>5246.6535434133466</v>
      </c>
      <c r="G287" s="13">
        <f t="shared" si="21"/>
        <v>1434.3685258810756</v>
      </c>
      <c r="H287" s="13">
        <f t="shared" si="22"/>
        <v>3812.285017532271</v>
      </c>
      <c r="I287" s="13">
        <f t="shared" si="23"/>
        <v>354779.84645273659</v>
      </c>
    </row>
    <row r="288" spans="4:9" ht="14.5" x14ac:dyDescent="0.35">
      <c r="D288" s="12">
        <v>282</v>
      </c>
      <c r="E288" s="13">
        <f t="shared" si="24"/>
        <v>354779.84645273659</v>
      </c>
      <c r="F288" s="13">
        <f t="shared" si="20"/>
        <v>5246.6535434133466</v>
      </c>
      <c r="G288" s="13">
        <f t="shared" si="21"/>
        <v>1419.1193858109464</v>
      </c>
      <c r="H288" s="13">
        <f t="shared" si="22"/>
        <v>3827.5341576024002</v>
      </c>
      <c r="I288" s="13">
        <f t="shared" si="23"/>
        <v>350952.31229513418</v>
      </c>
    </row>
    <row r="289" spans="4:9" ht="14.5" x14ac:dyDescent="0.35">
      <c r="D289" s="12">
        <v>283</v>
      </c>
      <c r="E289" s="13">
        <f t="shared" si="24"/>
        <v>350952.31229513418</v>
      </c>
      <c r="F289" s="13">
        <f t="shared" si="20"/>
        <v>5246.6535434133466</v>
      </c>
      <c r="G289" s="13">
        <f t="shared" si="21"/>
        <v>1403.8092491805367</v>
      </c>
      <c r="H289" s="13">
        <f t="shared" si="22"/>
        <v>3842.8442942328102</v>
      </c>
      <c r="I289" s="13">
        <f t="shared" si="23"/>
        <v>347109.4680009014</v>
      </c>
    </row>
    <row r="290" spans="4:9" ht="14.5" x14ac:dyDescent="0.35">
      <c r="D290" s="12">
        <v>284</v>
      </c>
      <c r="E290" s="13">
        <f t="shared" si="24"/>
        <v>347109.4680009014</v>
      </c>
      <c r="F290" s="13">
        <f t="shared" si="20"/>
        <v>5246.6535434133466</v>
      </c>
      <c r="G290" s="13">
        <f t="shared" si="21"/>
        <v>1388.4378720036057</v>
      </c>
      <c r="H290" s="13">
        <f t="shared" si="22"/>
        <v>3858.2156714097409</v>
      </c>
      <c r="I290" s="13">
        <f t="shared" si="23"/>
        <v>343251.25232949166</v>
      </c>
    </row>
    <row r="291" spans="4:9" ht="14.5" x14ac:dyDescent="0.35">
      <c r="D291" s="12">
        <v>285</v>
      </c>
      <c r="E291" s="13">
        <f t="shared" si="24"/>
        <v>343251.25232949166</v>
      </c>
      <c r="F291" s="13">
        <f t="shared" si="20"/>
        <v>5246.6535434133466</v>
      </c>
      <c r="G291" s="13">
        <f t="shared" si="21"/>
        <v>1373.0050093179666</v>
      </c>
      <c r="H291" s="13">
        <f t="shared" si="22"/>
        <v>3873.64853409538</v>
      </c>
      <c r="I291" s="13">
        <f t="shared" si="23"/>
        <v>339377.60379539628</v>
      </c>
    </row>
    <row r="292" spans="4:9" ht="14.5" x14ac:dyDescent="0.35">
      <c r="D292" s="12">
        <v>286</v>
      </c>
      <c r="E292" s="13">
        <f t="shared" si="24"/>
        <v>339377.60379539628</v>
      </c>
      <c r="F292" s="13">
        <f t="shared" si="20"/>
        <v>5246.6535434133466</v>
      </c>
      <c r="G292" s="13">
        <f t="shared" si="21"/>
        <v>1357.5104151815851</v>
      </c>
      <c r="H292" s="13">
        <f t="shared" si="22"/>
        <v>3889.1431282317617</v>
      </c>
      <c r="I292" s="13">
        <f t="shared" si="23"/>
        <v>335488.46066716453</v>
      </c>
    </row>
    <row r="293" spans="4:9" ht="14.5" x14ac:dyDescent="0.35">
      <c r="D293" s="12">
        <v>287</v>
      </c>
      <c r="E293" s="13">
        <f t="shared" si="24"/>
        <v>335488.46066716453</v>
      </c>
      <c r="F293" s="13">
        <f t="shared" si="20"/>
        <v>5246.6535434133466</v>
      </c>
      <c r="G293" s="13">
        <f t="shared" si="21"/>
        <v>1341.9538426686581</v>
      </c>
      <c r="H293" s="13">
        <f t="shared" si="22"/>
        <v>3904.6997007446885</v>
      </c>
      <c r="I293" s="13">
        <f t="shared" si="23"/>
        <v>331583.76096641982</v>
      </c>
    </row>
    <row r="294" spans="4:9" ht="14.5" x14ac:dyDescent="0.35">
      <c r="D294" s="12">
        <v>288</v>
      </c>
      <c r="E294" s="13">
        <f t="shared" si="24"/>
        <v>331583.76096641982</v>
      </c>
      <c r="F294" s="13">
        <f t="shared" si="20"/>
        <v>5246.6535434133466</v>
      </c>
      <c r="G294" s="13">
        <f t="shared" si="21"/>
        <v>1326.3350438656794</v>
      </c>
      <c r="H294" s="13">
        <f t="shared" si="22"/>
        <v>3920.3184995476672</v>
      </c>
      <c r="I294" s="13">
        <f t="shared" si="23"/>
        <v>327663.44246687216</v>
      </c>
    </row>
    <row r="295" spans="4:9" ht="14.5" x14ac:dyDescent="0.35">
      <c r="D295" s="12">
        <v>289</v>
      </c>
      <c r="E295" s="13">
        <f t="shared" si="24"/>
        <v>327663.44246687216</v>
      </c>
      <c r="F295" s="13">
        <f t="shared" si="20"/>
        <v>5246.6535434133466</v>
      </c>
      <c r="G295" s="13">
        <f t="shared" si="21"/>
        <v>1310.6537698674886</v>
      </c>
      <c r="H295" s="13">
        <f t="shared" si="22"/>
        <v>3935.9997735458583</v>
      </c>
      <c r="I295" s="13">
        <f t="shared" si="23"/>
        <v>323727.44269332633</v>
      </c>
    </row>
    <row r="296" spans="4:9" ht="14.5" x14ac:dyDescent="0.35">
      <c r="D296" s="12">
        <v>290</v>
      </c>
      <c r="E296" s="13">
        <f t="shared" si="24"/>
        <v>323727.44269332633</v>
      </c>
      <c r="F296" s="13">
        <f t="shared" si="20"/>
        <v>5246.6535434133466</v>
      </c>
      <c r="G296" s="13">
        <f t="shared" si="21"/>
        <v>1294.9097707733054</v>
      </c>
      <c r="H296" s="13">
        <f t="shared" si="22"/>
        <v>3951.7437726400412</v>
      </c>
      <c r="I296" s="13">
        <f t="shared" si="23"/>
        <v>319775.69892068626</v>
      </c>
    </row>
    <row r="297" spans="4:9" ht="14.5" x14ac:dyDescent="0.35">
      <c r="D297" s="12">
        <v>291</v>
      </c>
      <c r="E297" s="13">
        <f t="shared" si="24"/>
        <v>319775.69892068626</v>
      </c>
      <c r="F297" s="13">
        <f t="shared" si="20"/>
        <v>5246.6535434133466</v>
      </c>
      <c r="G297" s="13">
        <f t="shared" si="21"/>
        <v>1279.1027956827452</v>
      </c>
      <c r="H297" s="13">
        <f t="shared" si="22"/>
        <v>3967.5507477306014</v>
      </c>
      <c r="I297" s="13">
        <f t="shared" si="23"/>
        <v>315808.14817295567</v>
      </c>
    </row>
    <row r="298" spans="4:9" ht="14.5" x14ac:dyDescent="0.35">
      <c r="D298" s="12">
        <v>292</v>
      </c>
      <c r="E298" s="13">
        <f t="shared" si="24"/>
        <v>315808.14817295567</v>
      </c>
      <c r="F298" s="13">
        <f t="shared" si="20"/>
        <v>5246.6535434133466</v>
      </c>
      <c r="G298" s="13">
        <f t="shared" si="21"/>
        <v>1263.2325926918227</v>
      </c>
      <c r="H298" s="13">
        <f t="shared" si="22"/>
        <v>3983.4209507215237</v>
      </c>
      <c r="I298" s="13">
        <f t="shared" si="23"/>
        <v>311824.72722223413</v>
      </c>
    </row>
    <row r="299" spans="4:9" ht="14.5" x14ac:dyDescent="0.35">
      <c r="D299" s="12">
        <v>293</v>
      </c>
      <c r="E299" s="13">
        <f t="shared" si="24"/>
        <v>311824.72722223413</v>
      </c>
      <c r="F299" s="13">
        <f t="shared" si="20"/>
        <v>5246.6535434133466</v>
      </c>
      <c r="G299" s="13">
        <f t="shared" si="21"/>
        <v>1247.2989088889365</v>
      </c>
      <c r="H299" s="13">
        <f t="shared" si="22"/>
        <v>3999.3546345244104</v>
      </c>
      <c r="I299" s="13">
        <f t="shared" si="23"/>
        <v>307825.37258770969</v>
      </c>
    </row>
    <row r="300" spans="4:9" ht="14.5" x14ac:dyDescent="0.35">
      <c r="D300" s="12">
        <v>294</v>
      </c>
      <c r="E300" s="13">
        <f t="shared" si="24"/>
        <v>307825.37258770969</v>
      </c>
      <c r="F300" s="13">
        <f t="shared" si="20"/>
        <v>5246.6535434133466</v>
      </c>
      <c r="G300" s="13">
        <f t="shared" si="21"/>
        <v>1231.3014903508388</v>
      </c>
      <c r="H300" s="13">
        <f t="shared" si="22"/>
        <v>4015.3520530625078</v>
      </c>
      <c r="I300" s="13">
        <f t="shared" si="23"/>
        <v>303810.02053464716</v>
      </c>
    </row>
    <row r="301" spans="4:9" ht="14.5" x14ac:dyDescent="0.35">
      <c r="D301" s="12">
        <v>295</v>
      </c>
      <c r="E301" s="13">
        <f t="shared" si="24"/>
        <v>303810.02053464716</v>
      </c>
      <c r="F301" s="13">
        <f t="shared" si="20"/>
        <v>5246.6535434133466</v>
      </c>
      <c r="G301" s="13">
        <f t="shared" si="21"/>
        <v>1215.2400821385886</v>
      </c>
      <c r="H301" s="13">
        <f t="shared" si="22"/>
        <v>4031.413461274758</v>
      </c>
      <c r="I301" s="13">
        <f t="shared" si="23"/>
        <v>299778.6070733724</v>
      </c>
    </row>
    <row r="302" spans="4:9" ht="14.5" x14ac:dyDescent="0.35">
      <c r="D302" s="12">
        <v>296</v>
      </c>
      <c r="E302" s="13">
        <f t="shared" si="24"/>
        <v>299778.6070733724</v>
      </c>
      <c r="F302" s="13">
        <f t="shared" si="20"/>
        <v>5246.6535434133466</v>
      </c>
      <c r="G302" s="13">
        <f t="shared" si="21"/>
        <v>1199.1144282934897</v>
      </c>
      <c r="H302" s="13">
        <f t="shared" si="22"/>
        <v>4047.5391151198569</v>
      </c>
      <c r="I302" s="13">
        <f t="shared" si="23"/>
        <v>295731.06795825256</v>
      </c>
    </row>
    <row r="303" spans="4:9" ht="14.5" x14ac:dyDescent="0.35">
      <c r="D303" s="12">
        <v>297</v>
      </c>
      <c r="E303" s="13">
        <f t="shared" si="24"/>
        <v>295731.06795825256</v>
      </c>
      <c r="F303" s="13">
        <f t="shared" si="20"/>
        <v>5246.6535434133466</v>
      </c>
      <c r="G303" s="13">
        <f t="shared" si="21"/>
        <v>1182.9242718330104</v>
      </c>
      <c r="H303" s="13">
        <f t="shared" si="22"/>
        <v>4063.729271580336</v>
      </c>
      <c r="I303" s="13">
        <f t="shared" si="23"/>
        <v>291667.33868667221</v>
      </c>
    </row>
    <row r="304" spans="4:9" ht="14.5" x14ac:dyDescent="0.35">
      <c r="D304" s="12">
        <v>298</v>
      </c>
      <c r="E304" s="13">
        <f t="shared" si="24"/>
        <v>291667.33868667221</v>
      </c>
      <c r="F304" s="13">
        <f t="shared" si="20"/>
        <v>5246.6535434133466</v>
      </c>
      <c r="G304" s="13">
        <f t="shared" si="21"/>
        <v>1166.6693547466889</v>
      </c>
      <c r="H304" s="13">
        <f t="shared" si="22"/>
        <v>4079.9841886666577</v>
      </c>
      <c r="I304" s="13">
        <f t="shared" si="23"/>
        <v>287587.35449800553</v>
      </c>
    </row>
    <row r="305" spans="4:9" ht="14.5" x14ac:dyDescent="0.35">
      <c r="D305" s="12">
        <v>299</v>
      </c>
      <c r="E305" s="13">
        <f t="shared" si="24"/>
        <v>287587.35449800553</v>
      </c>
      <c r="F305" s="13">
        <f t="shared" si="20"/>
        <v>5246.6535434133466</v>
      </c>
      <c r="G305" s="13">
        <f t="shared" si="21"/>
        <v>1150.3494179920222</v>
      </c>
      <c r="H305" s="13">
        <f t="shared" si="22"/>
        <v>4096.304125421324</v>
      </c>
      <c r="I305" s="13">
        <f t="shared" si="23"/>
        <v>283491.0503725842</v>
      </c>
    </row>
    <row r="306" spans="4:9" ht="14.5" x14ac:dyDescent="0.35">
      <c r="D306" s="12">
        <v>300</v>
      </c>
      <c r="E306" s="13">
        <f t="shared" si="24"/>
        <v>283491.0503725842</v>
      </c>
      <c r="F306" s="13">
        <f t="shared" si="20"/>
        <v>5246.6535434133466</v>
      </c>
      <c r="G306" s="13">
        <f t="shared" si="21"/>
        <v>1133.9642014903368</v>
      </c>
      <c r="H306" s="13">
        <f t="shared" si="22"/>
        <v>4112.68934192301</v>
      </c>
      <c r="I306" s="13">
        <f t="shared" si="23"/>
        <v>279378.36103066121</v>
      </c>
    </row>
    <row r="307" spans="4:9" ht="14.5" x14ac:dyDescent="0.35">
      <c r="D307" s="12">
        <v>301</v>
      </c>
      <c r="E307" s="13">
        <f t="shared" si="24"/>
        <v>279378.36103066121</v>
      </c>
      <c r="F307" s="13">
        <f t="shared" si="20"/>
        <v>5246.6535434133466</v>
      </c>
      <c r="G307" s="13">
        <f t="shared" si="21"/>
        <v>1117.5134441226448</v>
      </c>
      <c r="H307" s="13">
        <f t="shared" si="22"/>
        <v>4129.140099290702</v>
      </c>
      <c r="I307" s="13">
        <f t="shared" si="23"/>
        <v>275249.22093137051</v>
      </c>
    </row>
    <row r="308" spans="4:9" ht="14.5" x14ac:dyDescent="0.35">
      <c r="D308" s="12">
        <v>302</v>
      </c>
      <c r="E308" s="13">
        <f t="shared" si="24"/>
        <v>275249.22093137051</v>
      </c>
      <c r="F308" s="13">
        <f t="shared" si="20"/>
        <v>5246.6535434133466</v>
      </c>
      <c r="G308" s="13">
        <f t="shared" si="21"/>
        <v>1100.9968837254821</v>
      </c>
      <c r="H308" s="13">
        <f t="shared" si="22"/>
        <v>4145.6566596878647</v>
      </c>
      <c r="I308" s="13">
        <f t="shared" si="23"/>
        <v>271103.56427168264</v>
      </c>
    </row>
    <row r="309" spans="4:9" ht="14.5" x14ac:dyDescent="0.35">
      <c r="D309" s="12">
        <v>303</v>
      </c>
      <c r="E309" s="13">
        <f t="shared" si="24"/>
        <v>271103.56427168264</v>
      </c>
      <c r="F309" s="13">
        <f t="shared" si="20"/>
        <v>5246.6535434133466</v>
      </c>
      <c r="G309" s="13">
        <f t="shared" si="21"/>
        <v>1084.4142570867307</v>
      </c>
      <c r="H309" s="13">
        <f t="shared" si="22"/>
        <v>4162.2392863266159</v>
      </c>
      <c r="I309" s="13">
        <f t="shared" si="23"/>
        <v>266941.32498535601</v>
      </c>
    </row>
    <row r="310" spans="4:9" ht="14.5" x14ac:dyDescent="0.35">
      <c r="D310" s="12">
        <v>304</v>
      </c>
      <c r="E310" s="13">
        <f t="shared" si="24"/>
        <v>266941.32498535601</v>
      </c>
      <c r="F310" s="13">
        <f t="shared" si="20"/>
        <v>5246.6535434133466</v>
      </c>
      <c r="G310" s="13">
        <f t="shared" si="21"/>
        <v>1067.765299941424</v>
      </c>
      <c r="H310" s="13">
        <f t="shared" si="22"/>
        <v>4178.8882434719226</v>
      </c>
      <c r="I310" s="13">
        <f t="shared" si="23"/>
        <v>262762.4367418841</v>
      </c>
    </row>
    <row r="311" spans="4:9" ht="14.5" x14ac:dyDescent="0.35">
      <c r="D311" s="12">
        <v>305</v>
      </c>
      <c r="E311" s="13">
        <f t="shared" si="24"/>
        <v>262762.4367418841</v>
      </c>
      <c r="F311" s="13">
        <f t="shared" si="20"/>
        <v>5246.6535434133466</v>
      </c>
      <c r="G311" s="13">
        <f t="shared" si="21"/>
        <v>1051.0497469675365</v>
      </c>
      <c r="H311" s="13">
        <f t="shared" si="22"/>
        <v>4195.6037964458101</v>
      </c>
      <c r="I311" s="13">
        <f t="shared" si="23"/>
        <v>258566.83294543828</v>
      </c>
    </row>
    <row r="312" spans="4:9" ht="14.5" x14ac:dyDescent="0.35">
      <c r="D312" s="12">
        <v>306</v>
      </c>
      <c r="E312" s="13">
        <f t="shared" si="24"/>
        <v>258566.83294543828</v>
      </c>
      <c r="F312" s="13">
        <f t="shared" si="20"/>
        <v>5246.6535434133466</v>
      </c>
      <c r="G312" s="13">
        <f t="shared" si="21"/>
        <v>1034.2673317817532</v>
      </c>
      <c r="H312" s="13">
        <f t="shared" si="22"/>
        <v>4212.3862116315931</v>
      </c>
      <c r="I312" s="13">
        <f t="shared" si="23"/>
        <v>254354.44673380669</v>
      </c>
    </row>
    <row r="313" spans="4:9" ht="14.5" x14ac:dyDescent="0.35">
      <c r="D313" s="12">
        <v>307</v>
      </c>
      <c r="E313" s="13">
        <f t="shared" si="24"/>
        <v>254354.44673380669</v>
      </c>
      <c r="F313" s="13">
        <f t="shared" si="20"/>
        <v>5246.6535434133466</v>
      </c>
      <c r="G313" s="13">
        <f t="shared" si="21"/>
        <v>1017.4177869352268</v>
      </c>
      <c r="H313" s="13">
        <f t="shared" si="22"/>
        <v>4229.2357564781196</v>
      </c>
      <c r="I313" s="13">
        <f t="shared" si="23"/>
        <v>250125.21097732856</v>
      </c>
    </row>
    <row r="314" spans="4:9" ht="14.5" x14ac:dyDescent="0.35">
      <c r="D314" s="12">
        <v>308</v>
      </c>
      <c r="E314" s="13">
        <f t="shared" si="24"/>
        <v>250125.21097732856</v>
      </c>
      <c r="F314" s="13">
        <f t="shared" si="20"/>
        <v>5246.6535434133466</v>
      </c>
      <c r="G314" s="13">
        <f t="shared" si="21"/>
        <v>1000.5008439093143</v>
      </c>
      <c r="H314" s="13">
        <f t="shared" si="22"/>
        <v>4246.1526995040322</v>
      </c>
      <c r="I314" s="13">
        <f t="shared" si="23"/>
        <v>245879.05827782454</v>
      </c>
    </row>
    <row r="315" spans="4:9" ht="14.5" x14ac:dyDescent="0.35">
      <c r="D315" s="12">
        <v>309</v>
      </c>
      <c r="E315" s="13">
        <f t="shared" si="24"/>
        <v>245879.05827782454</v>
      </c>
      <c r="F315" s="13">
        <f t="shared" si="20"/>
        <v>5246.6535434133466</v>
      </c>
      <c r="G315" s="13">
        <f t="shared" si="21"/>
        <v>983.51623311129822</v>
      </c>
      <c r="H315" s="13">
        <f t="shared" si="22"/>
        <v>4263.1373103020487</v>
      </c>
      <c r="I315" s="13">
        <f t="shared" si="23"/>
        <v>241615.92096752248</v>
      </c>
    </row>
    <row r="316" spans="4:9" ht="14.5" x14ac:dyDescent="0.35">
      <c r="D316" s="12">
        <v>310</v>
      </c>
      <c r="E316" s="13">
        <f t="shared" si="24"/>
        <v>241615.92096752248</v>
      </c>
      <c r="F316" s="13">
        <f t="shared" si="20"/>
        <v>5246.6535434133466</v>
      </c>
      <c r="G316" s="13">
        <f t="shared" si="21"/>
        <v>966.46368387008999</v>
      </c>
      <c r="H316" s="13">
        <f t="shared" si="22"/>
        <v>4280.1898595432567</v>
      </c>
      <c r="I316" s="13">
        <f t="shared" si="23"/>
        <v>237335.73110797923</v>
      </c>
    </row>
    <row r="317" spans="4:9" ht="14.5" x14ac:dyDescent="0.35">
      <c r="D317" s="12">
        <v>311</v>
      </c>
      <c r="E317" s="13">
        <f t="shared" si="24"/>
        <v>237335.73110797923</v>
      </c>
      <c r="F317" s="13">
        <f t="shared" si="20"/>
        <v>5246.6535434133466</v>
      </c>
      <c r="G317" s="13">
        <f t="shared" si="21"/>
        <v>949.34292443191691</v>
      </c>
      <c r="H317" s="13">
        <f t="shared" si="22"/>
        <v>4297.3106189814298</v>
      </c>
      <c r="I317" s="13">
        <f t="shared" si="23"/>
        <v>233038.4204889978</v>
      </c>
    </row>
    <row r="318" spans="4:9" ht="14.5" x14ac:dyDescent="0.35">
      <c r="D318" s="12">
        <v>312</v>
      </c>
      <c r="E318" s="13">
        <f t="shared" si="24"/>
        <v>233038.4204889978</v>
      </c>
      <c r="F318" s="13">
        <f t="shared" si="20"/>
        <v>5246.6535434133466</v>
      </c>
      <c r="G318" s="13">
        <f t="shared" si="21"/>
        <v>932.15368195599126</v>
      </c>
      <c r="H318" s="13">
        <f t="shared" si="22"/>
        <v>4314.4998614573551</v>
      </c>
      <c r="I318" s="13">
        <f t="shared" si="23"/>
        <v>228723.92062754044</v>
      </c>
    </row>
    <row r="319" spans="4:9" ht="14.5" x14ac:dyDescent="0.35">
      <c r="D319" s="12">
        <v>313</v>
      </c>
      <c r="E319" s="13">
        <f t="shared" si="24"/>
        <v>228723.92062754044</v>
      </c>
      <c r="F319" s="13">
        <f t="shared" si="20"/>
        <v>5246.6535434133466</v>
      </c>
      <c r="G319" s="13">
        <f t="shared" si="21"/>
        <v>914.89568251016181</v>
      </c>
      <c r="H319" s="13">
        <f t="shared" si="22"/>
        <v>4331.7578609031843</v>
      </c>
      <c r="I319" s="13">
        <f t="shared" si="23"/>
        <v>224392.16276663725</v>
      </c>
    </row>
    <row r="320" spans="4:9" ht="14.5" x14ac:dyDescent="0.35">
      <c r="D320" s="12">
        <v>314</v>
      </c>
      <c r="E320" s="13">
        <f t="shared" si="24"/>
        <v>224392.16276663725</v>
      </c>
      <c r="F320" s="13">
        <f t="shared" si="20"/>
        <v>5246.6535434133466</v>
      </c>
      <c r="G320" s="13">
        <f t="shared" si="21"/>
        <v>897.56865106654902</v>
      </c>
      <c r="H320" s="13">
        <f t="shared" si="22"/>
        <v>4349.0848923467975</v>
      </c>
      <c r="I320" s="13">
        <f t="shared" si="23"/>
        <v>220043.07787429047</v>
      </c>
    </row>
    <row r="321" spans="4:9" ht="14.5" x14ac:dyDescent="0.35">
      <c r="D321" s="12">
        <v>315</v>
      </c>
      <c r="E321" s="13">
        <f t="shared" si="24"/>
        <v>220043.07787429047</v>
      </c>
      <c r="F321" s="13">
        <f t="shared" si="20"/>
        <v>5246.6535434133466</v>
      </c>
      <c r="G321" s="13">
        <f t="shared" si="21"/>
        <v>880.1723114971619</v>
      </c>
      <c r="H321" s="13">
        <f t="shared" si="22"/>
        <v>4366.4812319161847</v>
      </c>
      <c r="I321" s="13">
        <f t="shared" si="23"/>
        <v>215676.59664237429</v>
      </c>
    </row>
    <row r="322" spans="4:9" ht="14.5" x14ac:dyDescent="0.35">
      <c r="D322" s="12">
        <v>316</v>
      </c>
      <c r="E322" s="13">
        <f t="shared" si="24"/>
        <v>215676.59664237429</v>
      </c>
      <c r="F322" s="13">
        <f t="shared" si="20"/>
        <v>5246.6535434133466</v>
      </c>
      <c r="G322" s="13">
        <f t="shared" si="21"/>
        <v>862.70638656949723</v>
      </c>
      <c r="H322" s="13">
        <f t="shared" si="22"/>
        <v>4383.9471568438494</v>
      </c>
      <c r="I322" s="13">
        <f t="shared" si="23"/>
        <v>211292.64948553045</v>
      </c>
    </row>
    <row r="323" spans="4:9" ht="14.5" x14ac:dyDescent="0.35">
      <c r="D323" s="12">
        <v>317</v>
      </c>
      <c r="E323" s="13">
        <f t="shared" si="24"/>
        <v>211292.64948553045</v>
      </c>
      <c r="F323" s="13">
        <f t="shared" si="20"/>
        <v>5246.6535434133466</v>
      </c>
      <c r="G323" s="13">
        <f t="shared" si="21"/>
        <v>845.17059794212184</v>
      </c>
      <c r="H323" s="13">
        <f t="shared" si="22"/>
        <v>4401.4829454712244</v>
      </c>
      <c r="I323" s="13">
        <f t="shared" si="23"/>
        <v>206891.16654005923</v>
      </c>
    </row>
    <row r="324" spans="4:9" ht="14.5" x14ac:dyDescent="0.35">
      <c r="D324" s="12">
        <v>318</v>
      </c>
      <c r="E324" s="13">
        <f t="shared" si="24"/>
        <v>206891.16654005923</v>
      </c>
      <c r="F324" s="13">
        <f t="shared" si="20"/>
        <v>5246.6535434133466</v>
      </c>
      <c r="G324" s="13">
        <f t="shared" si="21"/>
        <v>827.56466616023692</v>
      </c>
      <c r="H324" s="13">
        <f t="shared" si="22"/>
        <v>4419.0888772531098</v>
      </c>
      <c r="I324" s="13">
        <f t="shared" si="23"/>
        <v>202472.07766280611</v>
      </c>
    </row>
    <row r="325" spans="4:9" ht="14.5" x14ac:dyDescent="0.35">
      <c r="D325" s="12">
        <v>319</v>
      </c>
      <c r="E325" s="13">
        <f t="shared" si="24"/>
        <v>202472.07766280611</v>
      </c>
      <c r="F325" s="13">
        <f t="shared" si="20"/>
        <v>5246.6535434133466</v>
      </c>
      <c r="G325" s="13">
        <f t="shared" si="21"/>
        <v>809.88831065122451</v>
      </c>
      <c r="H325" s="13">
        <f t="shared" si="22"/>
        <v>4436.7652327621217</v>
      </c>
      <c r="I325" s="13">
        <f t="shared" si="23"/>
        <v>198035.312430044</v>
      </c>
    </row>
    <row r="326" spans="4:9" ht="14.5" x14ac:dyDescent="0.35">
      <c r="D326" s="12">
        <v>320</v>
      </c>
      <c r="E326" s="13">
        <f t="shared" si="24"/>
        <v>198035.312430044</v>
      </c>
      <c r="F326" s="13">
        <f t="shared" si="20"/>
        <v>5246.6535434133466</v>
      </c>
      <c r="G326" s="13">
        <f t="shared" si="21"/>
        <v>792.14124972017601</v>
      </c>
      <c r="H326" s="13">
        <f t="shared" si="22"/>
        <v>4454.5122936931702</v>
      </c>
      <c r="I326" s="13">
        <f t="shared" si="23"/>
        <v>193580.80013635082</v>
      </c>
    </row>
    <row r="327" spans="4:9" ht="14.5" x14ac:dyDescent="0.35">
      <c r="D327" s="12">
        <v>321</v>
      </c>
      <c r="E327" s="13">
        <f t="shared" si="24"/>
        <v>193580.80013635082</v>
      </c>
      <c r="F327" s="13">
        <f t="shared" ref="F327:F366" si="25">$B$11</f>
        <v>5246.6535434133466</v>
      </c>
      <c r="G327" s="13">
        <f t="shared" ref="G327:G366" si="26">E327*$B$10</f>
        <v>774.32320054540332</v>
      </c>
      <c r="H327" s="13">
        <f t="shared" ref="H327:H366" si="27">F327-G327</f>
        <v>4472.3303428679428</v>
      </c>
      <c r="I327" s="13">
        <f t="shared" ref="I327:I366" si="28">E327-H327</f>
        <v>189108.46979348289</v>
      </c>
    </row>
    <row r="328" spans="4:9" ht="14.5" x14ac:dyDescent="0.35">
      <c r="D328" s="12">
        <v>322</v>
      </c>
      <c r="E328" s="13">
        <f t="shared" ref="E328:E366" si="29">I327</f>
        <v>189108.46979348289</v>
      </c>
      <c r="F328" s="13">
        <f t="shared" si="25"/>
        <v>5246.6535434133466</v>
      </c>
      <c r="G328" s="13">
        <f t="shared" si="26"/>
        <v>756.43387917393159</v>
      </c>
      <c r="H328" s="13">
        <f t="shared" si="27"/>
        <v>4490.2196642394147</v>
      </c>
      <c r="I328" s="13">
        <f t="shared" si="28"/>
        <v>184618.25012924348</v>
      </c>
    </row>
    <row r="329" spans="4:9" ht="14.5" x14ac:dyDescent="0.35">
      <c r="D329" s="12">
        <v>323</v>
      </c>
      <c r="E329" s="13">
        <f t="shared" si="29"/>
        <v>184618.25012924348</v>
      </c>
      <c r="F329" s="13">
        <f t="shared" si="25"/>
        <v>5246.6535434133466</v>
      </c>
      <c r="G329" s="13">
        <f t="shared" si="26"/>
        <v>738.47300051697391</v>
      </c>
      <c r="H329" s="13">
        <f t="shared" si="27"/>
        <v>4508.1805428963726</v>
      </c>
      <c r="I329" s="13">
        <f t="shared" si="28"/>
        <v>180110.06958634709</v>
      </c>
    </row>
    <row r="330" spans="4:9" ht="14.5" x14ac:dyDescent="0.35">
      <c r="D330" s="12">
        <v>324</v>
      </c>
      <c r="E330" s="13">
        <f t="shared" si="29"/>
        <v>180110.06958634709</v>
      </c>
      <c r="F330" s="13">
        <f t="shared" si="25"/>
        <v>5246.6535434133466</v>
      </c>
      <c r="G330" s="13">
        <f t="shared" si="26"/>
        <v>720.44027834538838</v>
      </c>
      <c r="H330" s="13">
        <f t="shared" si="27"/>
        <v>4526.2132650679578</v>
      </c>
      <c r="I330" s="13">
        <f t="shared" si="28"/>
        <v>175583.85632127913</v>
      </c>
    </row>
    <row r="331" spans="4:9" ht="14.5" x14ac:dyDescent="0.35">
      <c r="D331" s="12">
        <v>325</v>
      </c>
      <c r="E331" s="13">
        <f t="shared" si="29"/>
        <v>175583.85632127913</v>
      </c>
      <c r="F331" s="13">
        <f t="shared" si="25"/>
        <v>5246.6535434133466</v>
      </c>
      <c r="G331" s="13">
        <f t="shared" si="26"/>
        <v>702.33542528511657</v>
      </c>
      <c r="H331" s="13">
        <f t="shared" si="27"/>
        <v>4544.3181181282298</v>
      </c>
      <c r="I331" s="13">
        <f t="shared" si="28"/>
        <v>171039.53820315091</v>
      </c>
    </row>
    <row r="332" spans="4:9" ht="14.5" x14ac:dyDescent="0.35">
      <c r="D332" s="12">
        <v>326</v>
      </c>
      <c r="E332" s="13">
        <f t="shared" si="29"/>
        <v>171039.53820315091</v>
      </c>
      <c r="F332" s="13">
        <f t="shared" si="25"/>
        <v>5246.6535434133466</v>
      </c>
      <c r="G332" s="13">
        <f t="shared" si="26"/>
        <v>684.15815281260359</v>
      </c>
      <c r="H332" s="13">
        <f t="shared" si="27"/>
        <v>4562.4953906007431</v>
      </c>
      <c r="I332" s="13">
        <f t="shared" si="28"/>
        <v>166477.04281255015</v>
      </c>
    </row>
    <row r="333" spans="4:9" ht="14.5" x14ac:dyDescent="0.35">
      <c r="D333" s="12">
        <v>327</v>
      </c>
      <c r="E333" s="13">
        <f t="shared" si="29"/>
        <v>166477.04281255015</v>
      </c>
      <c r="F333" s="13">
        <f t="shared" si="25"/>
        <v>5246.6535434133466</v>
      </c>
      <c r="G333" s="13">
        <f t="shared" si="26"/>
        <v>665.90817125020067</v>
      </c>
      <c r="H333" s="13">
        <f t="shared" si="27"/>
        <v>4580.7453721631464</v>
      </c>
      <c r="I333" s="13">
        <f t="shared" si="28"/>
        <v>161896.29744038702</v>
      </c>
    </row>
    <row r="334" spans="4:9" ht="14.5" x14ac:dyDescent="0.35">
      <c r="D334" s="12">
        <v>328</v>
      </c>
      <c r="E334" s="13">
        <f t="shared" si="29"/>
        <v>161896.29744038702</v>
      </c>
      <c r="F334" s="13">
        <f t="shared" si="25"/>
        <v>5246.6535434133466</v>
      </c>
      <c r="G334" s="13">
        <f t="shared" si="26"/>
        <v>647.58518976154812</v>
      </c>
      <c r="H334" s="13">
        <f t="shared" si="27"/>
        <v>4599.0683536517981</v>
      </c>
      <c r="I334" s="13">
        <f t="shared" si="28"/>
        <v>157297.22908673523</v>
      </c>
    </row>
    <row r="335" spans="4:9" ht="14.5" x14ac:dyDescent="0.35">
      <c r="D335" s="12">
        <v>329</v>
      </c>
      <c r="E335" s="13">
        <f t="shared" si="29"/>
        <v>157297.22908673523</v>
      </c>
      <c r="F335" s="13">
        <f t="shared" si="25"/>
        <v>5246.6535434133466</v>
      </c>
      <c r="G335" s="13">
        <f t="shared" si="26"/>
        <v>629.18891634694091</v>
      </c>
      <c r="H335" s="13">
        <f t="shared" si="27"/>
        <v>4617.4646270664052</v>
      </c>
      <c r="I335" s="13">
        <f t="shared" si="28"/>
        <v>152679.76445966883</v>
      </c>
    </row>
    <row r="336" spans="4:9" ht="14.5" x14ac:dyDescent="0.35">
      <c r="D336" s="12">
        <v>330</v>
      </c>
      <c r="E336" s="13">
        <f t="shared" si="29"/>
        <v>152679.76445966883</v>
      </c>
      <c r="F336" s="13">
        <f t="shared" si="25"/>
        <v>5246.6535434133466</v>
      </c>
      <c r="G336" s="13">
        <f t="shared" si="26"/>
        <v>610.71905783867533</v>
      </c>
      <c r="H336" s="13">
        <f t="shared" si="27"/>
        <v>4635.9344855746713</v>
      </c>
      <c r="I336" s="13">
        <f t="shared" si="28"/>
        <v>148043.82997409417</v>
      </c>
    </row>
    <row r="337" spans="4:9" ht="14.5" x14ac:dyDescent="0.35">
      <c r="D337" s="12">
        <v>331</v>
      </c>
      <c r="E337" s="13">
        <f t="shared" si="29"/>
        <v>148043.82997409417</v>
      </c>
      <c r="F337" s="13">
        <f t="shared" si="25"/>
        <v>5246.6535434133466</v>
      </c>
      <c r="G337" s="13">
        <f t="shared" si="26"/>
        <v>592.17531989637666</v>
      </c>
      <c r="H337" s="13">
        <f t="shared" si="27"/>
        <v>4654.4782235169696</v>
      </c>
      <c r="I337" s="13">
        <f t="shared" si="28"/>
        <v>143389.35175057722</v>
      </c>
    </row>
    <row r="338" spans="4:9" ht="14.5" x14ac:dyDescent="0.35">
      <c r="D338" s="12">
        <v>332</v>
      </c>
      <c r="E338" s="13">
        <f t="shared" si="29"/>
        <v>143389.35175057722</v>
      </c>
      <c r="F338" s="13">
        <f t="shared" si="25"/>
        <v>5246.6535434133466</v>
      </c>
      <c r="G338" s="13">
        <f t="shared" si="26"/>
        <v>573.55740700230888</v>
      </c>
      <c r="H338" s="13">
        <f t="shared" si="27"/>
        <v>4673.0961364110381</v>
      </c>
      <c r="I338" s="13">
        <f t="shared" si="28"/>
        <v>138716.25561416618</v>
      </c>
    </row>
    <row r="339" spans="4:9" ht="14.5" x14ac:dyDescent="0.35">
      <c r="D339" s="12">
        <v>333</v>
      </c>
      <c r="E339" s="13">
        <f t="shared" si="29"/>
        <v>138716.25561416618</v>
      </c>
      <c r="F339" s="13">
        <f t="shared" si="25"/>
        <v>5246.6535434133466</v>
      </c>
      <c r="G339" s="13">
        <f t="shared" si="26"/>
        <v>554.86502245666475</v>
      </c>
      <c r="H339" s="13">
        <f t="shared" si="27"/>
        <v>4691.7885209566821</v>
      </c>
      <c r="I339" s="13">
        <f t="shared" si="28"/>
        <v>134024.4670932095</v>
      </c>
    </row>
    <row r="340" spans="4:9" ht="14.5" x14ac:dyDescent="0.35">
      <c r="D340" s="12">
        <v>334</v>
      </c>
      <c r="E340" s="13">
        <f t="shared" si="29"/>
        <v>134024.4670932095</v>
      </c>
      <c r="F340" s="13">
        <f t="shared" si="25"/>
        <v>5246.6535434133466</v>
      </c>
      <c r="G340" s="13">
        <f t="shared" si="26"/>
        <v>536.09786837283798</v>
      </c>
      <c r="H340" s="13">
        <f t="shared" si="27"/>
        <v>4710.5556750405085</v>
      </c>
      <c r="I340" s="13">
        <f t="shared" si="28"/>
        <v>129313.91141816899</v>
      </c>
    </row>
    <row r="341" spans="4:9" ht="14.5" x14ac:dyDescent="0.35">
      <c r="D341" s="12">
        <v>335</v>
      </c>
      <c r="E341" s="13">
        <f t="shared" si="29"/>
        <v>129313.91141816899</v>
      </c>
      <c r="F341" s="13">
        <f t="shared" si="25"/>
        <v>5246.6535434133466</v>
      </c>
      <c r="G341" s="13">
        <f t="shared" si="26"/>
        <v>517.255645672676</v>
      </c>
      <c r="H341" s="13">
        <f t="shared" si="27"/>
        <v>4729.3978977406705</v>
      </c>
      <c r="I341" s="13">
        <f t="shared" si="28"/>
        <v>124584.51352042833</v>
      </c>
    </row>
    <row r="342" spans="4:9" ht="14.5" x14ac:dyDescent="0.35">
      <c r="D342" s="12">
        <v>336</v>
      </c>
      <c r="E342" s="13">
        <f t="shared" si="29"/>
        <v>124584.51352042833</v>
      </c>
      <c r="F342" s="13">
        <f t="shared" si="25"/>
        <v>5246.6535434133466</v>
      </c>
      <c r="G342" s="13">
        <f t="shared" si="26"/>
        <v>498.33805408171332</v>
      </c>
      <c r="H342" s="13">
        <f t="shared" si="27"/>
        <v>4748.3154893316332</v>
      </c>
      <c r="I342" s="13">
        <f t="shared" si="28"/>
        <v>119836.19803109669</v>
      </c>
    </row>
    <row r="343" spans="4:9" ht="14.5" x14ac:dyDescent="0.35">
      <c r="D343" s="12">
        <v>337</v>
      </c>
      <c r="E343" s="13">
        <f t="shared" si="29"/>
        <v>119836.19803109669</v>
      </c>
      <c r="F343" s="13">
        <f t="shared" si="25"/>
        <v>5246.6535434133466</v>
      </c>
      <c r="G343" s="13">
        <f t="shared" si="26"/>
        <v>479.34479212438674</v>
      </c>
      <c r="H343" s="13">
        <f t="shared" si="27"/>
        <v>4767.3087512889597</v>
      </c>
      <c r="I343" s="13">
        <f t="shared" si="28"/>
        <v>115068.88927980773</v>
      </c>
    </row>
    <row r="344" spans="4:9" ht="14.5" x14ac:dyDescent="0.35">
      <c r="D344" s="12">
        <v>338</v>
      </c>
      <c r="E344" s="13">
        <f t="shared" si="29"/>
        <v>115068.88927980773</v>
      </c>
      <c r="F344" s="13">
        <f t="shared" si="25"/>
        <v>5246.6535434133466</v>
      </c>
      <c r="G344" s="13">
        <f t="shared" si="26"/>
        <v>460.27555711923094</v>
      </c>
      <c r="H344" s="13">
        <f t="shared" si="27"/>
        <v>4786.3779862941155</v>
      </c>
      <c r="I344" s="13">
        <f t="shared" si="28"/>
        <v>110282.51129351361</v>
      </c>
    </row>
    <row r="345" spans="4:9" ht="14.5" x14ac:dyDescent="0.35">
      <c r="D345" s="12">
        <v>339</v>
      </c>
      <c r="E345" s="13">
        <f t="shared" si="29"/>
        <v>110282.51129351361</v>
      </c>
      <c r="F345" s="13">
        <f t="shared" si="25"/>
        <v>5246.6535434133466</v>
      </c>
      <c r="G345" s="13">
        <f t="shared" si="26"/>
        <v>441.13004517405449</v>
      </c>
      <c r="H345" s="13">
        <f t="shared" si="27"/>
        <v>4805.5234982392922</v>
      </c>
      <c r="I345" s="13">
        <f t="shared" si="28"/>
        <v>105476.98779527433</v>
      </c>
    </row>
    <row r="346" spans="4:9" ht="14.5" x14ac:dyDescent="0.35">
      <c r="D346" s="12">
        <v>340</v>
      </c>
      <c r="E346" s="13">
        <f t="shared" si="29"/>
        <v>105476.98779527433</v>
      </c>
      <c r="F346" s="13">
        <f t="shared" si="25"/>
        <v>5246.6535434133466</v>
      </c>
      <c r="G346" s="13">
        <f t="shared" si="26"/>
        <v>421.9079511810973</v>
      </c>
      <c r="H346" s="13">
        <f t="shared" si="27"/>
        <v>4824.7455922322497</v>
      </c>
      <c r="I346" s="13">
        <f t="shared" si="28"/>
        <v>100652.24220304207</v>
      </c>
    </row>
    <row r="347" spans="4:9" ht="14.5" x14ac:dyDescent="0.35">
      <c r="D347" s="12">
        <v>341</v>
      </c>
      <c r="E347" s="13">
        <f t="shared" si="29"/>
        <v>100652.24220304207</v>
      </c>
      <c r="F347" s="13">
        <f t="shared" si="25"/>
        <v>5246.6535434133466</v>
      </c>
      <c r="G347" s="13">
        <f t="shared" si="26"/>
        <v>402.60896881216831</v>
      </c>
      <c r="H347" s="13">
        <f t="shared" si="27"/>
        <v>4844.0445746011783</v>
      </c>
      <c r="I347" s="13">
        <f t="shared" si="28"/>
        <v>95808.197628440888</v>
      </c>
    </row>
    <row r="348" spans="4:9" ht="14.5" x14ac:dyDescent="0.35">
      <c r="D348" s="12">
        <v>342</v>
      </c>
      <c r="E348" s="13">
        <f t="shared" si="29"/>
        <v>95808.197628440888</v>
      </c>
      <c r="F348" s="13">
        <f t="shared" si="25"/>
        <v>5246.6535434133466</v>
      </c>
      <c r="G348" s="13">
        <f t="shared" si="26"/>
        <v>383.23279051376358</v>
      </c>
      <c r="H348" s="13">
        <f t="shared" si="27"/>
        <v>4863.420752899583</v>
      </c>
      <c r="I348" s="13">
        <f t="shared" si="28"/>
        <v>90944.776875541313</v>
      </c>
    </row>
    <row r="349" spans="4:9" ht="14.5" x14ac:dyDescent="0.35">
      <c r="D349" s="12">
        <v>343</v>
      </c>
      <c r="E349" s="13">
        <f t="shared" si="29"/>
        <v>90944.776875541313</v>
      </c>
      <c r="F349" s="13">
        <f t="shared" si="25"/>
        <v>5246.6535434133466</v>
      </c>
      <c r="G349" s="13">
        <f t="shared" si="26"/>
        <v>363.77910750216523</v>
      </c>
      <c r="H349" s="13">
        <f t="shared" si="27"/>
        <v>4882.8744359111815</v>
      </c>
      <c r="I349" s="13">
        <f t="shared" si="28"/>
        <v>86061.902439630125</v>
      </c>
    </row>
    <row r="350" spans="4:9" ht="14.5" x14ac:dyDescent="0.35">
      <c r="D350" s="12">
        <v>344</v>
      </c>
      <c r="E350" s="13">
        <f t="shared" si="29"/>
        <v>86061.902439630125</v>
      </c>
      <c r="F350" s="13">
        <f t="shared" si="25"/>
        <v>5246.6535434133466</v>
      </c>
      <c r="G350" s="13">
        <f t="shared" si="26"/>
        <v>344.24760975852053</v>
      </c>
      <c r="H350" s="13">
        <f t="shared" si="27"/>
        <v>4902.4059336548262</v>
      </c>
      <c r="I350" s="13">
        <f t="shared" si="28"/>
        <v>81159.496505975301</v>
      </c>
    </row>
    <row r="351" spans="4:9" ht="14.5" x14ac:dyDescent="0.35">
      <c r="D351" s="12">
        <v>345</v>
      </c>
      <c r="E351" s="13">
        <f t="shared" si="29"/>
        <v>81159.496505975301</v>
      </c>
      <c r="F351" s="13">
        <f t="shared" si="25"/>
        <v>5246.6535434133466</v>
      </c>
      <c r="G351" s="13">
        <f t="shared" si="26"/>
        <v>324.63798602390119</v>
      </c>
      <c r="H351" s="13">
        <f t="shared" si="27"/>
        <v>4922.0155573894453</v>
      </c>
      <c r="I351" s="13">
        <f t="shared" si="28"/>
        <v>76237.480948585857</v>
      </c>
    </row>
    <row r="352" spans="4:9" ht="14.5" x14ac:dyDescent="0.35">
      <c r="D352" s="12">
        <v>346</v>
      </c>
      <c r="E352" s="13">
        <f t="shared" si="29"/>
        <v>76237.480948585857</v>
      </c>
      <c r="F352" s="13">
        <f t="shared" si="25"/>
        <v>5246.6535434133466</v>
      </c>
      <c r="G352" s="13">
        <f t="shared" si="26"/>
        <v>304.94992379434342</v>
      </c>
      <c r="H352" s="13">
        <f t="shared" si="27"/>
        <v>4941.7036196190029</v>
      </c>
      <c r="I352" s="13">
        <f t="shared" si="28"/>
        <v>71295.777328966855</v>
      </c>
    </row>
    <row r="353" spans="4:9" ht="14.5" x14ac:dyDescent="0.35">
      <c r="D353" s="12">
        <v>347</v>
      </c>
      <c r="E353" s="13">
        <f t="shared" si="29"/>
        <v>71295.777328966855</v>
      </c>
      <c r="F353" s="13">
        <f t="shared" si="25"/>
        <v>5246.6535434133466</v>
      </c>
      <c r="G353" s="13">
        <f t="shared" si="26"/>
        <v>285.1831093158674</v>
      </c>
      <c r="H353" s="13">
        <f t="shared" si="27"/>
        <v>4961.4704340974795</v>
      </c>
      <c r="I353" s="13">
        <f t="shared" si="28"/>
        <v>66334.306894869369</v>
      </c>
    </row>
    <row r="354" spans="4:9" ht="14.5" x14ac:dyDescent="0.35">
      <c r="D354" s="12">
        <v>348</v>
      </c>
      <c r="E354" s="13">
        <f t="shared" si="29"/>
        <v>66334.306894869369</v>
      </c>
      <c r="F354" s="13">
        <f t="shared" si="25"/>
        <v>5246.6535434133466</v>
      </c>
      <c r="G354" s="13">
        <f t="shared" si="26"/>
        <v>265.33722757947749</v>
      </c>
      <c r="H354" s="13">
        <f t="shared" si="27"/>
        <v>4981.3163158338693</v>
      </c>
      <c r="I354" s="13">
        <f t="shared" si="28"/>
        <v>61352.990579035497</v>
      </c>
    </row>
    <row r="355" spans="4:9" ht="14.5" x14ac:dyDescent="0.35">
      <c r="D355" s="12">
        <v>349</v>
      </c>
      <c r="E355" s="13">
        <f t="shared" si="29"/>
        <v>61352.990579035497</v>
      </c>
      <c r="F355" s="13">
        <f t="shared" si="25"/>
        <v>5246.6535434133466</v>
      </c>
      <c r="G355" s="13">
        <f t="shared" si="26"/>
        <v>245.411962316142</v>
      </c>
      <c r="H355" s="13">
        <f t="shared" si="27"/>
        <v>5001.2415810972043</v>
      </c>
      <c r="I355" s="13">
        <f t="shared" si="28"/>
        <v>56351.748997938295</v>
      </c>
    </row>
    <row r="356" spans="4:9" ht="14.5" x14ac:dyDescent="0.35">
      <c r="D356" s="12">
        <v>350</v>
      </c>
      <c r="E356" s="13">
        <f t="shared" si="29"/>
        <v>56351.748997938295</v>
      </c>
      <c r="F356" s="13">
        <f t="shared" si="25"/>
        <v>5246.6535434133466</v>
      </c>
      <c r="G356" s="13">
        <f t="shared" si="26"/>
        <v>225.40699599175318</v>
      </c>
      <c r="H356" s="13">
        <f t="shared" si="27"/>
        <v>5021.2465474215933</v>
      </c>
      <c r="I356" s="13">
        <f t="shared" si="28"/>
        <v>51330.502450516702</v>
      </c>
    </row>
    <row r="357" spans="4:9" ht="14.5" x14ac:dyDescent="0.35">
      <c r="D357" s="12">
        <v>351</v>
      </c>
      <c r="E357" s="13">
        <f t="shared" si="29"/>
        <v>51330.502450516702</v>
      </c>
      <c r="F357" s="13">
        <f t="shared" si="25"/>
        <v>5246.6535434133466</v>
      </c>
      <c r="G357" s="13">
        <f t="shared" si="26"/>
        <v>205.32200980206682</v>
      </c>
      <c r="H357" s="13">
        <f t="shared" si="27"/>
        <v>5041.3315336112801</v>
      </c>
      <c r="I357" s="13">
        <f t="shared" si="28"/>
        <v>46289.170916905423</v>
      </c>
    </row>
    <row r="358" spans="4:9" ht="14.5" x14ac:dyDescent="0.35">
      <c r="D358" s="12">
        <v>352</v>
      </c>
      <c r="E358" s="13">
        <f t="shared" si="29"/>
        <v>46289.170916905423</v>
      </c>
      <c r="F358" s="13">
        <f t="shared" si="25"/>
        <v>5246.6535434133466</v>
      </c>
      <c r="G358" s="13">
        <f t="shared" si="26"/>
        <v>185.15668366762171</v>
      </c>
      <c r="H358" s="13">
        <f t="shared" si="27"/>
        <v>5061.4968597457246</v>
      </c>
      <c r="I358" s="13">
        <f t="shared" si="28"/>
        <v>41227.674057159697</v>
      </c>
    </row>
    <row r="359" spans="4:9" ht="14.5" x14ac:dyDescent="0.35">
      <c r="D359" s="12">
        <v>353</v>
      </c>
      <c r="E359" s="13">
        <f t="shared" si="29"/>
        <v>41227.674057159697</v>
      </c>
      <c r="F359" s="13">
        <f t="shared" si="25"/>
        <v>5246.6535434133466</v>
      </c>
      <c r="G359" s="13">
        <f t="shared" si="26"/>
        <v>164.91069622863878</v>
      </c>
      <c r="H359" s="13">
        <f t="shared" si="27"/>
        <v>5081.7428471847079</v>
      </c>
      <c r="I359" s="13">
        <f t="shared" si="28"/>
        <v>36145.931209974988</v>
      </c>
    </row>
    <row r="360" spans="4:9" ht="14.5" x14ac:dyDescent="0.35">
      <c r="D360" s="12">
        <v>354</v>
      </c>
      <c r="E360" s="13">
        <f t="shared" si="29"/>
        <v>36145.931209974988</v>
      </c>
      <c r="F360" s="13">
        <f t="shared" si="25"/>
        <v>5246.6535434133466</v>
      </c>
      <c r="G360" s="13">
        <f t="shared" si="26"/>
        <v>144.58372483989996</v>
      </c>
      <c r="H360" s="13">
        <f t="shared" si="27"/>
        <v>5102.0698185734464</v>
      </c>
      <c r="I360" s="13">
        <f t="shared" si="28"/>
        <v>31043.86139140154</v>
      </c>
    </row>
    <row r="361" spans="4:9" ht="14.5" x14ac:dyDescent="0.35">
      <c r="D361" s="12">
        <v>355</v>
      </c>
      <c r="E361" s="13">
        <f t="shared" si="29"/>
        <v>31043.86139140154</v>
      </c>
      <c r="F361" s="13">
        <f t="shared" si="25"/>
        <v>5246.6535434133466</v>
      </c>
      <c r="G361" s="13">
        <f t="shared" si="26"/>
        <v>124.17544556560617</v>
      </c>
      <c r="H361" s="13">
        <f t="shared" si="27"/>
        <v>5122.4780978477402</v>
      </c>
      <c r="I361" s="13">
        <f t="shared" si="28"/>
        <v>25921.383293553801</v>
      </c>
    </row>
    <row r="362" spans="4:9" ht="14.5" x14ac:dyDescent="0.35">
      <c r="D362" s="12">
        <v>356</v>
      </c>
      <c r="E362" s="13">
        <f t="shared" si="29"/>
        <v>25921.383293553801</v>
      </c>
      <c r="F362" s="13">
        <f t="shared" si="25"/>
        <v>5246.6535434133466</v>
      </c>
      <c r="G362" s="13">
        <f t="shared" si="26"/>
        <v>103.68553317421521</v>
      </c>
      <c r="H362" s="13">
        <f t="shared" si="27"/>
        <v>5142.9680102391312</v>
      </c>
      <c r="I362" s="13">
        <f t="shared" si="28"/>
        <v>20778.415283314669</v>
      </c>
    </row>
    <row r="363" spans="4:9" ht="14.5" x14ac:dyDescent="0.35">
      <c r="D363" s="12">
        <v>357</v>
      </c>
      <c r="E363" s="13">
        <f t="shared" si="29"/>
        <v>20778.415283314669</v>
      </c>
      <c r="F363" s="13">
        <f t="shared" si="25"/>
        <v>5246.6535434133466</v>
      </c>
      <c r="G363" s="13">
        <f t="shared" si="26"/>
        <v>83.113661133258674</v>
      </c>
      <c r="H363" s="13">
        <f t="shared" si="27"/>
        <v>5163.539882280088</v>
      </c>
      <c r="I363" s="13">
        <f t="shared" si="28"/>
        <v>15614.87540103458</v>
      </c>
    </row>
    <row r="364" spans="4:9" ht="14.5" x14ac:dyDescent="0.35">
      <c r="D364" s="12">
        <v>358</v>
      </c>
      <c r="E364" s="13">
        <f t="shared" si="29"/>
        <v>15614.87540103458</v>
      </c>
      <c r="F364" s="13">
        <f t="shared" si="25"/>
        <v>5246.6535434133466</v>
      </c>
      <c r="G364" s="13">
        <f t="shared" si="26"/>
        <v>62.459501604138325</v>
      </c>
      <c r="H364" s="13">
        <f t="shared" si="27"/>
        <v>5184.1940418092081</v>
      </c>
      <c r="I364" s="13">
        <f t="shared" si="28"/>
        <v>10430.681359225371</v>
      </c>
    </row>
    <row r="365" spans="4:9" ht="14.5" x14ac:dyDescent="0.35">
      <c r="D365" s="12">
        <v>359</v>
      </c>
      <c r="E365" s="13">
        <f t="shared" si="29"/>
        <v>10430.681359225371</v>
      </c>
      <c r="F365" s="13">
        <f t="shared" si="25"/>
        <v>5246.6535434133466</v>
      </c>
      <c r="G365" s="13">
        <f t="shared" si="26"/>
        <v>41.722725436901484</v>
      </c>
      <c r="H365" s="13">
        <f t="shared" si="27"/>
        <v>5204.9308179764448</v>
      </c>
      <c r="I365" s="13">
        <f t="shared" si="28"/>
        <v>5225.7505412489263</v>
      </c>
    </row>
    <row r="366" spans="4:9" ht="14.5" x14ac:dyDescent="0.35">
      <c r="D366" s="12">
        <v>360</v>
      </c>
      <c r="E366" s="13">
        <f t="shared" si="29"/>
        <v>5225.7505412489263</v>
      </c>
      <c r="F366" s="13">
        <f t="shared" si="25"/>
        <v>5246.6535434133466</v>
      </c>
      <c r="G366" s="13">
        <f t="shared" si="26"/>
        <v>20.903002164995705</v>
      </c>
      <c r="H366" s="13">
        <f t="shared" si="27"/>
        <v>5225.7505412483506</v>
      </c>
      <c r="I366" s="13">
        <f t="shared" si="28"/>
        <v>5.7571014622226357E-10</v>
      </c>
    </row>
    <row r="367" spans="4:9" ht="12.5" x14ac:dyDescent="0.25"/>
    <row r="368" spans="4:9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</sheetData>
  <mergeCells count="1">
    <mergeCell ref="D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389"/>
  <sheetViews>
    <sheetView workbookViewId="0">
      <selection activeCell="G7" sqref="G7"/>
    </sheetView>
  </sheetViews>
  <sheetFormatPr defaultColWidth="12.6328125" defaultRowHeight="15.75" customHeight="1" x14ac:dyDescent="0.25"/>
  <cols>
    <col min="1" max="1" width="16.1796875" customWidth="1"/>
  </cols>
  <sheetData>
    <row r="1" spans="1:10" ht="15.5" customHeight="1" x14ac:dyDescent="0.25">
      <c r="A1" s="21" t="s">
        <v>77</v>
      </c>
    </row>
    <row r="2" spans="1:10" ht="15.5" customHeight="1" x14ac:dyDescent="0.25">
      <c r="A2" s="21" t="s">
        <v>78</v>
      </c>
    </row>
    <row r="3" spans="1:10" ht="15.5" customHeight="1" x14ac:dyDescent="0.3">
      <c r="A3" s="21" t="s">
        <v>79</v>
      </c>
      <c r="E3" s="23" t="s">
        <v>80</v>
      </c>
    </row>
    <row r="4" spans="1:10" ht="15.5" customHeight="1" x14ac:dyDescent="0.25">
      <c r="A4" s="21"/>
    </row>
    <row r="5" spans="1:10" ht="15.5" customHeight="1" x14ac:dyDescent="0.3">
      <c r="A5" s="1" t="s">
        <v>53</v>
      </c>
      <c r="B5" s="22">
        <f>B23-B14</f>
        <v>-30979.336230743909</v>
      </c>
    </row>
    <row r="6" spans="1:10" ht="15.5" customHeight="1" x14ac:dyDescent="0.3">
      <c r="A6" s="1"/>
      <c r="B6" s="22"/>
    </row>
    <row r="7" spans="1:10" ht="15.75" customHeight="1" x14ac:dyDescent="0.45">
      <c r="A7" s="24" t="s">
        <v>81</v>
      </c>
      <c r="D7" s="36" t="s">
        <v>40</v>
      </c>
      <c r="E7" s="37"/>
      <c r="F7" s="37"/>
      <c r="G7" s="10"/>
      <c r="H7" s="10"/>
      <c r="I7" s="10"/>
    </row>
    <row r="8" spans="1:10" ht="15.75" customHeight="1" x14ac:dyDescent="0.35">
      <c r="A8" s="1" t="s">
        <v>34</v>
      </c>
      <c r="B8" s="5">
        <v>1000000</v>
      </c>
      <c r="D8" s="11" t="s">
        <v>41</v>
      </c>
      <c r="E8" s="11" t="s">
        <v>42</v>
      </c>
      <c r="F8" s="11" t="s">
        <v>18</v>
      </c>
      <c r="G8" s="11" t="s">
        <v>43</v>
      </c>
      <c r="H8" s="11" t="s">
        <v>44</v>
      </c>
      <c r="I8" s="11" t="s">
        <v>45</v>
      </c>
    </row>
    <row r="9" spans="1:10" ht="15.75" customHeight="1" x14ac:dyDescent="0.35">
      <c r="A9" s="1" t="s">
        <v>25</v>
      </c>
      <c r="B9" s="4">
        <v>4.8000000000000001E-2</v>
      </c>
      <c r="D9" s="12">
        <v>1</v>
      </c>
      <c r="E9" s="13">
        <f>B8</f>
        <v>1000000</v>
      </c>
      <c r="F9" s="13">
        <f t="shared" ref="F9:F20" si="0">$B$13</f>
        <v>5246.6535434133466</v>
      </c>
      <c r="G9" s="13">
        <f t="shared" ref="G9:G20" si="1">E9*$B$12</f>
        <v>4000</v>
      </c>
      <c r="H9" s="13">
        <f t="shared" ref="H9:H263" si="2">F9-G9</f>
        <v>1246.6535434133466</v>
      </c>
      <c r="I9" s="13">
        <f t="shared" ref="I9:I263" si="3">E9-H9</f>
        <v>998753.34645658662</v>
      </c>
    </row>
    <row r="10" spans="1:10" ht="15.75" customHeight="1" x14ac:dyDescent="0.35">
      <c r="A10" s="1" t="s">
        <v>31</v>
      </c>
      <c r="B10" s="1">
        <v>30</v>
      </c>
      <c r="D10" s="12">
        <v>2</v>
      </c>
      <c r="E10" s="13">
        <f t="shared" ref="E10:E264" si="4">I9</f>
        <v>998753.34645658662</v>
      </c>
      <c r="F10" s="13">
        <f t="shared" si="0"/>
        <v>5246.6535434133466</v>
      </c>
      <c r="G10" s="13">
        <f t="shared" si="1"/>
        <v>3995.0133858263466</v>
      </c>
      <c r="H10" s="13">
        <f t="shared" si="2"/>
        <v>1251.640157587</v>
      </c>
      <c r="I10" s="13">
        <f t="shared" si="3"/>
        <v>997501.7062989996</v>
      </c>
    </row>
    <row r="11" spans="1:10" ht="15.75" customHeight="1" x14ac:dyDescent="0.35">
      <c r="A11" s="1" t="s">
        <v>37</v>
      </c>
      <c r="B11" s="9">
        <f>B10*12</f>
        <v>360</v>
      </c>
      <c r="D11" s="12">
        <v>3</v>
      </c>
      <c r="E11" s="13">
        <f t="shared" si="4"/>
        <v>997501.7062989996</v>
      </c>
      <c r="F11" s="13">
        <f t="shared" si="0"/>
        <v>5246.6535434133466</v>
      </c>
      <c r="G11" s="13">
        <f t="shared" si="1"/>
        <v>3990.0068251959983</v>
      </c>
      <c r="H11" s="13">
        <f t="shared" si="2"/>
        <v>1256.6467182173483</v>
      </c>
      <c r="I11" s="13">
        <f t="shared" si="3"/>
        <v>996245.05958078231</v>
      </c>
    </row>
    <row r="12" spans="1:10" ht="15.75" customHeight="1" x14ac:dyDescent="0.35">
      <c r="A12" s="1" t="s">
        <v>38</v>
      </c>
      <c r="B12" s="4">
        <f>B9/12</f>
        <v>4.0000000000000001E-3</v>
      </c>
      <c r="D12" s="12">
        <v>4</v>
      </c>
      <c r="E12" s="13">
        <f t="shared" si="4"/>
        <v>996245.05958078231</v>
      </c>
      <c r="F12" s="13">
        <f t="shared" si="0"/>
        <v>5246.6535434133466</v>
      </c>
      <c r="G12" s="13">
        <f t="shared" si="1"/>
        <v>3984.9802383231295</v>
      </c>
      <c r="H12" s="13">
        <f t="shared" si="2"/>
        <v>1261.6733050902171</v>
      </c>
      <c r="I12" s="13">
        <f t="shared" si="3"/>
        <v>994983.38627569214</v>
      </c>
    </row>
    <row r="13" spans="1:10" ht="15.75" customHeight="1" x14ac:dyDescent="0.35">
      <c r="A13" s="1" t="s">
        <v>39</v>
      </c>
      <c r="B13" s="5">
        <f>PMT(B12,B11,-B8)</f>
        <v>5246.6535434133466</v>
      </c>
      <c r="D13" s="12">
        <v>5</v>
      </c>
      <c r="E13" s="13">
        <f t="shared" si="4"/>
        <v>994983.38627569214</v>
      </c>
      <c r="F13" s="13">
        <f t="shared" si="0"/>
        <v>5246.6535434133466</v>
      </c>
      <c r="G13" s="13">
        <f t="shared" si="1"/>
        <v>3979.9335451027687</v>
      </c>
      <c r="H13" s="13">
        <f t="shared" si="2"/>
        <v>1266.7199983105779</v>
      </c>
      <c r="I13" s="13">
        <f t="shared" si="3"/>
        <v>993716.66627738159</v>
      </c>
    </row>
    <row r="14" spans="1:10" ht="15.75" customHeight="1" x14ac:dyDescent="0.35">
      <c r="A14" s="1" t="s">
        <v>51</v>
      </c>
      <c r="B14" s="5">
        <f>B13*B11</f>
        <v>1888795.2756288047</v>
      </c>
      <c r="D14" s="12">
        <v>6</v>
      </c>
      <c r="E14" s="13">
        <f t="shared" si="4"/>
        <v>993716.66627738159</v>
      </c>
      <c r="F14" s="13">
        <f t="shared" si="0"/>
        <v>5246.6535434133466</v>
      </c>
      <c r="G14" s="13">
        <f t="shared" si="1"/>
        <v>3974.8666651095264</v>
      </c>
      <c r="H14" s="13">
        <f t="shared" si="2"/>
        <v>1271.7868783038202</v>
      </c>
      <c r="I14" s="13">
        <f t="shared" si="3"/>
        <v>992444.87939907773</v>
      </c>
      <c r="J14" s="1"/>
    </row>
    <row r="15" spans="1:10" ht="15.75" customHeight="1" x14ac:dyDescent="0.35">
      <c r="D15" s="12">
        <v>7</v>
      </c>
      <c r="E15" s="13">
        <f t="shared" si="4"/>
        <v>992444.87939907773</v>
      </c>
      <c r="F15" s="13">
        <f t="shared" si="0"/>
        <v>5246.6535434133466</v>
      </c>
      <c r="G15" s="13">
        <f t="shared" si="1"/>
        <v>3969.7795175963111</v>
      </c>
      <c r="H15" s="13">
        <f t="shared" si="2"/>
        <v>1276.8740258170355</v>
      </c>
      <c r="I15" s="13">
        <f t="shared" si="3"/>
        <v>991168.0053732607</v>
      </c>
    </row>
    <row r="16" spans="1:10" ht="15.75" customHeight="1" x14ac:dyDescent="0.35">
      <c r="A16" s="24" t="s">
        <v>82</v>
      </c>
      <c r="D16" s="12">
        <v>8</v>
      </c>
      <c r="E16" s="13">
        <f t="shared" si="4"/>
        <v>991168.0053732607</v>
      </c>
      <c r="F16" s="13">
        <f t="shared" si="0"/>
        <v>5246.6535434133466</v>
      </c>
      <c r="G16" s="13">
        <f t="shared" si="1"/>
        <v>3964.6720214930428</v>
      </c>
      <c r="H16" s="13">
        <f t="shared" si="2"/>
        <v>1281.9815219203037</v>
      </c>
      <c r="I16" s="13">
        <f t="shared" si="3"/>
        <v>989886.0238513404</v>
      </c>
    </row>
    <row r="17" spans="1:9" ht="15.75" customHeight="1" x14ac:dyDescent="0.35">
      <c r="A17" s="1" t="s">
        <v>46</v>
      </c>
      <c r="B17" s="5">
        <f>I20</f>
        <v>984706.61297517666</v>
      </c>
      <c r="D17" s="12">
        <v>9</v>
      </c>
      <c r="E17" s="13">
        <f t="shared" si="4"/>
        <v>989886.0238513404</v>
      </c>
      <c r="F17" s="13">
        <f t="shared" si="0"/>
        <v>5246.6535434133466</v>
      </c>
      <c r="G17" s="13">
        <f t="shared" si="1"/>
        <v>3959.5440954053615</v>
      </c>
      <c r="H17" s="13">
        <f t="shared" si="2"/>
        <v>1287.1094480079851</v>
      </c>
      <c r="I17" s="13">
        <f t="shared" si="3"/>
        <v>988598.9144033324</v>
      </c>
    </row>
    <row r="18" spans="1:9" ht="15.75" customHeight="1" x14ac:dyDescent="0.35">
      <c r="A18" s="1" t="s">
        <v>47</v>
      </c>
      <c r="B18" s="4">
        <v>4.5999999999999999E-2</v>
      </c>
      <c r="D18" s="12">
        <v>10</v>
      </c>
      <c r="E18" s="13">
        <f t="shared" si="4"/>
        <v>988598.9144033324</v>
      </c>
      <c r="F18" s="13">
        <f t="shared" si="0"/>
        <v>5246.6535434133466</v>
      </c>
      <c r="G18" s="13">
        <f t="shared" si="1"/>
        <v>3954.3956576133296</v>
      </c>
      <c r="H18" s="13">
        <f t="shared" si="2"/>
        <v>1292.257885800017</v>
      </c>
      <c r="I18" s="13">
        <f t="shared" si="3"/>
        <v>987306.65651753242</v>
      </c>
    </row>
    <row r="19" spans="1:9" ht="15.75" customHeight="1" x14ac:dyDescent="0.35">
      <c r="A19" s="1" t="s">
        <v>48</v>
      </c>
      <c r="B19" s="4">
        <f>B18/12</f>
        <v>3.8333333333333331E-3</v>
      </c>
      <c r="D19" s="12">
        <v>11</v>
      </c>
      <c r="E19" s="13">
        <f t="shared" si="4"/>
        <v>987306.65651753242</v>
      </c>
      <c r="F19" s="13">
        <f t="shared" si="0"/>
        <v>5246.6535434133466</v>
      </c>
      <c r="G19" s="13">
        <f t="shared" si="1"/>
        <v>3949.2266260701299</v>
      </c>
      <c r="H19" s="13">
        <f t="shared" si="2"/>
        <v>1297.4269173432167</v>
      </c>
      <c r="I19" s="13">
        <f t="shared" si="3"/>
        <v>986009.22960018925</v>
      </c>
    </row>
    <row r="20" spans="1:9" ht="15.75" customHeight="1" x14ac:dyDescent="0.35">
      <c r="A20" s="1" t="s">
        <v>37</v>
      </c>
      <c r="B20" s="9">
        <f>B11-12</f>
        <v>348</v>
      </c>
      <c r="D20" s="12">
        <v>12</v>
      </c>
      <c r="E20" s="13">
        <f t="shared" si="4"/>
        <v>986009.22960018925</v>
      </c>
      <c r="F20" s="13">
        <f t="shared" si="0"/>
        <v>5246.6535434133466</v>
      </c>
      <c r="G20" s="13">
        <f t="shared" si="1"/>
        <v>3944.0369184007573</v>
      </c>
      <c r="H20" s="13">
        <f t="shared" si="2"/>
        <v>1302.6166250125893</v>
      </c>
      <c r="I20" s="15">
        <f t="shared" si="3"/>
        <v>984706.61297517666</v>
      </c>
    </row>
    <row r="21" spans="1:9" ht="15.75" customHeight="1" x14ac:dyDescent="0.35">
      <c r="A21" s="1" t="s">
        <v>49</v>
      </c>
      <c r="B21" s="5">
        <f>PMT(B19,B20,-B17)</f>
        <v>5129.3362952510024</v>
      </c>
      <c r="D21" s="26">
        <v>13</v>
      </c>
      <c r="E21" s="25">
        <f t="shared" si="4"/>
        <v>984706.61297517666</v>
      </c>
      <c r="F21" s="25">
        <f t="shared" ref="F21:F84" si="5">$B$21</f>
        <v>5129.3362952510024</v>
      </c>
      <c r="G21" s="25">
        <f t="shared" ref="G21:G84" si="6">E21*$B$19</f>
        <v>3774.7086830715102</v>
      </c>
      <c r="H21" s="25">
        <f t="shared" si="2"/>
        <v>1354.6276121794922</v>
      </c>
      <c r="I21" s="25">
        <f t="shared" si="3"/>
        <v>983351.98536299716</v>
      </c>
    </row>
    <row r="22" spans="1:9" ht="15.75" customHeight="1" x14ac:dyDescent="0.35">
      <c r="A22" s="1" t="s">
        <v>50</v>
      </c>
      <c r="B22" s="5">
        <f>1%*B17</f>
        <v>9847.0661297517672</v>
      </c>
      <c r="D22" s="12">
        <v>14</v>
      </c>
      <c r="E22" s="13">
        <f t="shared" si="4"/>
        <v>983351.98536299716</v>
      </c>
      <c r="F22" s="13">
        <f t="shared" si="5"/>
        <v>5129.3362952510024</v>
      </c>
      <c r="G22" s="13">
        <f t="shared" si="6"/>
        <v>3769.5159438914889</v>
      </c>
      <c r="H22" s="13">
        <f t="shared" si="2"/>
        <v>1359.8203513595136</v>
      </c>
      <c r="I22" s="13">
        <f t="shared" si="3"/>
        <v>981992.16501163761</v>
      </c>
    </row>
    <row r="23" spans="1:9" ht="15.75" customHeight="1" x14ac:dyDescent="0.35">
      <c r="A23" s="1" t="s">
        <v>52</v>
      </c>
      <c r="B23" s="5">
        <f>B13*12+B21*B20+B22</f>
        <v>1857815.9393980608</v>
      </c>
      <c r="D23" s="12">
        <v>15</v>
      </c>
      <c r="E23" s="13">
        <f t="shared" si="4"/>
        <v>981992.16501163761</v>
      </c>
      <c r="F23" s="13">
        <f t="shared" si="5"/>
        <v>5129.3362952510024</v>
      </c>
      <c r="G23" s="13">
        <f t="shared" si="6"/>
        <v>3764.3032992112771</v>
      </c>
      <c r="H23" s="13">
        <f t="shared" si="2"/>
        <v>1365.0329960397253</v>
      </c>
      <c r="I23" s="13">
        <f t="shared" si="3"/>
        <v>980627.13201559789</v>
      </c>
    </row>
    <row r="24" spans="1:9" ht="15.75" customHeight="1" x14ac:dyDescent="0.35">
      <c r="D24" s="12">
        <v>16</v>
      </c>
      <c r="E24" s="13">
        <f t="shared" si="4"/>
        <v>980627.13201559789</v>
      </c>
      <c r="F24" s="13">
        <f t="shared" si="5"/>
        <v>5129.3362952510024</v>
      </c>
      <c r="G24" s="13">
        <f t="shared" si="6"/>
        <v>3759.0706727264583</v>
      </c>
      <c r="H24" s="13">
        <f t="shared" si="2"/>
        <v>1370.2656225245441</v>
      </c>
      <c r="I24" s="13">
        <f t="shared" si="3"/>
        <v>979256.86639307335</v>
      </c>
    </row>
    <row r="25" spans="1:9" ht="15.75" customHeight="1" x14ac:dyDescent="0.35">
      <c r="D25" s="12">
        <v>17</v>
      </c>
      <c r="E25" s="13">
        <f t="shared" si="4"/>
        <v>979256.86639307335</v>
      </c>
      <c r="F25" s="13">
        <f t="shared" si="5"/>
        <v>5129.3362952510024</v>
      </c>
      <c r="G25" s="13">
        <f t="shared" si="6"/>
        <v>3753.8179878401143</v>
      </c>
      <c r="H25" s="13">
        <f t="shared" si="2"/>
        <v>1375.5183074108882</v>
      </c>
      <c r="I25" s="13">
        <f t="shared" si="3"/>
        <v>977881.34808566247</v>
      </c>
    </row>
    <row r="26" spans="1:9" ht="15.75" customHeight="1" x14ac:dyDescent="0.35">
      <c r="D26" s="12">
        <v>18</v>
      </c>
      <c r="E26" s="13">
        <f t="shared" si="4"/>
        <v>977881.34808566247</v>
      </c>
      <c r="F26" s="13">
        <f t="shared" si="5"/>
        <v>5129.3362952510024</v>
      </c>
      <c r="G26" s="13">
        <f t="shared" si="6"/>
        <v>3748.5451676617058</v>
      </c>
      <c r="H26" s="13">
        <f t="shared" si="2"/>
        <v>1380.7911275892966</v>
      </c>
      <c r="I26" s="13">
        <f t="shared" si="3"/>
        <v>976500.55695807317</v>
      </c>
    </row>
    <row r="27" spans="1:9" ht="15.75" customHeight="1" x14ac:dyDescent="0.35">
      <c r="D27" s="12">
        <v>19</v>
      </c>
      <c r="E27" s="13">
        <f t="shared" si="4"/>
        <v>976500.55695807317</v>
      </c>
      <c r="F27" s="13">
        <f t="shared" si="5"/>
        <v>5129.3362952510024</v>
      </c>
      <c r="G27" s="13">
        <f t="shared" si="6"/>
        <v>3743.2521350059469</v>
      </c>
      <c r="H27" s="13">
        <f t="shared" si="2"/>
        <v>1386.0841602450555</v>
      </c>
      <c r="I27" s="13">
        <f t="shared" si="3"/>
        <v>975114.47279782814</v>
      </c>
    </row>
    <row r="28" spans="1:9" ht="14.5" x14ac:dyDescent="0.35">
      <c r="D28" s="12">
        <v>20</v>
      </c>
      <c r="E28" s="13">
        <f t="shared" si="4"/>
        <v>975114.47279782814</v>
      </c>
      <c r="F28" s="13">
        <f t="shared" si="5"/>
        <v>5129.3362952510024</v>
      </c>
      <c r="G28" s="13">
        <f t="shared" si="6"/>
        <v>3737.9388123916742</v>
      </c>
      <c r="H28" s="13">
        <f t="shared" si="2"/>
        <v>1391.3974828593282</v>
      </c>
      <c r="I28" s="13">
        <f t="shared" si="3"/>
        <v>973723.07531496882</v>
      </c>
    </row>
    <row r="29" spans="1:9" ht="14.5" x14ac:dyDescent="0.35">
      <c r="D29" s="12">
        <v>21</v>
      </c>
      <c r="E29" s="13">
        <f t="shared" si="4"/>
        <v>973723.07531496882</v>
      </c>
      <c r="F29" s="13">
        <f t="shared" si="5"/>
        <v>5129.3362952510024</v>
      </c>
      <c r="G29" s="13">
        <f t="shared" si="6"/>
        <v>3732.6051220407135</v>
      </c>
      <c r="H29" s="13">
        <f t="shared" si="2"/>
        <v>1396.7311732102889</v>
      </c>
      <c r="I29" s="13">
        <f t="shared" si="3"/>
        <v>972326.34414175851</v>
      </c>
    </row>
    <row r="30" spans="1:9" ht="14.5" x14ac:dyDescent="0.35">
      <c r="D30" s="12">
        <v>22</v>
      </c>
      <c r="E30" s="13">
        <f t="shared" si="4"/>
        <v>972326.34414175851</v>
      </c>
      <c r="F30" s="13">
        <f t="shared" si="5"/>
        <v>5129.3362952510024</v>
      </c>
      <c r="G30" s="13">
        <f t="shared" si="6"/>
        <v>3727.2509858767407</v>
      </c>
      <c r="H30" s="13">
        <f t="shared" si="2"/>
        <v>1402.0853093742617</v>
      </c>
      <c r="I30" s="13">
        <f t="shared" si="3"/>
        <v>970924.25883238425</v>
      </c>
    </row>
    <row r="31" spans="1:9" ht="14.5" x14ac:dyDescent="0.35">
      <c r="D31" s="12">
        <v>23</v>
      </c>
      <c r="E31" s="13">
        <f t="shared" si="4"/>
        <v>970924.25883238425</v>
      </c>
      <c r="F31" s="13">
        <f t="shared" si="5"/>
        <v>5129.3362952510024</v>
      </c>
      <c r="G31" s="13">
        <f t="shared" si="6"/>
        <v>3721.8763255241392</v>
      </c>
      <c r="H31" s="13">
        <f t="shared" si="2"/>
        <v>1407.4599697268632</v>
      </c>
      <c r="I31" s="13">
        <f t="shared" si="3"/>
        <v>969516.79886265739</v>
      </c>
    </row>
    <row r="32" spans="1:9" ht="14.5" x14ac:dyDescent="0.35">
      <c r="D32" s="12">
        <v>24</v>
      </c>
      <c r="E32" s="13">
        <f t="shared" si="4"/>
        <v>969516.79886265739</v>
      </c>
      <c r="F32" s="13">
        <f t="shared" si="5"/>
        <v>5129.3362952510024</v>
      </c>
      <c r="G32" s="13">
        <f t="shared" si="6"/>
        <v>3716.4810623068533</v>
      </c>
      <c r="H32" s="13">
        <f t="shared" si="2"/>
        <v>1412.8552329441491</v>
      </c>
      <c r="I32" s="13">
        <f t="shared" si="3"/>
        <v>968103.94362971326</v>
      </c>
    </row>
    <row r="33" spans="4:9" ht="14.5" x14ac:dyDescent="0.35">
      <c r="D33" s="12">
        <v>25</v>
      </c>
      <c r="E33" s="13">
        <f t="shared" si="4"/>
        <v>968103.94362971326</v>
      </c>
      <c r="F33" s="13">
        <f t="shared" si="5"/>
        <v>5129.3362952510024</v>
      </c>
      <c r="G33" s="13">
        <f t="shared" si="6"/>
        <v>3711.065117247234</v>
      </c>
      <c r="H33" s="13">
        <f t="shared" si="2"/>
        <v>1418.2711780037685</v>
      </c>
      <c r="I33" s="13">
        <f t="shared" si="3"/>
        <v>966685.67245170951</v>
      </c>
    </row>
    <row r="34" spans="4:9" ht="14.5" x14ac:dyDescent="0.35">
      <c r="D34" s="12">
        <v>26</v>
      </c>
      <c r="E34" s="13">
        <f t="shared" si="4"/>
        <v>966685.67245170951</v>
      </c>
      <c r="F34" s="13">
        <f t="shared" si="5"/>
        <v>5129.3362952510024</v>
      </c>
      <c r="G34" s="13">
        <f t="shared" si="6"/>
        <v>3705.6284110648862</v>
      </c>
      <c r="H34" s="13">
        <f t="shared" si="2"/>
        <v>1423.7078841861162</v>
      </c>
      <c r="I34" s="13">
        <f t="shared" si="3"/>
        <v>965261.96456752345</v>
      </c>
    </row>
    <row r="35" spans="4:9" ht="14.5" x14ac:dyDescent="0.35">
      <c r="D35" s="12">
        <v>27</v>
      </c>
      <c r="E35" s="13">
        <f t="shared" si="4"/>
        <v>965261.96456752345</v>
      </c>
      <c r="F35" s="13">
        <f t="shared" si="5"/>
        <v>5129.3362952510024</v>
      </c>
      <c r="G35" s="13">
        <f t="shared" si="6"/>
        <v>3700.1708641755063</v>
      </c>
      <c r="H35" s="13">
        <f t="shared" si="2"/>
        <v>1429.1654310754961</v>
      </c>
      <c r="I35" s="13">
        <f t="shared" si="3"/>
        <v>963832.79913644795</v>
      </c>
    </row>
    <row r="36" spans="4:9" ht="14.5" x14ac:dyDescent="0.35">
      <c r="D36" s="12">
        <v>28</v>
      </c>
      <c r="E36" s="13">
        <f t="shared" si="4"/>
        <v>963832.79913644795</v>
      </c>
      <c r="F36" s="13">
        <f t="shared" si="5"/>
        <v>5129.3362952510024</v>
      </c>
      <c r="G36" s="13">
        <f t="shared" si="6"/>
        <v>3694.692396689717</v>
      </c>
      <c r="H36" s="13">
        <f t="shared" si="2"/>
        <v>1434.6438985612854</v>
      </c>
      <c r="I36" s="13">
        <f t="shared" si="3"/>
        <v>962398.15523788671</v>
      </c>
    </row>
    <row r="37" spans="4:9" ht="14.5" x14ac:dyDescent="0.35">
      <c r="D37" s="12">
        <v>29</v>
      </c>
      <c r="E37" s="13">
        <f t="shared" si="4"/>
        <v>962398.15523788671</v>
      </c>
      <c r="F37" s="13">
        <f t="shared" si="5"/>
        <v>5129.3362952510024</v>
      </c>
      <c r="G37" s="13">
        <f t="shared" si="6"/>
        <v>3689.1929284118987</v>
      </c>
      <c r="H37" s="13">
        <f t="shared" si="2"/>
        <v>1440.1433668391037</v>
      </c>
      <c r="I37" s="13">
        <f t="shared" si="3"/>
        <v>960958.01187104755</v>
      </c>
    </row>
    <row r="38" spans="4:9" ht="14.5" x14ac:dyDescent="0.35">
      <c r="D38" s="12">
        <v>30</v>
      </c>
      <c r="E38" s="13">
        <f t="shared" si="4"/>
        <v>960958.01187104755</v>
      </c>
      <c r="F38" s="13">
        <f t="shared" si="5"/>
        <v>5129.3362952510024</v>
      </c>
      <c r="G38" s="13">
        <f t="shared" si="6"/>
        <v>3683.6723788390154</v>
      </c>
      <c r="H38" s="13">
        <f t="shared" si="2"/>
        <v>1445.663916411987</v>
      </c>
      <c r="I38" s="13">
        <f t="shared" si="3"/>
        <v>959512.34795463551</v>
      </c>
    </row>
    <row r="39" spans="4:9" ht="14.5" x14ac:dyDescent="0.35">
      <c r="D39" s="12">
        <v>31</v>
      </c>
      <c r="E39" s="13">
        <f t="shared" si="4"/>
        <v>959512.34795463551</v>
      </c>
      <c r="F39" s="13">
        <f t="shared" si="5"/>
        <v>5129.3362952510024</v>
      </c>
      <c r="G39" s="13">
        <f t="shared" si="6"/>
        <v>3678.1306671594357</v>
      </c>
      <c r="H39" s="13">
        <f t="shared" si="2"/>
        <v>1451.2056280915667</v>
      </c>
      <c r="I39" s="13">
        <f t="shared" si="3"/>
        <v>958061.14232654392</v>
      </c>
    </row>
    <row r="40" spans="4:9" ht="14.5" x14ac:dyDescent="0.35">
      <c r="D40" s="12">
        <v>32</v>
      </c>
      <c r="E40" s="13">
        <f t="shared" si="4"/>
        <v>958061.14232654392</v>
      </c>
      <c r="F40" s="13">
        <f t="shared" si="5"/>
        <v>5129.3362952510024</v>
      </c>
      <c r="G40" s="13">
        <f t="shared" si="6"/>
        <v>3672.5677122517513</v>
      </c>
      <c r="H40" s="13">
        <f t="shared" si="2"/>
        <v>1456.7685829992511</v>
      </c>
      <c r="I40" s="13">
        <f t="shared" si="3"/>
        <v>956604.37374354468</v>
      </c>
    </row>
    <row r="41" spans="4:9" ht="14.5" x14ac:dyDescent="0.35">
      <c r="D41" s="12">
        <v>33</v>
      </c>
      <c r="E41" s="13">
        <f t="shared" si="4"/>
        <v>956604.37374354468</v>
      </c>
      <c r="F41" s="13">
        <f t="shared" si="5"/>
        <v>5129.3362952510024</v>
      </c>
      <c r="G41" s="13">
        <f t="shared" si="6"/>
        <v>3666.9834326835876</v>
      </c>
      <c r="H41" s="13">
        <f t="shared" si="2"/>
        <v>1462.3528625674148</v>
      </c>
      <c r="I41" s="13">
        <f t="shared" si="3"/>
        <v>955142.02088097727</v>
      </c>
    </row>
    <row r="42" spans="4:9" ht="14.5" x14ac:dyDescent="0.35">
      <c r="D42" s="12">
        <v>34</v>
      </c>
      <c r="E42" s="13">
        <f t="shared" si="4"/>
        <v>955142.02088097727</v>
      </c>
      <c r="F42" s="13">
        <f t="shared" si="5"/>
        <v>5129.3362952510024</v>
      </c>
      <c r="G42" s="13">
        <f t="shared" si="6"/>
        <v>3661.3777467104128</v>
      </c>
      <c r="H42" s="13">
        <f t="shared" si="2"/>
        <v>1467.9585485405896</v>
      </c>
      <c r="I42" s="13">
        <f t="shared" si="3"/>
        <v>953674.06233243668</v>
      </c>
    </row>
    <row r="43" spans="4:9" ht="14.5" x14ac:dyDescent="0.35">
      <c r="D43" s="12">
        <v>35</v>
      </c>
      <c r="E43" s="13">
        <f t="shared" si="4"/>
        <v>953674.06233243668</v>
      </c>
      <c r="F43" s="13">
        <f t="shared" si="5"/>
        <v>5129.3362952510024</v>
      </c>
      <c r="G43" s="13">
        <f t="shared" si="6"/>
        <v>3655.7505722743404</v>
      </c>
      <c r="H43" s="13">
        <f t="shared" si="2"/>
        <v>1473.5857229766621</v>
      </c>
      <c r="I43" s="13">
        <f t="shared" si="3"/>
        <v>952200.47660945996</v>
      </c>
    </row>
    <row r="44" spans="4:9" ht="14.5" x14ac:dyDescent="0.35">
      <c r="D44" s="12">
        <v>36</v>
      </c>
      <c r="E44" s="13">
        <f t="shared" si="4"/>
        <v>952200.47660945996</v>
      </c>
      <c r="F44" s="13">
        <f t="shared" si="5"/>
        <v>5129.3362952510024</v>
      </c>
      <c r="G44" s="13">
        <f t="shared" si="6"/>
        <v>3650.1018270029294</v>
      </c>
      <c r="H44" s="13">
        <f t="shared" si="2"/>
        <v>1479.234468248073</v>
      </c>
      <c r="I44" s="13">
        <f t="shared" si="3"/>
        <v>950721.24214121187</v>
      </c>
    </row>
    <row r="45" spans="4:9" ht="14.5" x14ac:dyDescent="0.35">
      <c r="D45" s="12">
        <v>37</v>
      </c>
      <c r="E45" s="13">
        <f t="shared" si="4"/>
        <v>950721.24214121187</v>
      </c>
      <c r="F45" s="13">
        <f t="shared" si="5"/>
        <v>5129.3362952510024</v>
      </c>
      <c r="G45" s="13">
        <f t="shared" si="6"/>
        <v>3644.4314282079786</v>
      </c>
      <c r="H45" s="13">
        <f t="shared" si="2"/>
        <v>1484.9048670430238</v>
      </c>
      <c r="I45" s="13">
        <f t="shared" si="3"/>
        <v>949236.33727416885</v>
      </c>
    </row>
    <row r="46" spans="4:9" ht="14.5" x14ac:dyDescent="0.35">
      <c r="D46" s="12">
        <v>38</v>
      </c>
      <c r="E46" s="13">
        <f t="shared" si="4"/>
        <v>949236.33727416885</v>
      </c>
      <c r="F46" s="13">
        <f t="shared" si="5"/>
        <v>5129.3362952510024</v>
      </c>
      <c r="G46" s="13">
        <f t="shared" si="6"/>
        <v>3638.7392928843137</v>
      </c>
      <c r="H46" s="13">
        <f t="shared" si="2"/>
        <v>1490.5970023666887</v>
      </c>
      <c r="I46" s="13">
        <f t="shared" si="3"/>
        <v>947745.74027180218</v>
      </c>
    </row>
    <row r="47" spans="4:9" ht="14.5" x14ac:dyDescent="0.35">
      <c r="D47" s="12">
        <v>39</v>
      </c>
      <c r="E47" s="13">
        <f t="shared" si="4"/>
        <v>947745.74027180218</v>
      </c>
      <c r="F47" s="13">
        <f t="shared" si="5"/>
        <v>5129.3362952510024</v>
      </c>
      <c r="G47" s="13">
        <f t="shared" si="6"/>
        <v>3633.0253377085746</v>
      </c>
      <c r="H47" s="13">
        <f t="shared" si="2"/>
        <v>1496.3109575424278</v>
      </c>
      <c r="I47" s="13">
        <f t="shared" si="3"/>
        <v>946249.42931425979</v>
      </c>
    </row>
    <row r="48" spans="4:9" ht="14.5" x14ac:dyDescent="0.35">
      <c r="D48" s="12">
        <v>40</v>
      </c>
      <c r="E48" s="13">
        <f t="shared" si="4"/>
        <v>946249.42931425979</v>
      </c>
      <c r="F48" s="13">
        <f t="shared" si="5"/>
        <v>5129.3362952510024</v>
      </c>
      <c r="G48" s="13">
        <f t="shared" si="6"/>
        <v>3627.2894790379955</v>
      </c>
      <c r="H48" s="13">
        <f t="shared" si="2"/>
        <v>1502.0468162130069</v>
      </c>
      <c r="I48" s="13">
        <f t="shared" si="3"/>
        <v>944747.38249804673</v>
      </c>
    </row>
    <row r="49" spans="4:9" ht="14.5" x14ac:dyDescent="0.35">
      <c r="D49" s="12">
        <v>41</v>
      </c>
      <c r="E49" s="13">
        <f t="shared" si="4"/>
        <v>944747.38249804673</v>
      </c>
      <c r="F49" s="13">
        <f t="shared" si="5"/>
        <v>5129.3362952510024</v>
      </c>
      <c r="G49" s="13">
        <f t="shared" si="6"/>
        <v>3621.5316329091788</v>
      </c>
      <c r="H49" s="13">
        <f t="shared" si="2"/>
        <v>1507.8046623418236</v>
      </c>
      <c r="I49" s="13">
        <f t="shared" si="3"/>
        <v>943239.5778357049</v>
      </c>
    </row>
    <row r="50" spans="4:9" ht="14.5" x14ac:dyDescent="0.35">
      <c r="D50" s="12">
        <v>42</v>
      </c>
      <c r="E50" s="13">
        <f t="shared" si="4"/>
        <v>943239.5778357049</v>
      </c>
      <c r="F50" s="13">
        <f t="shared" si="5"/>
        <v>5129.3362952510024</v>
      </c>
      <c r="G50" s="13">
        <f t="shared" si="6"/>
        <v>3615.7517150368685</v>
      </c>
      <c r="H50" s="13">
        <f t="shared" si="2"/>
        <v>1513.5845802141339</v>
      </c>
      <c r="I50" s="13">
        <f t="shared" si="3"/>
        <v>941725.99325549079</v>
      </c>
    </row>
    <row r="51" spans="4:9" ht="14.5" x14ac:dyDescent="0.35">
      <c r="D51" s="12">
        <v>43</v>
      </c>
      <c r="E51" s="13">
        <f t="shared" si="4"/>
        <v>941725.99325549079</v>
      </c>
      <c r="F51" s="13">
        <f t="shared" si="5"/>
        <v>5129.3362952510024</v>
      </c>
      <c r="G51" s="13">
        <f t="shared" si="6"/>
        <v>3609.9496408127143</v>
      </c>
      <c r="H51" s="13">
        <f t="shared" si="2"/>
        <v>1519.3866544382881</v>
      </c>
      <c r="I51" s="13">
        <f t="shared" si="3"/>
        <v>940206.60660105245</v>
      </c>
    </row>
    <row r="52" spans="4:9" ht="14.5" x14ac:dyDescent="0.35">
      <c r="D52" s="12">
        <v>44</v>
      </c>
      <c r="E52" s="13">
        <f t="shared" si="4"/>
        <v>940206.60660105245</v>
      </c>
      <c r="F52" s="13">
        <f t="shared" si="5"/>
        <v>5129.3362952510024</v>
      </c>
      <c r="G52" s="13">
        <f t="shared" si="6"/>
        <v>3604.125325304034</v>
      </c>
      <c r="H52" s="13">
        <f t="shared" si="2"/>
        <v>1525.2109699469684</v>
      </c>
      <c r="I52" s="13">
        <f t="shared" si="3"/>
        <v>938681.39563110552</v>
      </c>
    </row>
    <row r="53" spans="4:9" ht="14.5" x14ac:dyDescent="0.35">
      <c r="D53" s="12">
        <v>45</v>
      </c>
      <c r="E53" s="13">
        <f t="shared" si="4"/>
        <v>938681.39563110552</v>
      </c>
      <c r="F53" s="13">
        <f t="shared" si="5"/>
        <v>5129.3362952510024</v>
      </c>
      <c r="G53" s="13">
        <f t="shared" si="6"/>
        <v>3598.2786832525708</v>
      </c>
      <c r="H53" s="13">
        <f t="shared" si="2"/>
        <v>1531.0576119984316</v>
      </c>
      <c r="I53" s="13">
        <f t="shared" si="3"/>
        <v>937150.33801910712</v>
      </c>
    </row>
    <row r="54" spans="4:9" ht="14.5" x14ac:dyDescent="0.35">
      <c r="D54" s="12">
        <v>46</v>
      </c>
      <c r="E54" s="13">
        <f t="shared" si="4"/>
        <v>937150.33801910712</v>
      </c>
      <c r="F54" s="13">
        <f t="shared" si="5"/>
        <v>5129.3362952510024</v>
      </c>
      <c r="G54" s="13">
        <f t="shared" si="6"/>
        <v>3592.4096290732437</v>
      </c>
      <c r="H54" s="13">
        <f t="shared" si="2"/>
        <v>1536.9266661777588</v>
      </c>
      <c r="I54" s="13">
        <f t="shared" si="3"/>
        <v>935613.41135292931</v>
      </c>
    </row>
    <row r="55" spans="4:9" ht="14.5" x14ac:dyDescent="0.35">
      <c r="D55" s="12">
        <v>47</v>
      </c>
      <c r="E55" s="13">
        <f t="shared" si="4"/>
        <v>935613.41135292931</v>
      </c>
      <c r="F55" s="13">
        <f t="shared" si="5"/>
        <v>5129.3362952510024</v>
      </c>
      <c r="G55" s="13">
        <f t="shared" si="6"/>
        <v>3586.5180768528953</v>
      </c>
      <c r="H55" s="13">
        <f t="shared" si="2"/>
        <v>1542.8182183981071</v>
      </c>
      <c r="I55" s="13">
        <f t="shared" si="3"/>
        <v>934070.59313453117</v>
      </c>
    </row>
    <row r="56" spans="4:9" ht="14.5" x14ac:dyDescent="0.35">
      <c r="D56" s="12">
        <v>48</v>
      </c>
      <c r="E56" s="13">
        <f t="shared" si="4"/>
        <v>934070.59313453117</v>
      </c>
      <c r="F56" s="13">
        <f t="shared" si="5"/>
        <v>5129.3362952510024</v>
      </c>
      <c r="G56" s="13">
        <f t="shared" si="6"/>
        <v>3580.6039403490358</v>
      </c>
      <c r="H56" s="13">
        <f t="shared" si="2"/>
        <v>1548.7323549019666</v>
      </c>
      <c r="I56" s="13">
        <f t="shared" si="3"/>
        <v>932521.86077962921</v>
      </c>
    </row>
    <row r="57" spans="4:9" ht="14.5" x14ac:dyDescent="0.35">
      <c r="D57" s="12">
        <v>49</v>
      </c>
      <c r="E57" s="13">
        <f t="shared" si="4"/>
        <v>932521.86077962921</v>
      </c>
      <c r="F57" s="13">
        <f t="shared" si="5"/>
        <v>5129.3362952510024</v>
      </c>
      <c r="G57" s="13">
        <f t="shared" si="6"/>
        <v>3574.6671329885785</v>
      </c>
      <c r="H57" s="13">
        <f t="shared" si="2"/>
        <v>1554.6691622624239</v>
      </c>
      <c r="I57" s="13">
        <f t="shared" si="3"/>
        <v>930967.19161736674</v>
      </c>
    </row>
    <row r="58" spans="4:9" ht="14.5" x14ac:dyDescent="0.35">
      <c r="D58" s="12">
        <v>50</v>
      </c>
      <c r="E58" s="13">
        <f t="shared" si="4"/>
        <v>930967.19161736674</v>
      </c>
      <c r="F58" s="13">
        <f t="shared" si="5"/>
        <v>5129.3362952510024</v>
      </c>
      <c r="G58" s="13">
        <f t="shared" si="6"/>
        <v>3568.7075678665724</v>
      </c>
      <c r="H58" s="13">
        <f t="shared" si="2"/>
        <v>1560.62872738443</v>
      </c>
      <c r="I58" s="13">
        <f t="shared" si="3"/>
        <v>929406.56288998236</v>
      </c>
    </row>
    <row r="59" spans="4:9" ht="14.5" x14ac:dyDescent="0.35">
      <c r="D59" s="12">
        <v>51</v>
      </c>
      <c r="E59" s="13">
        <f t="shared" si="4"/>
        <v>929406.56288998236</v>
      </c>
      <c r="F59" s="13">
        <f t="shared" si="5"/>
        <v>5129.3362952510024</v>
      </c>
      <c r="G59" s="13">
        <f t="shared" si="6"/>
        <v>3562.7251577449324</v>
      </c>
      <c r="H59" s="13">
        <f t="shared" si="2"/>
        <v>1566.61113750607</v>
      </c>
      <c r="I59" s="13">
        <f t="shared" si="3"/>
        <v>927839.95175247628</v>
      </c>
    </row>
    <row r="60" spans="4:9" ht="14.5" x14ac:dyDescent="0.35">
      <c r="D60" s="12">
        <v>52</v>
      </c>
      <c r="E60" s="13">
        <f t="shared" si="4"/>
        <v>927839.95175247628</v>
      </c>
      <c r="F60" s="13">
        <f t="shared" si="5"/>
        <v>5129.3362952510024</v>
      </c>
      <c r="G60" s="13">
        <f t="shared" si="6"/>
        <v>3556.719815051159</v>
      </c>
      <c r="H60" s="13">
        <f t="shared" si="2"/>
        <v>1572.6164801998434</v>
      </c>
      <c r="I60" s="13">
        <f t="shared" si="3"/>
        <v>926267.33527227642</v>
      </c>
    </row>
    <row r="61" spans="4:9" ht="14.5" x14ac:dyDescent="0.35">
      <c r="D61" s="12">
        <v>53</v>
      </c>
      <c r="E61" s="13">
        <f t="shared" si="4"/>
        <v>926267.33527227642</v>
      </c>
      <c r="F61" s="13">
        <f t="shared" si="5"/>
        <v>5129.3362952510024</v>
      </c>
      <c r="G61" s="13">
        <f t="shared" si="6"/>
        <v>3550.6914518770595</v>
      </c>
      <c r="H61" s="13">
        <f t="shared" si="2"/>
        <v>1578.6448433739429</v>
      </c>
      <c r="I61" s="13">
        <f t="shared" si="3"/>
        <v>924688.69042890251</v>
      </c>
    </row>
    <row r="62" spans="4:9" ht="14.5" x14ac:dyDescent="0.35">
      <c r="D62" s="12">
        <v>54</v>
      </c>
      <c r="E62" s="13">
        <f t="shared" si="4"/>
        <v>924688.69042890251</v>
      </c>
      <c r="F62" s="13">
        <f t="shared" si="5"/>
        <v>5129.3362952510024</v>
      </c>
      <c r="G62" s="13">
        <f t="shared" si="6"/>
        <v>3544.6399799774595</v>
      </c>
      <c r="H62" s="13">
        <f t="shared" si="2"/>
        <v>1584.696315273543</v>
      </c>
      <c r="I62" s="13">
        <f t="shared" si="3"/>
        <v>923103.99411362899</v>
      </c>
    </row>
    <row r="63" spans="4:9" ht="14.5" x14ac:dyDescent="0.35">
      <c r="D63" s="12">
        <v>55</v>
      </c>
      <c r="E63" s="13">
        <f t="shared" si="4"/>
        <v>923103.99411362899</v>
      </c>
      <c r="F63" s="13">
        <f t="shared" si="5"/>
        <v>5129.3362952510024</v>
      </c>
      <c r="G63" s="13">
        <f t="shared" si="6"/>
        <v>3538.5653107689109</v>
      </c>
      <c r="H63" s="13">
        <f t="shared" si="2"/>
        <v>1590.7709844820915</v>
      </c>
      <c r="I63" s="13">
        <f t="shared" si="3"/>
        <v>921513.22312914685</v>
      </c>
    </row>
    <row r="64" spans="4:9" ht="14.5" x14ac:dyDescent="0.35">
      <c r="D64" s="12">
        <v>56</v>
      </c>
      <c r="E64" s="13">
        <f t="shared" si="4"/>
        <v>921513.22312914685</v>
      </c>
      <c r="F64" s="13">
        <f t="shared" si="5"/>
        <v>5129.3362952510024</v>
      </c>
      <c r="G64" s="13">
        <f t="shared" si="6"/>
        <v>3532.467355328396</v>
      </c>
      <c r="H64" s="13">
        <f t="shared" si="2"/>
        <v>1596.8689399226064</v>
      </c>
      <c r="I64" s="13">
        <f t="shared" si="3"/>
        <v>919916.35418922419</v>
      </c>
    </row>
    <row r="65" spans="4:9" ht="14.5" x14ac:dyDescent="0.35">
      <c r="D65" s="12">
        <v>57</v>
      </c>
      <c r="E65" s="13">
        <f t="shared" si="4"/>
        <v>919916.35418922419</v>
      </c>
      <c r="F65" s="13">
        <f t="shared" si="5"/>
        <v>5129.3362952510024</v>
      </c>
      <c r="G65" s="13">
        <f t="shared" si="6"/>
        <v>3526.3460243920258</v>
      </c>
      <c r="H65" s="13">
        <f t="shared" si="2"/>
        <v>1602.9902708589766</v>
      </c>
      <c r="I65" s="13">
        <f t="shared" si="3"/>
        <v>918313.36391836521</v>
      </c>
    </row>
    <row r="66" spans="4:9" ht="14.5" x14ac:dyDescent="0.35">
      <c r="D66" s="12">
        <v>58</v>
      </c>
      <c r="E66" s="13">
        <f t="shared" si="4"/>
        <v>918313.36391836521</v>
      </c>
      <c r="F66" s="13">
        <f t="shared" si="5"/>
        <v>5129.3362952510024</v>
      </c>
      <c r="G66" s="13">
        <f t="shared" si="6"/>
        <v>3520.2012283537333</v>
      </c>
      <c r="H66" s="13">
        <f t="shared" si="2"/>
        <v>1609.1350668972691</v>
      </c>
      <c r="I66" s="13">
        <f t="shared" si="3"/>
        <v>916704.22885146795</v>
      </c>
    </row>
    <row r="67" spans="4:9" ht="14.5" x14ac:dyDescent="0.35">
      <c r="D67" s="12">
        <v>59</v>
      </c>
      <c r="E67" s="13">
        <f t="shared" si="4"/>
        <v>916704.22885146795</v>
      </c>
      <c r="F67" s="13">
        <f t="shared" si="5"/>
        <v>5129.3362952510024</v>
      </c>
      <c r="G67" s="13">
        <f t="shared" si="6"/>
        <v>3514.0328772639605</v>
      </c>
      <c r="H67" s="13">
        <f t="shared" si="2"/>
        <v>1615.3034179870419</v>
      </c>
      <c r="I67" s="13">
        <f t="shared" si="3"/>
        <v>915088.92543348088</v>
      </c>
    </row>
    <row r="68" spans="4:9" ht="14.5" x14ac:dyDescent="0.35">
      <c r="D68" s="12">
        <v>60</v>
      </c>
      <c r="E68" s="13">
        <f t="shared" si="4"/>
        <v>915088.92543348088</v>
      </c>
      <c r="F68" s="13">
        <f t="shared" si="5"/>
        <v>5129.3362952510024</v>
      </c>
      <c r="G68" s="13">
        <f t="shared" si="6"/>
        <v>3507.840880828343</v>
      </c>
      <c r="H68" s="13">
        <f t="shared" si="2"/>
        <v>1621.4954144226595</v>
      </c>
      <c r="I68" s="13">
        <f t="shared" si="3"/>
        <v>913467.43001905817</v>
      </c>
    </row>
    <row r="69" spans="4:9" ht="14.5" x14ac:dyDescent="0.35">
      <c r="D69" s="12">
        <v>61</v>
      </c>
      <c r="E69" s="13">
        <f t="shared" si="4"/>
        <v>913467.43001905817</v>
      </c>
      <c r="F69" s="13">
        <f t="shared" si="5"/>
        <v>5129.3362952510024</v>
      </c>
      <c r="G69" s="13">
        <f t="shared" si="6"/>
        <v>3501.6251484063896</v>
      </c>
      <c r="H69" s="13">
        <f t="shared" si="2"/>
        <v>1627.7111468446128</v>
      </c>
      <c r="I69" s="13">
        <f t="shared" si="3"/>
        <v>911839.7188722135</v>
      </c>
    </row>
    <row r="70" spans="4:9" ht="14.5" x14ac:dyDescent="0.35">
      <c r="D70" s="12">
        <v>62</v>
      </c>
      <c r="E70" s="13">
        <f t="shared" si="4"/>
        <v>911839.7188722135</v>
      </c>
      <c r="F70" s="13">
        <f t="shared" si="5"/>
        <v>5129.3362952510024</v>
      </c>
      <c r="G70" s="13">
        <f t="shared" si="6"/>
        <v>3495.3855890101518</v>
      </c>
      <c r="H70" s="13">
        <f t="shared" si="2"/>
        <v>1633.9507062408506</v>
      </c>
      <c r="I70" s="13">
        <f t="shared" si="3"/>
        <v>910205.76816597267</v>
      </c>
    </row>
    <row r="71" spans="4:9" ht="14.5" x14ac:dyDescent="0.35">
      <c r="D71" s="12">
        <v>63</v>
      </c>
      <c r="E71" s="13">
        <f t="shared" si="4"/>
        <v>910205.76816597267</v>
      </c>
      <c r="F71" s="13">
        <f t="shared" si="5"/>
        <v>5129.3362952510024</v>
      </c>
      <c r="G71" s="13">
        <f t="shared" si="6"/>
        <v>3489.1221113028951</v>
      </c>
      <c r="H71" s="13">
        <f t="shared" si="2"/>
        <v>1640.2141839481073</v>
      </c>
      <c r="I71" s="13">
        <f t="shared" si="3"/>
        <v>908565.55398202455</v>
      </c>
    </row>
    <row r="72" spans="4:9" ht="14.5" x14ac:dyDescent="0.35">
      <c r="D72" s="12">
        <v>64</v>
      </c>
      <c r="E72" s="13">
        <f t="shared" si="4"/>
        <v>908565.55398202455</v>
      </c>
      <c r="F72" s="13">
        <f t="shared" si="5"/>
        <v>5129.3362952510024</v>
      </c>
      <c r="G72" s="13">
        <f t="shared" si="6"/>
        <v>3482.8346235977606</v>
      </c>
      <c r="H72" s="13">
        <f t="shared" si="2"/>
        <v>1646.5016716532418</v>
      </c>
      <c r="I72" s="13">
        <f t="shared" si="3"/>
        <v>906919.05231037131</v>
      </c>
    </row>
    <row r="73" spans="4:9" ht="14.5" x14ac:dyDescent="0.35">
      <c r="D73" s="12">
        <v>65</v>
      </c>
      <c r="E73" s="13">
        <f t="shared" si="4"/>
        <v>906919.05231037131</v>
      </c>
      <c r="F73" s="13">
        <f t="shared" si="5"/>
        <v>5129.3362952510024</v>
      </c>
      <c r="G73" s="13">
        <f t="shared" si="6"/>
        <v>3476.5230338564234</v>
      </c>
      <c r="H73" s="13">
        <f t="shared" si="2"/>
        <v>1652.8132613945791</v>
      </c>
      <c r="I73" s="13">
        <f t="shared" si="3"/>
        <v>905266.23904897668</v>
      </c>
    </row>
    <row r="74" spans="4:9" ht="14.5" x14ac:dyDescent="0.35">
      <c r="D74" s="12">
        <v>66</v>
      </c>
      <c r="E74" s="13">
        <f t="shared" si="4"/>
        <v>905266.23904897668</v>
      </c>
      <c r="F74" s="13">
        <f t="shared" si="5"/>
        <v>5129.3362952510024</v>
      </c>
      <c r="G74" s="13">
        <f t="shared" si="6"/>
        <v>3470.1872496877436</v>
      </c>
      <c r="H74" s="13">
        <f t="shared" si="2"/>
        <v>1659.1490455632588</v>
      </c>
      <c r="I74" s="13">
        <f t="shared" si="3"/>
        <v>903607.09000341338</v>
      </c>
    </row>
    <row r="75" spans="4:9" ht="14.5" x14ac:dyDescent="0.35">
      <c r="D75" s="12">
        <v>67</v>
      </c>
      <c r="E75" s="13">
        <f t="shared" si="4"/>
        <v>903607.09000341338</v>
      </c>
      <c r="F75" s="13">
        <f t="shared" si="5"/>
        <v>5129.3362952510024</v>
      </c>
      <c r="G75" s="13">
        <f t="shared" si="6"/>
        <v>3463.8271783464179</v>
      </c>
      <c r="H75" s="13">
        <f t="shared" si="2"/>
        <v>1665.5091169045845</v>
      </c>
      <c r="I75" s="13">
        <f t="shared" si="3"/>
        <v>901941.5808865088</v>
      </c>
    </row>
    <row r="76" spans="4:9" ht="14.5" x14ac:dyDescent="0.35">
      <c r="D76" s="12">
        <v>68</v>
      </c>
      <c r="E76" s="13">
        <f t="shared" si="4"/>
        <v>901941.5808865088</v>
      </c>
      <c r="F76" s="13">
        <f t="shared" si="5"/>
        <v>5129.3362952510024</v>
      </c>
      <c r="G76" s="13">
        <f t="shared" si="6"/>
        <v>3457.4427267316169</v>
      </c>
      <c r="H76" s="13">
        <f t="shared" si="2"/>
        <v>1671.8935685193856</v>
      </c>
      <c r="I76" s="13">
        <f t="shared" si="3"/>
        <v>900269.68731798942</v>
      </c>
    </row>
    <row r="77" spans="4:9" ht="14.5" x14ac:dyDescent="0.35">
      <c r="D77" s="12">
        <v>69</v>
      </c>
      <c r="E77" s="13">
        <f t="shared" si="4"/>
        <v>900269.68731798942</v>
      </c>
      <c r="F77" s="13">
        <f t="shared" si="5"/>
        <v>5129.3362952510024</v>
      </c>
      <c r="G77" s="13">
        <f t="shared" si="6"/>
        <v>3451.0338013856258</v>
      </c>
      <c r="H77" s="13">
        <f t="shared" si="2"/>
        <v>1678.3024938653766</v>
      </c>
      <c r="I77" s="13">
        <f t="shared" si="3"/>
        <v>898591.38482412405</v>
      </c>
    </row>
    <row r="78" spans="4:9" ht="14.5" x14ac:dyDescent="0.35">
      <c r="D78" s="12">
        <v>70</v>
      </c>
      <c r="E78" s="13">
        <f t="shared" si="4"/>
        <v>898591.38482412405</v>
      </c>
      <c r="F78" s="13">
        <f t="shared" si="5"/>
        <v>5129.3362952510024</v>
      </c>
      <c r="G78" s="13">
        <f t="shared" si="6"/>
        <v>3444.6003084924755</v>
      </c>
      <c r="H78" s="13">
        <f t="shared" si="2"/>
        <v>1684.7359867585269</v>
      </c>
      <c r="I78" s="13">
        <f t="shared" si="3"/>
        <v>896906.64883736556</v>
      </c>
    </row>
    <row r="79" spans="4:9" ht="14.5" x14ac:dyDescent="0.35">
      <c r="D79" s="12">
        <v>71</v>
      </c>
      <c r="E79" s="13">
        <f t="shared" si="4"/>
        <v>896906.64883736556</v>
      </c>
      <c r="F79" s="13">
        <f t="shared" si="5"/>
        <v>5129.3362952510024</v>
      </c>
      <c r="G79" s="13">
        <f t="shared" si="6"/>
        <v>3438.1421538765676</v>
      </c>
      <c r="H79" s="13">
        <f t="shared" si="2"/>
        <v>1691.1941413744348</v>
      </c>
      <c r="I79" s="13">
        <f t="shared" si="3"/>
        <v>895215.45469599112</v>
      </c>
    </row>
    <row r="80" spans="4:9" ht="14.5" x14ac:dyDescent="0.35">
      <c r="D80" s="12">
        <v>72</v>
      </c>
      <c r="E80" s="13">
        <f t="shared" si="4"/>
        <v>895215.45469599112</v>
      </c>
      <c r="F80" s="13">
        <f t="shared" si="5"/>
        <v>5129.3362952510024</v>
      </c>
      <c r="G80" s="13">
        <f t="shared" si="6"/>
        <v>3431.6592430012993</v>
      </c>
      <c r="H80" s="13">
        <f t="shared" si="2"/>
        <v>1697.6770522497031</v>
      </c>
      <c r="I80" s="13">
        <f t="shared" si="3"/>
        <v>893517.77764374146</v>
      </c>
    </row>
    <row r="81" spans="4:9" ht="14.5" x14ac:dyDescent="0.35">
      <c r="D81" s="12">
        <v>73</v>
      </c>
      <c r="E81" s="13">
        <f t="shared" si="4"/>
        <v>893517.77764374146</v>
      </c>
      <c r="F81" s="13">
        <f t="shared" si="5"/>
        <v>5129.3362952510024</v>
      </c>
      <c r="G81" s="13">
        <f t="shared" si="6"/>
        <v>3425.1514809676755</v>
      </c>
      <c r="H81" s="13">
        <f t="shared" si="2"/>
        <v>1704.1848142833269</v>
      </c>
      <c r="I81" s="13">
        <f t="shared" si="3"/>
        <v>891813.59282945818</v>
      </c>
    </row>
    <row r="82" spans="4:9" ht="14.5" x14ac:dyDescent="0.35">
      <c r="D82" s="12">
        <v>74</v>
      </c>
      <c r="E82" s="13">
        <f t="shared" si="4"/>
        <v>891813.59282945818</v>
      </c>
      <c r="F82" s="13">
        <f t="shared" si="5"/>
        <v>5129.3362952510024</v>
      </c>
      <c r="G82" s="13">
        <f t="shared" si="6"/>
        <v>3418.618772512923</v>
      </c>
      <c r="H82" s="13">
        <f t="shared" si="2"/>
        <v>1710.7175227380794</v>
      </c>
      <c r="I82" s="13">
        <f t="shared" si="3"/>
        <v>890102.87530672015</v>
      </c>
    </row>
    <row r="83" spans="4:9" ht="14.5" x14ac:dyDescent="0.35">
      <c r="D83" s="12">
        <v>75</v>
      </c>
      <c r="E83" s="13">
        <f t="shared" si="4"/>
        <v>890102.87530672015</v>
      </c>
      <c r="F83" s="13">
        <f t="shared" si="5"/>
        <v>5129.3362952510024</v>
      </c>
      <c r="G83" s="13">
        <f t="shared" si="6"/>
        <v>3412.0610220090939</v>
      </c>
      <c r="H83" s="13">
        <f t="shared" si="2"/>
        <v>1717.2752732419085</v>
      </c>
      <c r="I83" s="13">
        <f t="shared" si="3"/>
        <v>888385.60003347823</v>
      </c>
    </row>
    <row r="84" spans="4:9" ht="14.5" x14ac:dyDescent="0.35">
      <c r="D84" s="12">
        <v>76</v>
      </c>
      <c r="E84" s="13">
        <f t="shared" si="4"/>
        <v>888385.60003347823</v>
      </c>
      <c r="F84" s="13">
        <f t="shared" si="5"/>
        <v>5129.3362952510024</v>
      </c>
      <c r="G84" s="13">
        <f t="shared" si="6"/>
        <v>3405.4781334616664</v>
      </c>
      <c r="H84" s="13">
        <f t="shared" si="2"/>
        <v>1723.858161789336</v>
      </c>
      <c r="I84" s="13">
        <f t="shared" si="3"/>
        <v>886661.74187168886</v>
      </c>
    </row>
    <row r="85" spans="4:9" ht="14.5" x14ac:dyDescent="0.35">
      <c r="D85" s="12">
        <v>77</v>
      </c>
      <c r="E85" s="13">
        <f t="shared" si="4"/>
        <v>886661.74187168886</v>
      </c>
      <c r="F85" s="13">
        <f t="shared" ref="F85:F148" si="7">$B$21</f>
        <v>5129.3362952510024</v>
      </c>
      <c r="G85" s="13">
        <f t="shared" ref="G85:G148" si="8">E85*$B$19</f>
        <v>3398.8700105081402</v>
      </c>
      <c r="H85" s="13">
        <f t="shared" si="2"/>
        <v>1730.4662847428622</v>
      </c>
      <c r="I85" s="13">
        <f t="shared" si="3"/>
        <v>884931.27558694605</v>
      </c>
    </row>
    <row r="86" spans="4:9" ht="14.5" x14ac:dyDescent="0.35">
      <c r="D86" s="12">
        <v>78</v>
      </c>
      <c r="E86" s="13">
        <f t="shared" si="4"/>
        <v>884931.27558694605</v>
      </c>
      <c r="F86" s="13">
        <f t="shared" si="7"/>
        <v>5129.3362952510024</v>
      </c>
      <c r="G86" s="13">
        <f t="shared" si="8"/>
        <v>3392.2365564166262</v>
      </c>
      <c r="H86" s="13">
        <f t="shared" si="2"/>
        <v>1737.0997388343762</v>
      </c>
      <c r="I86" s="13">
        <f t="shared" si="3"/>
        <v>883194.17584811163</v>
      </c>
    </row>
    <row r="87" spans="4:9" ht="14.5" x14ac:dyDescent="0.35">
      <c r="D87" s="12">
        <v>79</v>
      </c>
      <c r="E87" s="13">
        <f t="shared" si="4"/>
        <v>883194.17584811163</v>
      </c>
      <c r="F87" s="13">
        <f t="shared" si="7"/>
        <v>5129.3362952510024</v>
      </c>
      <c r="G87" s="13">
        <f t="shared" si="8"/>
        <v>3385.5776740844276</v>
      </c>
      <c r="H87" s="13">
        <f t="shared" si="2"/>
        <v>1743.7586211665748</v>
      </c>
      <c r="I87" s="13">
        <f t="shared" si="3"/>
        <v>881450.41722694505</v>
      </c>
    </row>
    <row r="88" spans="4:9" ht="14.5" x14ac:dyDescent="0.35">
      <c r="D88" s="12">
        <v>80</v>
      </c>
      <c r="E88" s="13">
        <f t="shared" si="4"/>
        <v>881450.41722694505</v>
      </c>
      <c r="F88" s="13">
        <f t="shared" si="7"/>
        <v>5129.3362952510024</v>
      </c>
      <c r="G88" s="13">
        <f t="shared" si="8"/>
        <v>3378.8932660366227</v>
      </c>
      <c r="H88" s="13">
        <f t="shared" si="2"/>
        <v>1750.4430292143797</v>
      </c>
      <c r="I88" s="13">
        <f t="shared" si="3"/>
        <v>879699.97419773065</v>
      </c>
    </row>
    <row r="89" spans="4:9" ht="14.5" x14ac:dyDescent="0.35">
      <c r="D89" s="12">
        <v>81</v>
      </c>
      <c r="E89" s="13">
        <f t="shared" si="4"/>
        <v>879699.97419773065</v>
      </c>
      <c r="F89" s="13">
        <f t="shared" si="7"/>
        <v>5129.3362952510024</v>
      </c>
      <c r="G89" s="13">
        <f t="shared" si="8"/>
        <v>3372.1832344246341</v>
      </c>
      <c r="H89" s="13">
        <f t="shared" si="2"/>
        <v>1757.1530608263683</v>
      </c>
      <c r="I89" s="13">
        <f t="shared" si="3"/>
        <v>877942.8211369043</v>
      </c>
    </row>
    <row r="90" spans="4:9" ht="14.5" x14ac:dyDescent="0.35">
      <c r="D90" s="12">
        <v>82</v>
      </c>
      <c r="E90" s="13">
        <f t="shared" si="4"/>
        <v>877942.8211369043</v>
      </c>
      <c r="F90" s="13">
        <f t="shared" si="7"/>
        <v>5129.3362952510024</v>
      </c>
      <c r="G90" s="13">
        <f t="shared" si="8"/>
        <v>3365.4474810247998</v>
      </c>
      <c r="H90" s="13">
        <f t="shared" si="2"/>
        <v>1763.8888142262026</v>
      </c>
      <c r="I90" s="13">
        <f t="shared" si="3"/>
        <v>876178.93232267804</v>
      </c>
    </row>
    <row r="91" spans="4:9" ht="14.5" x14ac:dyDescent="0.35">
      <c r="D91" s="12">
        <v>83</v>
      </c>
      <c r="E91" s="13">
        <f t="shared" si="4"/>
        <v>876178.93232267804</v>
      </c>
      <c r="F91" s="13">
        <f t="shared" si="7"/>
        <v>5129.3362952510024</v>
      </c>
      <c r="G91" s="13">
        <f t="shared" si="8"/>
        <v>3358.6859072369325</v>
      </c>
      <c r="H91" s="13">
        <f t="shared" si="2"/>
        <v>1770.6503880140699</v>
      </c>
      <c r="I91" s="13">
        <f t="shared" si="3"/>
        <v>874408.281934664</v>
      </c>
    </row>
    <row r="92" spans="4:9" ht="14.5" x14ac:dyDescent="0.35">
      <c r="D92" s="12">
        <v>84</v>
      </c>
      <c r="E92" s="13">
        <f t="shared" si="4"/>
        <v>874408.281934664</v>
      </c>
      <c r="F92" s="13">
        <f t="shared" si="7"/>
        <v>5129.3362952510024</v>
      </c>
      <c r="G92" s="13">
        <f t="shared" si="8"/>
        <v>3351.8984140828784</v>
      </c>
      <c r="H92" s="13">
        <f t="shared" si="2"/>
        <v>1777.437881168124</v>
      </c>
      <c r="I92" s="13">
        <f t="shared" si="3"/>
        <v>872630.84405349591</v>
      </c>
    </row>
    <row r="93" spans="4:9" ht="14.5" x14ac:dyDescent="0.35">
      <c r="D93" s="12">
        <v>85</v>
      </c>
      <c r="E93" s="13">
        <f t="shared" si="4"/>
        <v>872630.84405349591</v>
      </c>
      <c r="F93" s="13">
        <f t="shared" si="7"/>
        <v>5129.3362952510024</v>
      </c>
      <c r="G93" s="13">
        <f t="shared" si="8"/>
        <v>3345.0849022050675</v>
      </c>
      <c r="H93" s="13">
        <f t="shared" si="2"/>
        <v>1784.2513930459349</v>
      </c>
      <c r="I93" s="13">
        <f t="shared" si="3"/>
        <v>870846.59266045003</v>
      </c>
    </row>
    <row r="94" spans="4:9" ht="14.5" x14ac:dyDescent="0.35">
      <c r="D94" s="12">
        <v>86</v>
      </c>
      <c r="E94" s="13">
        <f t="shared" si="4"/>
        <v>870846.59266045003</v>
      </c>
      <c r="F94" s="13">
        <f t="shared" si="7"/>
        <v>5129.3362952510024</v>
      </c>
      <c r="G94" s="13">
        <f t="shared" si="8"/>
        <v>3338.2452718650584</v>
      </c>
      <c r="H94" s="13">
        <f t="shared" si="2"/>
        <v>1791.091023385944</v>
      </c>
      <c r="I94" s="13">
        <f t="shared" si="3"/>
        <v>869055.50163706404</v>
      </c>
    </row>
    <row r="95" spans="4:9" ht="14.5" x14ac:dyDescent="0.35">
      <c r="D95" s="12">
        <v>87</v>
      </c>
      <c r="E95" s="13">
        <f t="shared" si="4"/>
        <v>869055.50163706404</v>
      </c>
      <c r="F95" s="13">
        <f t="shared" si="7"/>
        <v>5129.3362952510024</v>
      </c>
      <c r="G95" s="13">
        <f t="shared" si="8"/>
        <v>3331.3794229420787</v>
      </c>
      <c r="H95" s="13">
        <f t="shared" si="2"/>
        <v>1797.9568723089237</v>
      </c>
      <c r="I95" s="13">
        <f t="shared" si="3"/>
        <v>867257.54476475506</v>
      </c>
    </row>
    <row r="96" spans="4:9" ht="14.5" x14ac:dyDescent="0.35">
      <c r="D96" s="12">
        <v>88</v>
      </c>
      <c r="E96" s="13">
        <f t="shared" si="4"/>
        <v>867257.54476475506</v>
      </c>
      <c r="F96" s="13">
        <f t="shared" si="7"/>
        <v>5129.3362952510024</v>
      </c>
      <c r="G96" s="13">
        <f t="shared" si="8"/>
        <v>3324.487254931561</v>
      </c>
      <c r="H96" s="13">
        <f t="shared" si="2"/>
        <v>1804.8490403194414</v>
      </c>
      <c r="I96" s="13">
        <f t="shared" si="3"/>
        <v>865452.69572443562</v>
      </c>
    </row>
    <row r="97" spans="4:9" ht="14.5" x14ac:dyDescent="0.35">
      <c r="D97" s="12">
        <v>89</v>
      </c>
      <c r="E97" s="13">
        <f t="shared" si="4"/>
        <v>865452.69572443562</v>
      </c>
      <c r="F97" s="13">
        <f t="shared" si="7"/>
        <v>5129.3362952510024</v>
      </c>
      <c r="G97" s="13">
        <f t="shared" si="8"/>
        <v>3317.5686669436695</v>
      </c>
      <c r="H97" s="13">
        <f t="shared" si="2"/>
        <v>1811.7676283073329</v>
      </c>
      <c r="I97" s="13">
        <f t="shared" si="3"/>
        <v>863640.92809612828</v>
      </c>
    </row>
    <row r="98" spans="4:9" ht="14.5" x14ac:dyDescent="0.35">
      <c r="D98" s="12">
        <v>90</v>
      </c>
      <c r="E98" s="13">
        <f t="shared" si="4"/>
        <v>863640.92809612828</v>
      </c>
      <c r="F98" s="13">
        <f t="shared" si="7"/>
        <v>5129.3362952510024</v>
      </c>
      <c r="G98" s="13">
        <f t="shared" si="8"/>
        <v>3310.6235577018247</v>
      </c>
      <c r="H98" s="13">
        <f t="shared" si="2"/>
        <v>1818.7127375491777</v>
      </c>
      <c r="I98" s="13">
        <f t="shared" si="3"/>
        <v>861822.21535857907</v>
      </c>
    </row>
    <row r="99" spans="4:9" ht="14.5" x14ac:dyDescent="0.35">
      <c r="D99" s="12">
        <v>91</v>
      </c>
      <c r="E99" s="13">
        <f t="shared" si="4"/>
        <v>861822.21535857907</v>
      </c>
      <c r="F99" s="13">
        <f t="shared" si="7"/>
        <v>5129.3362952510024</v>
      </c>
      <c r="G99" s="13">
        <f t="shared" si="8"/>
        <v>3303.6518255412198</v>
      </c>
      <c r="H99" s="13">
        <f t="shared" si="2"/>
        <v>1825.6844697097827</v>
      </c>
      <c r="I99" s="13">
        <f t="shared" si="3"/>
        <v>859996.53088886931</v>
      </c>
    </row>
    <row r="100" spans="4:9" ht="14.5" x14ac:dyDescent="0.35">
      <c r="D100" s="12">
        <v>92</v>
      </c>
      <c r="E100" s="13">
        <f t="shared" si="4"/>
        <v>859996.53088886931</v>
      </c>
      <c r="F100" s="13">
        <f t="shared" si="7"/>
        <v>5129.3362952510024</v>
      </c>
      <c r="G100" s="13">
        <f t="shared" si="8"/>
        <v>3296.653368407332</v>
      </c>
      <c r="H100" s="13">
        <f t="shared" si="2"/>
        <v>1832.6829268436704</v>
      </c>
      <c r="I100" s="13">
        <f t="shared" si="3"/>
        <v>858163.84796202567</v>
      </c>
    </row>
    <row r="101" spans="4:9" ht="14.5" x14ac:dyDescent="0.35">
      <c r="D101" s="12">
        <v>93</v>
      </c>
      <c r="E101" s="13">
        <f t="shared" si="4"/>
        <v>858163.84796202567</v>
      </c>
      <c r="F101" s="13">
        <f t="shared" si="7"/>
        <v>5129.3362952510024</v>
      </c>
      <c r="G101" s="13">
        <f t="shared" si="8"/>
        <v>3289.6280838544317</v>
      </c>
      <c r="H101" s="13">
        <f t="shared" si="2"/>
        <v>1839.7082113965707</v>
      </c>
      <c r="I101" s="13">
        <f t="shared" si="3"/>
        <v>856324.13975062908</v>
      </c>
    </row>
    <row r="102" spans="4:9" ht="14.5" x14ac:dyDescent="0.35">
      <c r="D102" s="12">
        <v>94</v>
      </c>
      <c r="E102" s="13">
        <f t="shared" si="4"/>
        <v>856324.13975062908</v>
      </c>
      <c r="F102" s="13">
        <f t="shared" si="7"/>
        <v>5129.3362952510024</v>
      </c>
      <c r="G102" s="13">
        <f t="shared" si="8"/>
        <v>3282.575869044078</v>
      </c>
      <c r="H102" s="13">
        <f t="shared" si="2"/>
        <v>1846.7604262069244</v>
      </c>
      <c r="I102" s="13">
        <f t="shared" si="3"/>
        <v>854477.3793244221</v>
      </c>
    </row>
    <row r="103" spans="4:9" ht="14.5" x14ac:dyDescent="0.35">
      <c r="D103" s="12">
        <v>95</v>
      </c>
      <c r="E103" s="13">
        <f t="shared" si="4"/>
        <v>854477.3793244221</v>
      </c>
      <c r="F103" s="13">
        <f t="shared" si="7"/>
        <v>5129.3362952510024</v>
      </c>
      <c r="G103" s="13">
        <f t="shared" si="8"/>
        <v>3275.4966207436178</v>
      </c>
      <c r="H103" s="13">
        <f t="shared" si="2"/>
        <v>1853.8396745073846</v>
      </c>
      <c r="I103" s="13">
        <f t="shared" si="3"/>
        <v>852623.53964991472</v>
      </c>
    </row>
    <row r="104" spans="4:9" ht="14.5" x14ac:dyDescent="0.35">
      <c r="D104" s="12">
        <v>96</v>
      </c>
      <c r="E104" s="13">
        <f t="shared" si="4"/>
        <v>852623.53964991472</v>
      </c>
      <c r="F104" s="13">
        <f t="shared" si="7"/>
        <v>5129.3362952510024</v>
      </c>
      <c r="G104" s="13">
        <f t="shared" si="8"/>
        <v>3268.3902353246731</v>
      </c>
      <c r="H104" s="13">
        <f t="shared" si="2"/>
        <v>1860.9460599263293</v>
      </c>
      <c r="I104" s="13">
        <f t="shared" si="3"/>
        <v>850762.59358998842</v>
      </c>
    </row>
    <row r="105" spans="4:9" ht="14.5" x14ac:dyDescent="0.35">
      <c r="D105" s="12">
        <v>97</v>
      </c>
      <c r="E105" s="13">
        <f t="shared" si="4"/>
        <v>850762.59358998842</v>
      </c>
      <c r="F105" s="13">
        <f t="shared" si="7"/>
        <v>5129.3362952510024</v>
      </c>
      <c r="G105" s="13">
        <f t="shared" si="8"/>
        <v>3261.2566087616219</v>
      </c>
      <c r="H105" s="13">
        <f t="shared" si="2"/>
        <v>1868.0796864893805</v>
      </c>
      <c r="I105" s="13">
        <f t="shared" si="3"/>
        <v>848894.513903499</v>
      </c>
    </row>
    <row r="106" spans="4:9" ht="14.5" x14ac:dyDescent="0.35">
      <c r="D106" s="12">
        <v>98</v>
      </c>
      <c r="E106" s="13">
        <f t="shared" si="4"/>
        <v>848894.513903499</v>
      </c>
      <c r="F106" s="13">
        <f t="shared" si="7"/>
        <v>5129.3362952510024</v>
      </c>
      <c r="G106" s="13">
        <f t="shared" si="8"/>
        <v>3254.0956366300793</v>
      </c>
      <c r="H106" s="13">
        <f t="shared" si="2"/>
        <v>1875.2406586209231</v>
      </c>
      <c r="I106" s="13">
        <f t="shared" si="3"/>
        <v>847019.27324487804</v>
      </c>
    </row>
    <row r="107" spans="4:9" ht="14.5" x14ac:dyDescent="0.35">
      <c r="D107" s="12">
        <v>99</v>
      </c>
      <c r="E107" s="13">
        <f t="shared" si="4"/>
        <v>847019.27324487804</v>
      </c>
      <c r="F107" s="13">
        <f t="shared" si="7"/>
        <v>5129.3362952510024</v>
      </c>
      <c r="G107" s="13">
        <f t="shared" si="8"/>
        <v>3246.9072141053657</v>
      </c>
      <c r="H107" s="13">
        <f t="shared" si="2"/>
        <v>1882.4290811456367</v>
      </c>
      <c r="I107" s="13">
        <f t="shared" si="3"/>
        <v>845136.84416373237</v>
      </c>
    </row>
    <row r="108" spans="4:9" ht="14.5" x14ac:dyDescent="0.35">
      <c r="D108" s="12">
        <v>100</v>
      </c>
      <c r="E108" s="13">
        <f t="shared" si="4"/>
        <v>845136.84416373237</v>
      </c>
      <c r="F108" s="13">
        <f t="shared" si="7"/>
        <v>5129.3362952510024</v>
      </c>
      <c r="G108" s="13">
        <f t="shared" si="8"/>
        <v>3239.6912359609737</v>
      </c>
      <c r="H108" s="13">
        <f t="shared" si="2"/>
        <v>1889.6450592900287</v>
      </c>
      <c r="I108" s="13">
        <f t="shared" si="3"/>
        <v>843247.19910444238</v>
      </c>
    </row>
    <row r="109" spans="4:9" ht="14.5" x14ac:dyDescent="0.35">
      <c r="D109" s="12">
        <v>101</v>
      </c>
      <c r="E109" s="13">
        <f t="shared" si="4"/>
        <v>843247.19910444238</v>
      </c>
      <c r="F109" s="13">
        <f t="shared" si="7"/>
        <v>5129.3362952510024</v>
      </c>
      <c r="G109" s="13">
        <f t="shared" si="8"/>
        <v>3232.447596567029</v>
      </c>
      <c r="H109" s="13">
        <f t="shared" si="2"/>
        <v>1896.8886986839734</v>
      </c>
      <c r="I109" s="13">
        <f t="shared" si="3"/>
        <v>841350.31040575844</v>
      </c>
    </row>
    <row r="110" spans="4:9" ht="14.5" x14ac:dyDescent="0.35">
      <c r="D110" s="12">
        <v>102</v>
      </c>
      <c r="E110" s="13">
        <f t="shared" si="4"/>
        <v>841350.31040575844</v>
      </c>
      <c r="F110" s="13">
        <f t="shared" si="7"/>
        <v>5129.3362952510024</v>
      </c>
      <c r="G110" s="13">
        <f t="shared" si="8"/>
        <v>3225.1761898887407</v>
      </c>
      <c r="H110" s="13">
        <f t="shared" si="2"/>
        <v>1904.1601053622617</v>
      </c>
      <c r="I110" s="13">
        <f t="shared" si="3"/>
        <v>839446.15030039614</v>
      </c>
    </row>
    <row r="111" spans="4:9" ht="14.5" x14ac:dyDescent="0.35">
      <c r="D111" s="12">
        <v>103</v>
      </c>
      <c r="E111" s="13">
        <f t="shared" si="4"/>
        <v>839446.15030039614</v>
      </c>
      <c r="F111" s="13">
        <f t="shared" si="7"/>
        <v>5129.3362952510024</v>
      </c>
      <c r="G111" s="13">
        <f t="shared" si="8"/>
        <v>3217.8769094848517</v>
      </c>
      <c r="H111" s="13">
        <f t="shared" si="2"/>
        <v>1911.4593857661507</v>
      </c>
      <c r="I111" s="13">
        <f t="shared" si="3"/>
        <v>837534.69091462996</v>
      </c>
    </row>
    <row r="112" spans="4:9" ht="14.5" x14ac:dyDescent="0.35">
      <c r="D112" s="12">
        <v>104</v>
      </c>
      <c r="E112" s="13">
        <f t="shared" si="4"/>
        <v>837534.69091462996</v>
      </c>
      <c r="F112" s="13">
        <f t="shared" si="7"/>
        <v>5129.3362952510024</v>
      </c>
      <c r="G112" s="13">
        <f t="shared" si="8"/>
        <v>3210.5496485060812</v>
      </c>
      <c r="H112" s="13">
        <f t="shared" si="2"/>
        <v>1918.7866467449212</v>
      </c>
      <c r="I112" s="13">
        <f t="shared" si="3"/>
        <v>835615.90426788502</v>
      </c>
    </row>
    <row r="113" spans="4:9" ht="14.5" x14ac:dyDescent="0.35">
      <c r="D113" s="12">
        <v>105</v>
      </c>
      <c r="E113" s="13">
        <f t="shared" si="4"/>
        <v>835615.90426788502</v>
      </c>
      <c r="F113" s="13">
        <f t="shared" si="7"/>
        <v>5129.3362952510024</v>
      </c>
      <c r="G113" s="13">
        <f t="shared" si="8"/>
        <v>3203.1942996935591</v>
      </c>
      <c r="H113" s="13">
        <f t="shared" si="2"/>
        <v>1926.1419955574434</v>
      </c>
      <c r="I113" s="13">
        <f t="shared" si="3"/>
        <v>833689.76227232756</v>
      </c>
    </row>
    <row r="114" spans="4:9" ht="14.5" x14ac:dyDescent="0.35">
      <c r="D114" s="12">
        <v>106</v>
      </c>
      <c r="E114" s="13">
        <f t="shared" si="4"/>
        <v>833689.76227232756</v>
      </c>
      <c r="F114" s="13">
        <f t="shared" si="7"/>
        <v>5129.3362952510024</v>
      </c>
      <c r="G114" s="13">
        <f t="shared" si="8"/>
        <v>3195.8107553772556</v>
      </c>
      <c r="H114" s="13">
        <f t="shared" si="2"/>
        <v>1933.5255398737468</v>
      </c>
      <c r="I114" s="13">
        <f t="shared" si="3"/>
        <v>831756.23673245381</v>
      </c>
    </row>
    <row r="115" spans="4:9" ht="14.5" x14ac:dyDescent="0.35">
      <c r="D115" s="12">
        <v>107</v>
      </c>
      <c r="E115" s="13">
        <f t="shared" si="4"/>
        <v>831756.23673245381</v>
      </c>
      <c r="F115" s="13">
        <f t="shared" si="7"/>
        <v>5129.3362952510024</v>
      </c>
      <c r="G115" s="13">
        <f t="shared" si="8"/>
        <v>3188.3989074744059</v>
      </c>
      <c r="H115" s="13">
        <f t="shared" si="2"/>
        <v>1940.9373877765966</v>
      </c>
      <c r="I115" s="13">
        <f t="shared" si="3"/>
        <v>829815.29934467725</v>
      </c>
    </row>
    <row r="116" spans="4:9" ht="14.5" x14ac:dyDescent="0.35">
      <c r="D116" s="12">
        <v>108</v>
      </c>
      <c r="E116" s="13">
        <f t="shared" si="4"/>
        <v>829815.29934467725</v>
      </c>
      <c r="F116" s="13">
        <f t="shared" si="7"/>
        <v>5129.3362952510024</v>
      </c>
      <c r="G116" s="13">
        <f t="shared" si="8"/>
        <v>3180.9586474879293</v>
      </c>
      <c r="H116" s="13">
        <f t="shared" si="2"/>
        <v>1948.3776477630731</v>
      </c>
      <c r="I116" s="13">
        <f t="shared" si="3"/>
        <v>827866.92169691413</v>
      </c>
    </row>
    <row r="117" spans="4:9" ht="14.5" x14ac:dyDescent="0.35">
      <c r="D117" s="12">
        <v>109</v>
      </c>
      <c r="E117" s="13">
        <f t="shared" si="4"/>
        <v>827866.92169691413</v>
      </c>
      <c r="F117" s="13">
        <f t="shared" si="7"/>
        <v>5129.3362952510024</v>
      </c>
      <c r="G117" s="13">
        <f t="shared" si="8"/>
        <v>3173.4898665048372</v>
      </c>
      <c r="H117" s="13">
        <f t="shared" si="2"/>
        <v>1955.8464287461652</v>
      </c>
      <c r="I117" s="13">
        <f t="shared" si="3"/>
        <v>825911.075268168</v>
      </c>
    </row>
    <row r="118" spans="4:9" ht="14.5" x14ac:dyDescent="0.35">
      <c r="D118" s="12">
        <v>110</v>
      </c>
      <c r="E118" s="13">
        <f t="shared" si="4"/>
        <v>825911.075268168</v>
      </c>
      <c r="F118" s="13">
        <f t="shared" si="7"/>
        <v>5129.3362952510024</v>
      </c>
      <c r="G118" s="13">
        <f t="shared" si="8"/>
        <v>3165.9924551946438</v>
      </c>
      <c r="H118" s="13">
        <f t="shared" si="2"/>
        <v>1963.3438400563587</v>
      </c>
      <c r="I118" s="13">
        <f t="shared" si="3"/>
        <v>823947.73142811167</v>
      </c>
    </row>
    <row r="119" spans="4:9" ht="14.5" x14ac:dyDescent="0.35">
      <c r="D119" s="12">
        <v>111</v>
      </c>
      <c r="E119" s="13">
        <f t="shared" si="4"/>
        <v>823947.73142811167</v>
      </c>
      <c r="F119" s="13">
        <f t="shared" si="7"/>
        <v>5129.3362952510024</v>
      </c>
      <c r="G119" s="13">
        <f t="shared" si="8"/>
        <v>3158.4663038077611</v>
      </c>
      <c r="H119" s="13">
        <f t="shared" si="2"/>
        <v>1970.8699914432414</v>
      </c>
      <c r="I119" s="13">
        <f t="shared" si="3"/>
        <v>821976.86143666843</v>
      </c>
    </row>
    <row r="120" spans="4:9" ht="14.5" x14ac:dyDescent="0.35">
      <c r="D120" s="12">
        <v>112</v>
      </c>
      <c r="E120" s="13">
        <f t="shared" si="4"/>
        <v>821976.86143666843</v>
      </c>
      <c r="F120" s="13">
        <f t="shared" si="7"/>
        <v>5129.3362952510024</v>
      </c>
      <c r="G120" s="13">
        <f t="shared" si="8"/>
        <v>3150.9113021738954</v>
      </c>
      <c r="H120" s="13">
        <f t="shared" si="2"/>
        <v>1978.424993077107</v>
      </c>
      <c r="I120" s="13">
        <f t="shared" si="3"/>
        <v>819998.43644359137</v>
      </c>
    </row>
    <row r="121" spans="4:9" ht="14.5" x14ac:dyDescent="0.35">
      <c r="D121" s="12">
        <v>113</v>
      </c>
      <c r="E121" s="13">
        <f t="shared" si="4"/>
        <v>819998.43644359137</v>
      </c>
      <c r="F121" s="13">
        <f t="shared" si="7"/>
        <v>5129.3362952510024</v>
      </c>
      <c r="G121" s="13">
        <f t="shared" si="8"/>
        <v>3143.3273397004336</v>
      </c>
      <c r="H121" s="13">
        <f t="shared" si="2"/>
        <v>1986.0089555505688</v>
      </c>
      <c r="I121" s="13">
        <f t="shared" si="3"/>
        <v>818012.42748804076</v>
      </c>
    </row>
    <row r="122" spans="4:9" ht="14.5" x14ac:dyDescent="0.35">
      <c r="D122" s="12">
        <v>114</v>
      </c>
      <c r="E122" s="13">
        <f t="shared" si="4"/>
        <v>818012.42748804076</v>
      </c>
      <c r="F122" s="13">
        <f t="shared" si="7"/>
        <v>5129.3362952510024</v>
      </c>
      <c r="G122" s="13">
        <f t="shared" si="8"/>
        <v>3135.7143053708228</v>
      </c>
      <c r="H122" s="13">
        <f t="shared" si="2"/>
        <v>1993.6219898801796</v>
      </c>
      <c r="I122" s="13">
        <f t="shared" si="3"/>
        <v>816018.80549816054</v>
      </c>
    </row>
    <row r="123" spans="4:9" ht="14.5" x14ac:dyDescent="0.35">
      <c r="D123" s="12">
        <v>115</v>
      </c>
      <c r="E123" s="13">
        <f t="shared" si="4"/>
        <v>816018.80549816054</v>
      </c>
      <c r="F123" s="13">
        <f t="shared" si="7"/>
        <v>5129.3362952510024</v>
      </c>
      <c r="G123" s="13">
        <f t="shared" si="8"/>
        <v>3128.0720877429485</v>
      </c>
      <c r="H123" s="13">
        <f t="shared" si="2"/>
        <v>2001.2642075080539</v>
      </c>
      <c r="I123" s="13">
        <f t="shared" si="3"/>
        <v>814017.54129065247</v>
      </c>
    </row>
    <row r="124" spans="4:9" ht="14.5" x14ac:dyDescent="0.35">
      <c r="D124" s="12">
        <v>116</v>
      </c>
      <c r="E124" s="13">
        <f t="shared" si="4"/>
        <v>814017.54129065247</v>
      </c>
      <c r="F124" s="13">
        <f t="shared" si="7"/>
        <v>5129.3362952510024</v>
      </c>
      <c r="G124" s="13">
        <f t="shared" si="8"/>
        <v>3120.4005749475009</v>
      </c>
      <c r="H124" s="13">
        <f t="shared" si="2"/>
        <v>2008.9357203035015</v>
      </c>
      <c r="I124" s="13">
        <f t="shared" si="3"/>
        <v>812008.60557034903</v>
      </c>
    </row>
    <row r="125" spans="4:9" ht="14.5" x14ac:dyDescent="0.35">
      <c r="D125" s="12">
        <v>117</v>
      </c>
      <c r="E125" s="13">
        <f t="shared" si="4"/>
        <v>812008.60557034903</v>
      </c>
      <c r="F125" s="13">
        <f t="shared" si="7"/>
        <v>5129.3362952510024</v>
      </c>
      <c r="G125" s="13">
        <f t="shared" si="8"/>
        <v>3112.6996546863379</v>
      </c>
      <c r="H125" s="13">
        <f t="shared" si="2"/>
        <v>2016.6366405646645</v>
      </c>
      <c r="I125" s="13">
        <f t="shared" si="3"/>
        <v>809991.96892978437</v>
      </c>
    </row>
    <row r="126" spans="4:9" ht="14.5" x14ac:dyDescent="0.35">
      <c r="D126" s="12">
        <v>118</v>
      </c>
      <c r="E126" s="13">
        <f t="shared" si="4"/>
        <v>809991.96892978437</v>
      </c>
      <c r="F126" s="13">
        <f t="shared" si="7"/>
        <v>5129.3362952510024</v>
      </c>
      <c r="G126" s="13">
        <f t="shared" si="8"/>
        <v>3104.96921423084</v>
      </c>
      <c r="H126" s="13">
        <f t="shared" si="2"/>
        <v>2024.3670810201625</v>
      </c>
      <c r="I126" s="13">
        <f t="shared" si="3"/>
        <v>807967.60184876423</v>
      </c>
    </row>
    <row r="127" spans="4:9" ht="14.5" x14ac:dyDescent="0.35">
      <c r="D127" s="12">
        <v>119</v>
      </c>
      <c r="E127" s="13">
        <f t="shared" si="4"/>
        <v>807967.60184876423</v>
      </c>
      <c r="F127" s="13">
        <f t="shared" si="7"/>
        <v>5129.3362952510024</v>
      </c>
      <c r="G127" s="13">
        <f t="shared" si="8"/>
        <v>3097.2091404202629</v>
      </c>
      <c r="H127" s="13">
        <f t="shared" si="2"/>
        <v>2032.1271548307395</v>
      </c>
      <c r="I127" s="13">
        <f t="shared" si="3"/>
        <v>805935.4746939335</v>
      </c>
    </row>
    <row r="128" spans="4:9" ht="14.5" x14ac:dyDescent="0.35">
      <c r="D128" s="12">
        <v>120</v>
      </c>
      <c r="E128" s="13">
        <f t="shared" si="4"/>
        <v>805935.4746939335</v>
      </c>
      <c r="F128" s="13">
        <f t="shared" si="7"/>
        <v>5129.3362952510024</v>
      </c>
      <c r="G128" s="13">
        <f t="shared" si="8"/>
        <v>3089.4193196600781</v>
      </c>
      <c r="H128" s="13">
        <f t="shared" si="2"/>
        <v>2039.9169755909243</v>
      </c>
      <c r="I128" s="13">
        <f t="shared" si="3"/>
        <v>803895.55771834264</v>
      </c>
    </row>
    <row r="129" spans="4:9" ht="14.5" x14ac:dyDescent="0.35">
      <c r="D129" s="12">
        <v>121</v>
      </c>
      <c r="E129" s="13">
        <f t="shared" si="4"/>
        <v>803895.55771834264</v>
      </c>
      <c r="F129" s="13">
        <f t="shared" si="7"/>
        <v>5129.3362952510024</v>
      </c>
      <c r="G129" s="13">
        <f t="shared" si="8"/>
        <v>3081.5996379203134</v>
      </c>
      <c r="H129" s="13">
        <f t="shared" si="2"/>
        <v>2047.736657330689</v>
      </c>
      <c r="I129" s="13">
        <f t="shared" si="3"/>
        <v>801847.82106101199</v>
      </c>
    </row>
    <row r="130" spans="4:9" ht="14.5" x14ac:dyDescent="0.35">
      <c r="D130" s="12">
        <v>122</v>
      </c>
      <c r="E130" s="13">
        <f t="shared" si="4"/>
        <v>801847.82106101199</v>
      </c>
      <c r="F130" s="13">
        <f t="shared" si="7"/>
        <v>5129.3362952510024</v>
      </c>
      <c r="G130" s="13">
        <f t="shared" si="8"/>
        <v>3073.7499807338791</v>
      </c>
      <c r="H130" s="13">
        <f t="shared" si="2"/>
        <v>2055.5863145171234</v>
      </c>
      <c r="I130" s="13">
        <f t="shared" si="3"/>
        <v>799792.23474649491</v>
      </c>
    </row>
    <row r="131" spans="4:9" ht="14.5" x14ac:dyDescent="0.35">
      <c r="D131" s="12">
        <v>123</v>
      </c>
      <c r="E131" s="13">
        <f t="shared" si="4"/>
        <v>799792.23474649491</v>
      </c>
      <c r="F131" s="13">
        <f t="shared" si="7"/>
        <v>5129.3362952510024</v>
      </c>
      <c r="G131" s="13">
        <f t="shared" si="8"/>
        <v>3065.8702331948971</v>
      </c>
      <c r="H131" s="13">
        <f t="shared" si="2"/>
        <v>2063.4660620561053</v>
      </c>
      <c r="I131" s="13">
        <f t="shared" si="3"/>
        <v>797728.76868443878</v>
      </c>
    </row>
    <row r="132" spans="4:9" ht="14.5" x14ac:dyDescent="0.35">
      <c r="D132" s="12">
        <v>124</v>
      </c>
      <c r="E132" s="13">
        <f t="shared" si="4"/>
        <v>797728.76868443878</v>
      </c>
      <c r="F132" s="13">
        <f t="shared" si="7"/>
        <v>5129.3362952510024</v>
      </c>
      <c r="G132" s="13">
        <f t="shared" si="8"/>
        <v>3057.9602799570152</v>
      </c>
      <c r="H132" s="13">
        <f t="shared" si="2"/>
        <v>2071.3760152939872</v>
      </c>
      <c r="I132" s="13">
        <f t="shared" si="3"/>
        <v>795657.39266914479</v>
      </c>
    </row>
    <row r="133" spans="4:9" ht="14.5" x14ac:dyDescent="0.35">
      <c r="D133" s="12">
        <v>125</v>
      </c>
      <c r="E133" s="13">
        <f t="shared" si="4"/>
        <v>795657.39266914479</v>
      </c>
      <c r="F133" s="13">
        <f t="shared" si="7"/>
        <v>5129.3362952510024</v>
      </c>
      <c r="G133" s="13">
        <f t="shared" si="8"/>
        <v>3050.0200052317214</v>
      </c>
      <c r="H133" s="13">
        <f t="shared" si="2"/>
        <v>2079.316290019281</v>
      </c>
      <c r="I133" s="13">
        <f t="shared" si="3"/>
        <v>793578.07637912547</v>
      </c>
    </row>
    <row r="134" spans="4:9" ht="14.5" x14ac:dyDescent="0.35">
      <c r="D134" s="12">
        <v>126</v>
      </c>
      <c r="E134" s="13">
        <f t="shared" si="4"/>
        <v>793578.07637912547</v>
      </c>
      <c r="F134" s="13">
        <f t="shared" si="7"/>
        <v>5129.3362952510024</v>
      </c>
      <c r="G134" s="13">
        <f t="shared" si="8"/>
        <v>3042.0492927866476</v>
      </c>
      <c r="H134" s="13">
        <f t="shared" si="2"/>
        <v>2087.2870024643548</v>
      </c>
      <c r="I134" s="13">
        <f t="shared" si="3"/>
        <v>791490.78937666107</v>
      </c>
    </row>
    <row r="135" spans="4:9" ht="14.5" x14ac:dyDescent="0.35">
      <c r="D135" s="12">
        <v>127</v>
      </c>
      <c r="E135" s="13">
        <f t="shared" si="4"/>
        <v>791490.78937666107</v>
      </c>
      <c r="F135" s="13">
        <f t="shared" si="7"/>
        <v>5129.3362952510024</v>
      </c>
      <c r="G135" s="13">
        <f t="shared" si="8"/>
        <v>3034.0480259438673</v>
      </c>
      <c r="H135" s="13">
        <f t="shared" si="2"/>
        <v>2095.2882693071351</v>
      </c>
      <c r="I135" s="13">
        <f t="shared" si="3"/>
        <v>789395.50110735395</v>
      </c>
    </row>
    <row r="136" spans="4:9" ht="14.5" x14ac:dyDescent="0.35">
      <c r="D136" s="12">
        <v>128</v>
      </c>
      <c r="E136" s="13">
        <f t="shared" si="4"/>
        <v>789395.50110735395</v>
      </c>
      <c r="F136" s="13">
        <f t="shared" si="7"/>
        <v>5129.3362952510024</v>
      </c>
      <c r="G136" s="13">
        <f t="shared" si="8"/>
        <v>3026.0160875781899</v>
      </c>
      <c r="H136" s="13">
        <f t="shared" si="2"/>
        <v>2103.3202076728126</v>
      </c>
      <c r="I136" s="13">
        <f t="shared" si="3"/>
        <v>787292.18089968117</v>
      </c>
    </row>
    <row r="137" spans="4:9" ht="14.5" x14ac:dyDescent="0.35">
      <c r="D137" s="12">
        <v>129</v>
      </c>
      <c r="E137" s="13">
        <f t="shared" si="4"/>
        <v>787292.18089968117</v>
      </c>
      <c r="F137" s="13">
        <f t="shared" si="7"/>
        <v>5129.3362952510024</v>
      </c>
      <c r="G137" s="13">
        <f t="shared" si="8"/>
        <v>3017.9533601154444</v>
      </c>
      <c r="H137" s="13">
        <f t="shared" si="2"/>
        <v>2111.382935135558</v>
      </c>
      <c r="I137" s="13">
        <f t="shared" si="3"/>
        <v>785180.79796454567</v>
      </c>
    </row>
    <row r="138" spans="4:9" ht="14.5" x14ac:dyDescent="0.35">
      <c r="D138" s="12">
        <v>130</v>
      </c>
      <c r="E138" s="13">
        <f t="shared" si="4"/>
        <v>785180.79796454567</v>
      </c>
      <c r="F138" s="13">
        <f t="shared" si="7"/>
        <v>5129.3362952510024</v>
      </c>
      <c r="G138" s="13">
        <f t="shared" si="8"/>
        <v>3009.8597255307582</v>
      </c>
      <c r="H138" s="13">
        <f t="shared" si="2"/>
        <v>2119.4765697202442</v>
      </c>
      <c r="I138" s="13">
        <f t="shared" si="3"/>
        <v>783061.32139482547</v>
      </c>
    </row>
    <row r="139" spans="4:9" ht="14.5" x14ac:dyDescent="0.35">
      <c r="D139" s="12">
        <v>131</v>
      </c>
      <c r="E139" s="13">
        <f t="shared" si="4"/>
        <v>783061.32139482547</v>
      </c>
      <c r="F139" s="13">
        <f t="shared" si="7"/>
        <v>5129.3362952510024</v>
      </c>
      <c r="G139" s="13">
        <f t="shared" si="8"/>
        <v>3001.7350653468307</v>
      </c>
      <c r="H139" s="13">
        <f t="shared" si="2"/>
        <v>2127.6012299041718</v>
      </c>
      <c r="I139" s="13">
        <f t="shared" si="3"/>
        <v>780933.72016492125</v>
      </c>
    </row>
    <row r="140" spans="4:9" ht="14.5" x14ac:dyDescent="0.35">
      <c r="D140" s="12">
        <v>132</v>
      </c>
      <c r="E140" s="13">
        <f t="shared" si="4"/>
        <v>780933.72016492125</v>
      </c>
      <c r="F140" s="13">
        <f t="shared" si="7"/>
        <v>5129.3362952510024</v>
      </c>
      <c r="G140" s="13">
        <f t="shared" si="8"/>
        <v>2993.5792606321979</v>
      </c>
      <c r="H140" s="13">
        <f t="shared" si="2"/>
        <v>2135.7570346188045</v>
      </c>
      <c r="I140" s="13">
        <f t="shared" si="3"/>
        <v>778797.96313030249</v>
      </c>
    </row>
    <row r="141" spans="4:9" ht="14.5" x14ac:dyDescent="0.35">
      <c r="D141" s="12">
        <v>133</v>
      </c>
      <c r="E141" s="13">
        <f t="shared" si="4"/>
        <v>778797.96313030249</v>
      </c>
      <c r="F141" s="13">
        <f t="shared" si="7"/>
        <v>5129.3362952510024</v>
      </c>
      <c r="G141" s="13">
        <f t="shared" si="8"/>
        <v>2985.3921919994928</v>
      </c>
      <c r="H141" s="13">
        <f t="shared" si="2"/>
        <v>2143.9441032515097</v>
      </c>
      <c r="I141" s="13">
        <f t="shared" si="3"/>
        <v>776654.01902705093</v>
      </c>
    </row>
    <row r="142" spans="4:9" ht="14.5" x14ac:dyDescent="0.35">
      <c r="D142" s="12">
        <v>134</v>
      </c>
      <c r="E142" s="13">
        <f t="shared" si="4"/>
        <v>776654.01902705093</v>
      </c>
      <c r="F142" s="13">
        <f t="shared" si="7"/>
        <v>5129.3362952510024</v>
      </c>
      <c r="G142" s="13">
        <f t="shared" si="8"/>
        <v>2977.1737396036951</v>
      </c>
      <c r="H142" s="13">
        <f t="shared" si="2"/>
        <v>2152.1625556473073</v>
      </c>
      <c r="I142" s="13">
        <f t="shared" si="3"/>
        <v>774501.85647140362</v>
      </c>
    </row>
    <row r="143" spans="4:9" ht="14.5" x14ac:dyDescent="0.35">
      <c r="D143" s="12">
        <v>135</v>
      </c>
      <c r="E143" s="13">
        <f t="shared" si="4"/>
        <v>774501.85647140362</v>
      </c>
      <c r="F143" s="13">
        <f t="shared" si="7"/>
        <v>5129.3362952510024</v>
      </c>
      <c r="G143" s="13">
        <f t="shared" si="8"/>
        <v>2968.9237831403802</v>
      </c>
      <c r="H143" s="13">
        <f t="shared" si="2"/>
        <v>2160.4125121106222</v>
      </c>
      <c r="I143" s="13">
        <f t="shared" si="3"/>
        <v>772341.44395929296</v>
      </c>
    </row>
    <row r="144" spans="4:9" ht="14.5" x14ac:dyDescent="0.35">
      <c r="D144" s="12">
        <v>136</v>
      </c>
      <c r="E144" s="13">
        <f t="shared" si="4"/>
        <v>772341.44395929296</v>
      </c>
      <c r="F144" s="13">
        <f t="shared" si="7"/>
        <v>5129.3362952510024</v>
      </c>
      <c r="G144" s="13">
        <f t="shared" si="8"/>
        <v>2960.6422018439562</v>
      </c>
      <c r="H144" s="13">
        <f t="shared" si="2"/>
        <v>2168.6940934070462</v>
      </c>
      <c r="I144" s="13">
        <f t="shared" si="3"/>
        <v>770172.74986588594</v>
      </c>
    </row>
    <row r="145" spans="4:9" ht="14.5" x14ac:dyDescent="0.35">
      <c r="D145" s="12">
        <v>137</v>
      </c>
      <c r="E145" s="13">
        <f t="shared" si="4"/>
        <v>770172.74986588594</v>
      </c>
      <c r="F145" s="13">
        <f t="shared" si="7"/>
        <v>5129.3362952510024</v>
      </c>
      <c r="G145" s="13">
        <f t="shared" si="8"/>
        <v>2952.328874485896</v>
      </c>
      <c r="H145" s="13">
        <f t="shared" si="2"/>
        <v>2177.0074207651064</v>
      </c>
      <c r="I145" s="13">
        <f t="shared" si="3"/>
        <v>767995.74244512082</v>
      </c>
    </row>
    <row r="146" spans="4:9" ht="14.5" x14ac:dyDescent="0.35">
      <c r="D146" s="12">
        <v>138</v>
      </c>
      <c r="E146" s="13">
        <f t="shared" si="4"/>
        <v>767995.74244512082</v>
      </c>
      <c r="F146" s="13">
        <f t="shared" si="7"/>
        <v>5129.3362952510024</v>
      </c>
      <c r="G146" s="13">
        <f t="shared" si="8"/>
        <v>2943.9836793729628</v>
      </c>
      <c r="H146" s="13">
        <f t="shared" si="2"/>
        <v>2185.3526158780396</v>
      </c>
      <c r="I146" s="13">
        <f t="shared" si="3"/>
        <v>765810.38982924283</v>
      </c>
    </row>
    <row r="147" spans="4:9" ht="14.5" x14ac:dyDescent="0.35">
      <c r="D147" s="12">
        <v>139</v>
      </c>
      <c r="E147" s="13">
        <f t="shared" si="4"/>
        <v>765810.38982924283</v>
      </c>
      <c r="F147" s="13">
        <f t="shared" si="7"/>
        <v>5129.3362952510024</v>
      </c>
      <c r="G147" s="13">
        <f t="shared" si="8"/>
        <v>2935.6064943454307</v>
      </c>
      <c r="H147" s="13">
        <f t="shared" si="2"/>
        <v>2193.7298009055717</v>
      </c>
      <c r="I147" s="13">
        <f t="shared" si="3"/>
        <v>763616.66002833727</v>
      </c>
    </row>
    <row r="148" spans="4:9" ht="14.5" x14ac:dyDescent="0.35">
      <c r="D148" s="12">
        <v>140</v>
      </c>
      <c r="E148" s="13">
        <f t="shared" si="4"/>
        <v>763616.66002833727</v>
      </c>
      <c r="F148" s="13">
        <f t="shared" si="7"/>
        <v>5129.3362952510024</v>
      </c>
      <c r="G148" s="13">
        <f t="shared" si="8"/>
        <v>2927.1971967752929</v>
      </c>
      <c r="H148" s="13">
        <f t="shared" si="2"/>
        <v>2202.1390984757095</v>
      </c>
      <c r="I148" s="13">
        <f t="shared" si="3"/>
        <v>761414.52092986158</v>
      </c>
    </row>
    <row r="149" spans="4:9" ht="14.5" x14ac:dyDescent="0.35">
      <c r="D149" s="12">
        <v>141</v>
      </c>
      <c r="E149" s="13">
        <f t="shared" si="4"/>
        <v>761414.52092986158</v>
      </c>
      <c r="F149" s="13">
        <f t="shared" ref="F149:F212" si="9">$B$21</f>
        <v>5129.3362952510024</v>
      </c>
      <c r="G149" s="13">
        <f t="shared" ref="G149:G212" si="10">E149*$B$19</f>
        <v>2918.7556635644692</v>
      </c>
      <c r="H149" s="13">
        <f t="shared" si="2"/>
        <v>2210.5806316865333</v>
      </c>
      <c r="I149" s="13">
        <f t="shared" si="3"/>
        <v>759203.94029817509</v>
      </c>
    </row>
    <row r="150" spans="4:9" ht="14.5" x14ac:dyDescent="0.35">
      <c r="D150" s="12">
        <v>142</v>
      </c>
      <c r="E150" s="13">
        <f t="shared" si="4"/>
        <v>759203.94029817509</v>
      </c>
      <c r="F150" s="13">
        <f t="shared" si="9"/>
        <v>5129.3362952510024</v>
      </c>
      <c r="G150" s="13">
        <f t="shared" si="10"/>
        <v>2910.2817711430043</v>
      </c>
      <c r="H150" s="13">
        <f t="shared" si="2"/>
        <v>2219.0545241079981</v>
      </c>
      <c r="I150" s="13">
        <f t="shared" si="3"/>
        <v>756984.88577406714</v>
      </c>
    </row>
    <row r="151" spans="4:9" ht="14.5" x14ac:dyDescent="0.35">
      <c r="D151" s="12">
        <v>143</v>
      </c>
      <c r="E151" s="13">
        <f t="shared" si="4"/>
        <v>756984.88577406714</v>
      </c>
      <c r="F151" s="13">
        <f t="shared" si="9"/>
        <v>5129.3362952510024</v>
      </c>
      <c r="G151" s="13">
        <f t="shared" si="10"/>
        <v>2901.7753954672571</v>
      </c>
      <c r="H151" s="13">
        <f t="shared" si="2"/>
        <v>2227.5608997837453</v>
      </c>
      <c r="I151" s="13">
        <f t="shared" si="3"/>
        <v>754757.3248742834</v>
      </c>
    </row>
    <row r="152" spans="4:9" ht="14.5" x14ac:dyDescent="0.35">
      <c r="D152" s="12">
        <v>144</v>
      </c>
      <c r="E152" s="13">
        <f t="shared" si="4"/>
        <v>754757.3248742834</v>
      </c>
      <c r="F152" s="13">
        <f t="shared" si="9"/>
        <v>5129.3362952510024</v>
      </c>
      <c r="G152" s="13">
        <f t="shared" si="10"/>
        <v>2893.2364120180864</v>
      </c>
      <c r="H152" s="13">
        <f t="shared" si="2"/>
        <v>2236.099883232916</v>
      </c>
      <c r="I152" s="13">
        <f t="shared" si="3"/>
        <v>752521.22499105043</v>
      </c>
    </row>
    <row r="153" spans="4:9" ht="14.5" x14ac:dyDescent="0.35">
      <c r="D153" s="12">
        <v>145</v>
      </c>
      <c r="E153" s="13">
        <f t="shared" si="4"/>
        <v>752521.22499105043</v>
      </c>
      <c r="F153" s="13">
        <f t="shared" si="9"/>
        <v>5129.3362952510024</v>
      </c>
      <c r="G153" s="13">
        <f t="shared" si="10"/>
        <v>2884.6646957990265</v>
      </c>
      <c r="H153" s="13">
        <f t="shared" si="2"/>
        <v>2244.6715994519759</v>
      </c>
      <c r="I153" s="13">
        <f t="shared" si="3"/>
        <v>750276.55339159851</v>
      </c>
    </row>
    <row r="154" spans="4:9" ht="14.5" x14ac:dyDescent="0.35">
      <c r="D154" s="12">
        <v>146</v>
      </c>
      <c r="E154" s="13">
        <f t="shared" si="4"/>
        <v>750276.55339159851</v>
      </c>
      <c r="F154" s="13">
        <f t="shared" si="9"/>
        <v>5129.3362952510024</v>
      </c>
      <c r="G154" s="13">
        <f t="shared" si="10"/>
        <v>2876.0601213344607</v>
      </c>
      <c r="H154" s="13">
        <f t="shared" si="2"/>
        <v>2253.2761739165417</v>
      </c>
      <c r="I154" s="13">
        <f t="shared" si="3"/>
        <v>748023.27721768199</v>
      </c>
    </row>
    <row r="155" spans="4:9" ht="14.5" x14ac:dyDescent="0.35">
      <c r="D155" s="12">
        <v>147</v>
      </c>
      <c r="E155" s="13">
        <f t="shared" si="4"/>
        <v>748023.27721768199</v>
      </c>
      <c r="F155" s="13">
        <f t="shared" si="9"/>
        <v>5129.3362952510024</v>
      </c>
      <c r="G155" s="13">
        <f t="shared" si="10"/>
        <v>2867.4225626677808</v>
      </c>
      <c r="H155" s="13">
        <f t="shared" si="2"/>
        <v>2261.9137325832216</v>
      </c>
      <c r="I155" s="13">
        <f t="shared" si="3"/>
        <v>745761.36348509882</v>
      </c>
    </row>
    <row r="156" spans="4:9" ht="14.5" x14ac:dyDescent="0.35">
      <c r="D156" s="12">
        <v>148</v>
      </c>
      <c r="E156" s="13">
        <f t="shared" si="4"/>
        <v>745761.36348509882</v>
      </c>
      <c r="F156" s="13">
        <f t="shared" si="9"/>
        <v>5129.3362952510024</v>
      </c>
      <c r="G156" s="13">
        <f t="shared" si="10"/>
        <v>2858.7518933595452</v>
      </c>
      <c r="H156" s="13">
        <f t="shared" si="2"/>
        <v>2270.5844018914572</v>
      </c>
      <c r="I156" s="13">
        <f t="shared" si="3"/>
        <v>743490.77908320737</v>
      </c>
    </row>
    <row r="157" spans="4:9" ht="14.5" x14ac:dyDescent="0.35">
      <c r="D157" s="12">
        <v>149</v>
      </c>
      <c r="E157" s="13">
        <f t="shared" si="4"/>
        <v>743490.77908320737</v>
      </c>
      <c r="F157" s="13">
        <f t="shared" si="9"/>
        <v>5129.3362952510024</v>
      </c>
      <c r="G157" s="13">
        <f t="shared" si="10"/>
        <v>2850.0479864856279</v>
      </c>
      <c r="H157" s="13">
        <f t="shared" si="2"/>
        <v>2279.2883087653745</v>
      </c>
      <c r="I157" s="13">
        <f t="shared" si="3"/>
        <v>741211.49077444198</v>
      </c>
    </row>
    <row r="158" spans="4:9" ht="14.5" x14ac:dyDescent="0.35">
      <c r="D158" s="12">
        <v>150</v>
      </c>
      <c r="E158" s="13">
        <f t="shared" si="4"/>
        <v>741211.49077444198</v>
      </c>
      <c r="F158" s="13">
        <f t="shared" si="9"/>
        <v>5129.3362952510024</v>
      </c>
      <c r="G158" s="13">
        <f t="shared" si="10"/>
        <v>2841.3107146353609</v>
      </c>
      <c r="H158" s="13">
        <f t="shared" si="2"/>
        <v>2288.0255806156415</v>
      </c>
      <c r="I158" s="13">
        <f t="shared" si="3"/>
        <v>738923.46519382636</v>
      </c>
    </row>
    <row r="159" spans="4:9" ht="14.5" x14ac:dyDescent="0.35">
      <c r="D159" s="12">
        <v>151</v>
      </c>
      <c r="E159" s="13">
        <f t="shared" si="4"/>
        <v>738923.46519382636</v>
      </c>
      <c r="F159" s="13">
        <f t="shared" si="9"/>
        <v>5129.3362952510024</v>
      </c>
      <c r="G159" s="13">
        <f t="shared" si="10"/>
        <v>2832.5399499096675</v>
      </c>
      <c r="H159" s="13">
        <f t="shared" si="2"/>
        <v>2296.7963453413349</v>
      </c>
      <c r="I159" s="13">
        <f t="shared" si="3"/>
        <v>736626.66884848499</v>
      </c>
    </row>
    <row r="160" spans="4:9" ht="14.5" x14ac:dyDescent="0.35">
      <c r="D160" s="12">
        <v>152</v>
      </c>
      <c r="E160" s="13">
        <f t="shared" si="4"/>
        <v>736626.66884848499</v>
      </c>
      <c r="F160" s="13">
        <f t="shared" si="9"/>
        <v>5129.3362952510024</v>
      </c>
      <c r="G160" s="13">
        <f t="shared" si="10"/>
        <v>2823.7355639191924</v>
      </c>
      <c r="H160" s="13">
        <f t="shared" si="2"/>
        <v>2305.60073133181</v>
      </c>
      <c r="I160" s="13">
        <f t="shared" si="3"/>
        <v>734321.06811715313</v>
      </c>
    </row>
    <row r="161" spans="4:9" ht="14.5" x14ac:dyDescent="0.35">
      <c r="D161" s="12">
        <v>153</v>
      </c>
      <c r="E161" s="13">
        <f t="shared" si="4"/>
        <v>734321.06811715313</v>
      </c>
      <c r="F161" s="13">
        <f t="shared" si="9"/>
        <v>5129.3362952510024</v>
      </c>
      <c r="G161" s="13">
        <f t="shared" si="10"/>
        <v>2814.89742778242</v>
      </c>
      <c r="H161" s="13">
        <f t="shared" si="2"/>
        <v>2314.4388674685824</v>
      </c>
      <c r="I161" s="13">
        <f t="shared" si="3"/>
        <v>732006.62924968451</v>
      </c>
    </row>
    <row r="162" spans="4:9" ht="14.5" x14ac:dyDescent="0.35">
      <c r="D162" s="12">
        <v>154</v>
      </c>
      <c r="E162" s="13">
        <f t="shared" si="4"/>
        <v>732006.62924968451</v>
      </c>
      <c r="F162" s="13">
        <f t="shared" si="9"/>
        <v>5129.3362952510024</v>
      </c>
      <c r="G162" s="13">
        <f t="shared" si="10"/>
        <v>2806.0254121237904</v>
      </c>
      <c r="H162" s="13">
        <f t="shared" si="2"/>
        <v>2323.310883127212</v>
      </c>
      <c r="I162" s="13">
        <f t="shared" si="3"/>
        <v>729683.31836655724</v>
      </c>
    </row>
    <row r="163" spans="4:9" ht="14.5" x14ac:dyDescent="0.35">
      <c r="D163" s="12">
        <v>155</v>
      </c>
      <c r="E163" s="13">
        <f t="shared" si="4"/>
        <v>729683.31836655724</v>
      </c>
      <c r="F163" s="13">
        <f t="shared" si="9"/>
        <v>5129.3362952510024</v>
      </c>
      <c r="G163" s="13">
        <f t="shared" si="10"/>
        <v>2797.1193870718025</v>
      </c>
      <c r="H163" s="13">
        <f t="shared" si="2"/>
        <v>2332.2169081791999</v>
      </c>
      <c r="I163" s="13">
        <f t="shared" si="3"/>
        <v>727351.10145837802</v>
      </c>
    </row>
    <row r="164" spans="4:9" ht="14.5" x14ac:dyDescent="0.35">
      <c r="D164" s="12">
        <v>156</v>
      </c>
      <c r="E164" s="13">
        <f t="shared" si="4"/>
        <v>727351.10145837802</v>
      </c>
      <c r="F164" s="13">
        <f t="shared" si="9"/>
        <v>5129.3362952510024</v>
      </c>
      <c r="G164" s="13">
        <f t="shared" si="10"/>
        <v>2788.1792222571157</v>
      </c>
      <c r="H164" s="13">
        <f t="shared" si="2"/>
        <v>2341.1570729938867</v>
      </c>
      <c r="I164" s="13">
        <f t="shared" si="3"/>
        <v>725009.94438538409</v>
      </c>
    </row>
    <row r="165" spans="4:9" ht="14.5" x14ac:dyDescent="0.35">
      <c r="D165" s="12">
        <v>157</v>
      </c>
      <c r="E165" s="13">
        <f t="shared" si="4"/>
        <v>725009.94438538409</v>
      </c>
      <c r="F165" s="13">
        <f t="shared" si="9"/>
        <v>5129.3362952510024</v>
      </c>
      <c r="G165" s="13">
        <f t="shared" si="10"/>
        <v>2779.2047868106388</v>
      </c>
      <c r="H165" s="13">
        <f t="shared" si="2"/>
        <v>2350.1315084403636</v>
      </c>
      <c r="I165" s="13">
        <f t="shared" si="3"/>
        <v>722659.81287694373</v>
      </c>
    </row>
    <row r="166" spans="4:9" ht="14.5" x14ac:dyDescent="0.35">
      <c r="D166" s="12">
        <v>158</v>
      </c>
      <c r="E166" s="13">
        <f t="shared" si="4"/>
        <v>722659.81287694373</v>
      </c>
      <c r="F166" s="13">
        <f t="shared" si="9"/>
        <v>5129.3362952510024</v>
      </c>
      <c r="G166" s="13">
        <f t="shared" si="10"/>
        <v>2770.1959493616173</v>
      </c>
      <c r="H166" s="13">
        <f t="shared" si="2"/>
        <v>2359.1403458893851</v>
      </c>
      <c r="I166" s="13">
        <f t="shared" si="3"/>
        <v>720300.67253105436</v>
      </c>
    </row>
    <row r="167" spans="4:9" ht="14.5" x14ac:dyDescent="0.35">
      <c r="D167" s="12">
        <v>159</v>
      </c>
      <c r="E167" s="13">
        <f t="shared" si="4"/>
        <v>720300.67253105436</v>
      </c>
      <c r="F167" s="13">
        <f t="shared" si="9"/>
        <v>5129.3362952510024</v>
      </c>
      <c r="G167" s="13">
        <f t="shared" si="10"/>
        <v>2761.1525780357083</v>
      </c>
      <c r="H167" s="13">
        <f t="shared" si="2"/>
        <v>2368.1837172152941</v>
      </c>
      <c r="I167" s="13">
        <f t="shared" si="3"/>
        <v>717932.48881383904</v>
      </c>
    </row>
    <row r="168" spans="4:9" ht="14.5" x14ac:dyDescent="0.35">
      <c r="D168" s="12">
        <v>160</v>
      </c>
      <c r="E168" s="13">
        <f t="shared" si="4"/>
        <v>717932.48881383904</v>
      </c>
      <c r="F168" s="13">
        <f t="shared" si="9"/>
        <v>5129.3362952510024</v>
      </c>
      <c r="G168" s="13">
        <f t="shared" si="10"/>
        <v>2752.0745404530494</v>
      </c>
      <c r="H168" s="13">
        <f t="shared" si="2"/>
        <v>2377.261754797953</v>
      </c>
      <c r="I168" s="13">
        <f t="shared" si="3"/>
        <v>715555.22705904103</v>
      </c>
    </row>
    <row r="169" spans="4:9" ht="14.5" x14ac:dyDescent="0.35">
      <c r="D169" s="12">
        <v>161</v>
      </c>
      <c r="E169" s="13">
        <f t="shared" si="4"/>
        <v>715555.22705904103</v>
      </c>
      <c r="F169" s="13">
        <f t="shared" si="9"/>
        <v>5129.3362952510024</v>
      </c>
      <c r="G169" s="13">
        <f t="shared" si="10"/>
        <v>2742.9617037263238</v>
      </c>
      <c r="H169" s="13">
        <f t="shared" si="2"/>
        <v>2386.3745915246786</v>
      </c>
      <c r="I169" s="13">
        <f t="shared" si="3"/>
        <v>713168.85246751632</v>
      </c>
    </row>
    <row r="170" spans="4:9" ht="14.5" x14ac:dyDescent="0.35">
      <c r="D170" s="12">
        <v>162</v>
      </c>
      <c r="E170" s="13">
        <f t="shared" si="4"/>
        <v>713168.85246751632</v>
      </c>
      <c r="F170" s="13">
        <f t="shared" si="9"/>
        <v>5129.3362952510024</v>
      </c>
      <c r="G170" s="13">
        <f t="shared" si="10"/>
        <v>2733.8139344588126</v>
      </c>
      <c r="H170" s="13">
        <f t="shared" si="2"/>
        <v>2395.5223607921898</v>
      </c>
      <c r="I170" s="13">
        <f t="shared" si="3"/>
        <v>710773.33010672417</v>
      </c>
    </row>
    <row r="171" spans="4:9" ht="14.5" x14ac:dyDescent="0.35">
      <c r="D171" s="12">
        <v>163</v>
      </c>
      <c r="E171" s="13">
        <f t="shared" si="4"/>
        <v>710773.33010672417</v>
      </c>
      <c r="F171" s="13">
        <f t="shared" si="9"/>
        <v>5129.3362952510024</v>
      </c>
      <c r="G171" s="13">
        <f t="shared" si="10"/>
        <v>2724.6310987424426</v>
      </c>
      <c r="H171" s="13">
        <f t="shared" si="2"/>
        <v>2404.7051965085598</v>
      </c>
      <c r="I171" s="13">
        <f t="shared" si="3"/>
        <v>708368.62491021561</v>
      </c>
    </row>
    <row r="172" spans="4:9" ht="14.5" x14ac:dyDescent="0.35">
      <c r="D172" s="12">
        <v>164</v>
      </c>
      <c r="E172" s="13">
        <f t="shared" si="4"/>
        <v>708368.62491021561</v>
      </c>
      <c r="F172" s="13">
        <f t="shared" si="9"/>
        <v>5129.3362952510024</v>
      </c>
      <c r="G172" s="13">
        <f t="shared" si="10"/>
        <v>2715.4130621558265</v>
      </c>
      <c r="H172" s="13">
        <f t="shared" si="2"/>
        <v>2413.9232330951759</v>
      </c>
      <c r="I172" s="13">
        <f t="shared" si="3"/>
        <v>705954.70167712041</v>
      </c>
    </row>
    <row r="173" spans="4:9" ht="14.5" x14ac:dyDescent="0.35">
      <c r="D173" s="12">
        <v>165</v>
      </c>
      <c r="E173" s="13">
        <f t="shared" si="4"/>
        <v>705954.70167712041</v>
      </c>
      <c r="F173" s="13">
        <f t="shared" si="9"/>
        <v>5129.3362952510024</v>
      </c>
      <c r="G173" s="13">
        <f t="shared" si="10"/>
        <v>2706.1596897622949</v>
      </c>
      <c r="H173" s="13">
        <f t="shared" si="2"/>
        <v>2423.1766054887075</v>
      </c>
      <c r="I173" s="13">
        <f t="shared" si="3"/>
        <v>703531.52507163165</v>
      </c>
    </row>
    <row r="174" spans="4:9" ht="14.5" x14ac:dyDescent="0.35">
      <c r="D174" s="12">
        <v>166</v>
      </c>
      <c r="E174" s="13">
        <f t="shared" si="4"/>
        <v>703531.52507163165</v>
      </c>
      <c r="F174" s="13">
        <f t="shared" si="9"/>
        <v>5129.3362952510024</v>
      </c>
      <c r="G174" s="13">
        <f t="shared" si="10"/>
        <v>2696.8708461079214</v>
      </c>
      <c r="H174" s="13">
        <f t="shared" si="2"/>
        <v>2432.4654491430811</v>
      </c>
      <c r="I174" s="13">
        <f t="shared" si="3"/>
        <v>701099.05962248857</v>
      </c>
    </row>
    <row r="175" spans="4:9" ht="14.5" x14ac:dyDescent="0.35">
      <c r="D175" s="12">
        <v>167</v>
      </c>
      <c r="E175" s="13">
        <f t="shared" si="4"/>
        <v>701099.05962248857</v>
      </c>
      <c r="F175" s="13">
        <f t="shared" si="9"/>
        <v>5129.3362952510024</v>
      </c>
      <c r="G175" s="13">
        <f t="shared" si="10"/>
        <v>2687.5463952195391</v>
      </c>
      <c r="H175" s="13">
        <f t="shared" si="2"/>
        <v>2441.7899000314633</v>
      </c>
      <c r="I175" s="13">
        <f t="shared" si="3"/>
        <v>698657.26972245716</v>
      </c>
    </row>
    <row r="176" spans="4:9" ht="14.5" x14ac:dyDescent="0.35">
      <c r="D176" s="12">
        <v>168</v>
      </c>
      <c r="E176" s="13">
        <f t="shared" si="4"/>
        <v>698657.26972245716</v>
      </c>
      <c r="F176" s="13">
        <f t="shared" si="9"/>
        <v>5129.3362952510024</v>
      </c>
      <c r="G176" s="13">
        <f t="shared" si="10"/>
        <v>2678.1862006027523</v>
      </c>
      <c r="H176" s="13">
        <f t="shared" si="2"/>
        <v>2451.1500946482502</v>
      </c>
      <c r="I176" s="13">
        <f t="shared" si="3"/>
        <v>696206.11962780892</v>
      </c>
    </row>
    <row r="177" spans="4:9" ht="14.5" x14ac:dyDescent="0.35">
      <c r="D177" s="12">
        <v>169</v>
      </c>
      <c r="E177" s="13">
        <f t="shared" si="4"/>
        <v>696206.11962780892</v>
      </c>
      <c r="F177" s="13">
        <f t="shared" si="9"/>
        <v>5129.3362952510024</v>
      </c>
      <c r="G177" s="13">
        <f t="shared" si="10"/>
        <v>2668.7901252399342</v>
      </c>
      <c r="H177" s="13">
        <f t="shared" si="2"/>
        <v>2460.5461700110682</v>
      </c>
      <c r="I177" s="13">
        <f t="shared" si="3"/>
        <v>693745.57345779787</v>
      </c>
    </row>
    <row r="178" spans="4:9" ht="14.5" x14ac:dyDescent="0.35">
      <c r="D178" s="12">
        <v>170</v>
      </c>
      <c r="E178" s="13">
        <f t="shared" si="4"/>
        <v>693745.57345779787</v>
      </c>
      <c r="F178" s="13">
        <f t="shared" si="9"/>
        <v>5129.3362952510024</v>
      </c>
      <c r="G178" s="13">
        <f t="shared" si="10"/>
        <v>2659.358031588225</v>
      </c>
      <c r="H178" s="13">
        <f t="shared" si="2"/>
        <v>2469.9782636627774</v>
      </c>
      <c r="I178" s="13">
        <f t="shared" si="3"/>
        <v>691275.59519413509</v>
      </c>
    </row>
    <row r="179" spans="4:9" ht="14.5" x14ac:dyDescent="0.35">
      <c r="D179" s="12">
        <v>171</v>
      </c>
      <c r="E179" s="13">
        <f t="shared" si="4"/>
        <v>691275.59519413509</v>
      </c>
      <c r="F179" s="13">
        <f t="shared" si="9"/>
        <v>5129.3362952510024</v>
      </c>
      <c r="G179" s="13">
        <f t="shared" si="10"/>
        <v>2649.8897815775176</v>
      </c>
      <c r="H179" s="13">
        <f t="shared" si="2"/>
        <v>2479.4465136734848</v>
      </c>
      <c r="I179" s="13">
        <f t="shared" si="3"/>
        <v>688796.14868046157</v>
      </c>
    </row>
    <row r="180" spans="4:9" ht="14.5" x14ac:dyDescent="0.35">
      <c r="D180" s="12">
        <v>172</v>
      </c>
      <c r="E180" s="13">
        <f t="shared" si="4"/>
        <v>688796.14868046157</v>
      </c>
      <c r="F180" s="13">
        <f t="shared" si="9"/>
        <v>5129.3362952510024</v>
      </c>
      <c r="G180" s="13">
        <f t="shared" si="10"/>
        <v>2640.3852366084357</v>
      </c>
      <c r="H180" s="13">
        <f t="shared" si="2"/>
        <v>2488.9510586425667</v>
      </c>
      <c r="I180" s="13">
        <f t="shared" si="3"/>
        <v>686307.19762181898</v>
      </c>
    </row>
    <row r="181" spans="4:9" ht="14.5" x14ac:dyDescent="0.35">
      <c r="D181" s="12">
        <v>173</v>
      </c>
      <c r="E181" s="13">
        <f t="shared" si="4"/>
        <v>686307.19762181898</v>
      </c>
      <c r="F181" s="13">
        <f t="shared" si="9"/>
        <v>5129.3362952510024</v>
      </c>
      <c r="G181" s="13">
        <f t="shared" si="10"/>
        <v>2630.8442575503059</v>
      </c>
      <c r="H181" s="13">
        <f t="shared" si="2"/>
        <v>2498.4920377006965</v>
      </c>
      <c r="I181" s="13">
        <f t="shared" si="3"/>
        <v>683808.70558411826</v>
      </c>
    </row>
    <row r="182" spans="4:9" ht="14.5" x14ac:dyDescent="0.35">
      <c r="D182" s="12">
        <v>174</v>
      </c>
      <c r="E182" s="13">
        <f t="shared" si="4"/>
        <v>683808.70558411826</v>
      </c>
      <c r="F182" s="13">
        <f t="shared" si="9"/>
        <v>5129.3362952510024</v>
      </c>
      <c r="G182" s="13">
        <f t="shared" si="10"/>
        <v>2621.2667047391196</v>
      </c>
      <c r="H182" s="13">
        <f t="shared" si="2"/>
        <v>2508.0695905118828</v>
      </c>
      <c r="I182" s="13">
        <f t="shared" si="3"/>
        <v>681300.63599360641</v>
      </c>
    </row>
    <row r="183" spans="4:9" ht="14.5" x14ac:dyDescent="0.35">
      <c r="D183" s="12">
        <v>175</v>
      </c>
      <c r="E183" s="13">
        <f t="shared" si="4"/>
        <v>681300.63599360641</v>
      </c>
      <c r="F183" s="13">
        <f t="shared" si="9"/>
        <v>5129.3362952510024</v>
      </c>
      <c r="G183" s="13">
        <f t="shared" si="10"/>
        <v>2611.652437975491</v>
      </c>
      <c r="H183" s="13">
        <f t="shared" si="2"/>
        <v>2517.6838572755114</v>
      </c>
      <c r="I183" s="13">
        <f t="shared" si="3"/>
        <v>678782.95213633089</v>
      </c>
    </row>
    <row r="184" spans="4:9" ht="14.5" x14ac:dyDescent="0.35">
      <c r="D184" s="12">
        <v>176</v>
      </c>
      <c r="E184" s="13">
        <f t="shared" si="4"/>
        <v>678782.95213633089</v>
      </c>
      <c r="F184" s="13">
        <f t="shared" si="9"/>
        <v>5129.3362952510024</v>
      </c>
      <c r="G184" s="13">
        <f t="shared" si="10"/>
        <v>2602.0013165226014</v>
      </c>
      <c r="H184" s="13">
        <f t="shared" si="2"/>
        <v>2527.334978728401</v>
      </c>
      <c r="I184" s="13">
        <f t="shared" si="3"/>
        <v>676255.61715760245</v>
      </c>
    </row>
    <row r="185" spans="4:9" ht="14.5" x14ac:dyDescent="0.35">
      <c r="D185" s="12">
        <v>177</v>
      </c>
      <c r="E185" s="13">
        <f t="shared" si="4"/>
        <v>676255.61715760245</v>
      </c>
      <c r="F185" s="13">
        <f t="shared" si="9"/>
        <v>5129.3362952510024</v>
      </c>
      <c r="G185" s="13">
        <f t="shared" si="10"/>
        <v>2592.3131991041428</v>
      </c>
      <c r="H185" s="13">
        <f t="shared" si="2"/>
        <v>2537.0230961468596</v>
      </c>
      <c r="I185" s="13">
        <f t="shared" si="3"/>
        <v>673718.59406145557</v>
      </c>
    </row>
    <row r="186" spans="4:9" ht="14.5" x14ac:dyDescent="0.35">
      <c r="D186" s="12">
        <v>178</v>
      </c>
      <c r="E186" s="13">
        <f t="shared" si="4"/>
        <v>673718.59406145557</v>
      </c>
      <c r="F186" s="13">
        <f t="shared" si="9"/>
        <v>5129.3362952510024</v>
      </c>
      <c r="G186" s="13">
        <f t="shared" si="10"/>
        <v>2582.587943902246</v>
      </c>
      <c r="H186" s="13">
        <f t="shared" si="2"/>
        <v>2546.7483513487564</v>
      </c>
      <c r="I186" s="13">
        <f t="shared" si="3"/>
        <v>671171.84571010678</v>
      </c>
    </row>
    <row r="187" spans="4:9" ht="14.5" x14ac:dyDescent="0.35">
      <c r="D187" s="12">
        <v>179</v>
      </c>
      <c r="E187" s="13">
        <f t="shared" si="4"/>
        <v>671171.84571010678</v>
      </c>
      <c r="F187" s="13">
        <f t="shared" si="9"/>
        <v>5129.3362952510024</v>
      </c>
      <c r="G187" s="13">
        <f t="shared" si="10"/>
        <v>2572.825408555409</v>
      </c>
      <c r="H187" s="13">
        <f t="shared" si="2"/>
        <v>2556.5108866955934</v>
      </c>
      <c r="I187" s="13">
        <f t="shared" si="3"/>
        <v>668615.33482341119</v>
      </c>
    </row>
    <row r="188" spans="4:9" ht="14.5" x14ac:dyDescent="0.35">
      <c r="D188" s="12">
        <v>180</v>
      </c>
      <c r="E188" s="13">
        <f t="shared" si="4"/>
        <v>668615.33482341119</v>
      </c>
      <c r="F188" s="13">
        <f t="shared" si="9"/>
        <v>5129.3362952510024</v>
      </c>
      <c r="G188" s="13">
        <f t="shared" si="10"/>
        <v>2563.0254501564095</v>
      </c>
      <c r="H188" s="13">
        <f t="shared" si="2"/>
        <v>2566.3108450945929</v>
      </c>
      <c r="I188" s="13">
        <f t="shared" si="3"/>
        <v>666049.02397831657</v>
      </c>
    </row>
    <row r="189" spans="4:9" ht="14.5" x14ac:dyDescent="0.35">
      <c r="D189" s="12">
        <v>181</v>
      </c>
      <c r="E189" s="13">
        <f t="shared" si="4"/>
        <v>666049.02397831657</v>
      </c>
      <c r="F189" s="13">
        <f t="shared" si="9"/>
        <v>5129.3362952510024</v>
      </c>
      <c r="G189" s="13">
        <f t="shared" si="10"/>
        <v>2553.1879252502135</v>
      </c>
      <c r="H189" s="13">
        <f t="shared" si="2"/>
        <v>2576.1483700007889</v>
      </c>
      <c r="I189" s="13">
        <f t="shared" si="3"/>
        <v>663472.87560831581</v>
      </c>
    </row>
    <row r="190" spans="4:9" ht="14.5" x14ac:dyDescent="0.35">
      <c r="D190" s="12">
        <v>182</v>
      </c>
      <c r="E190" s="13">
        <f t="shared" si="4"/>
        <v>663472.87560831581</v>
      </c>
      <c r="F190" s="13">
        <f t="shared" si="9"/>
        <v>5129.3362952510024</v>
      </c>
      <c r="G190" s="13">
        <f t="shared" si="10"/>
        <v>2543.3126898318769</v>
      </c>
      <c r="H190" s="13">
        <f t="shared" si="2"/>
        <v>2586.0236054191255</v>
      </c>
      <c r="I190" s="13">
        <f t="shared" si="3"/>
        <v>660886.85200289672</v>
      </c>
    </row>
    <row r="191" spans="4:9" ht="14.5" x14ac:dyDescent="0.35">
      <c r="D191" s="12">
        <v>183</v>
      </c>
      <c r="E191" s="13">
        <f t="shared" si="4"/>
        <v>660886.85200289672</v>
      </c>
      <c r="F191" s="13">
        <f t="shared" si="9"/>
        <v>5129.3362952510024</v>
      </c>
      <c r="G191" s="13">
        <f t="shared" si="10"/>
        <v>2533.3995993444373</v>
      </c>
      <c r="H191" s="13">
        <f t="shared" si="2"/>
        <v>2595.9366959065651</v>
      </c>
      <c r="I191" s="13">
        <f t="shared" si="3"/>
        <v>658290.91530699015</v>
      </c>
    </row>
    <row r="192" spans="4:9" ht="14.5" x14ac:dyDescent="0.35">
      <c r="D192" s="12">
        <v>184</v>
      </c>
      <c r="E192" s="13">
        <f t="shared" si="4"/>
        <v>658290.91530699015</v>
      </c>
      <c r="F192" s="13">
        <f t="shared" si="9"/>
        <v>5129.3362952510024</v>
      </c>
      <c r="G192" s="13">
        <f t="shared" si="10"/>
        <v>2523.4485086767954</v>
      </c>
      <c r="H192" s="13">
        <f t="shared" si="2"/>
        <v>2605.887786574207</v>
      </c>
      <c r="I192" s="13">
        <f t="shared" si="3"/>
        <v>655685.02752041596</v>
      </c>
    </row>
    <row r="193" spans="4:9" ht="14.5" x14ac:dyDescent="0.35">
      <c r="D193" s="12">
        <v>185</v>
      </c>
      <c r="E193" s="13">
        <f t="shared" si="4"/>
        <v>655685.02752041596</v>
      </c>
      <c r="F193" s="13">
        <f t="shared" si="9"/>
        <v>5129.3362952510024</v>
      </c>
      <c r="G193" s="13">
        <f t="shared" si="10"/>
        <v>2513.4592721615945</v>
      </c>
      <c r="H193" s="13">
        <f t="shared" si="2"/>
        <v>2615.8770230894079</v>
      </c>
      <c r="I193" s="13">
        <f t="shared" si="3"/>
        <v>653069.15049732651</v>
      </c>
    </row>
    <row r="194" spans="4:9" ht="14.5" x14ac:dyDescent="0.35">
      <c r="D194" s="12">
        <v>186</v>
      </c>
      <c r="E194" s="13">
        <f t="shared" si="4"/>
        <v>653069.15049732651</v>
      </c>
      <c r="F194" s="13">
        <f t="shared" si="9"/>
        <v>5129.3362952510024</v>
      </c>
      <c r="G194" s="13">
        <f t="shared" si="10"/>
        <v>2503.431743573085</v>
      </c>
      <c r="H194" s="13">
        <f t="shared" si="2"/>
        <v>2625.9045516779174</v>
      </c>
      <c r="I194" s="13">
        <f t="shared" si="3"/>
        <v>650443.24594564864</v>
      </c>
    </row>
    <row r="195" spans="4:9" ht="14.5" x14ac:dyDescent="0.35">
      <c r="D195" s="12">
        <v>187</v>
      </c>
      <c r="E195" s="13">
        <f t="shared" si="4"/>
        <v>650443.24594564864</v>
      </c>
      <c r="F195" s="13">
        <f t="shared" si="9"/>
        <v>5129.3362952510024</v>
      </c>
      <c r="G195" s="13">
        <f t="shared" si="10"/>
        <v>2493.3657761249865</v>
      </c>
      <c r="H195" s="13">
        <f t="shared" si="2"/>
        <v>2635.9705191260159</v>
      </c>
      <c r="I195" s="13">
        <f t="shared" si="3"/>
        <v>647807.2754265226</v>
      </c>
    </row>
    <row r="196" spans="4:9" ht="14.5" x14ac:dyDescent="0.35">
      <c r="D196" s="12">
        <v>188</v>
      </c>
      <c r="E196" s="13">
        <f t="shared" si="4"/>
        <v>647807.2754265226</v>
      </c>
      <c r="F196" s="13">
        <f t="shared" si="9"/>
        <v>5129.3362952510024</v>
      </c>
      <c r="G196" s="13">
        <f t="shared" si="10"/>
        <v>2483.2612224683367</v>
      </c>
      <c r="H196" s="13">
        <f t="shared" si="2"/>
        <v>2646.0750727826658</v>
      </c>
      <c r="I196" s="13">
        <f t="shared" si="3"/>
        <v>645161.2003537399</v>
      </c>
    </row>
    <row r="197" spans="4:9" ht="14.5" x14ac:dyDescent="0.35">
      <c r="D197" s="12">
        <v>189</v>
      </c>
      <c r="E197" s="13">
        <f t="shared" si="4"/>
        <v>645161.2003537399</v>
      </c>
      <c r="F197" s="13">
        <f t="shared" si="9"/>
        <v>5129.3362952510024</v>
      </c>
      <c r="G197" s="13">
        <f t="shared" si="10"/>
        <v>2473.1179346893359</v>
      </c>
      <c r="H197" s="13">
        <f t="shared" si="2"/>
        <v>2656.2183605616665</v>
      </c>
      <c r="I197" s="13">
        <f t="shared" si="3"/>
        <v>642504.98199317825</v>
      </c>
    </row>
    <row r="198" spans="4:9" ht="14.5" x14ac:dyDescent="0.35">
      <c r="D198" s="12">
        <v>190</v>
      </c>
      <c r="E198" s="13">
        <f t="shared" si="4"/>
        <v>642504.98199317825</v>
      </c>
      <c r="F198" s="13">
        <f t="shared" si="9"/>
        <v>5129.3362952510024</v>
      </c>
      <c r="G198" s="13">
        <f t="shared" si="10"/>
        <v>2462.935764307183</v>
      </c>
      <c r="H198" s="13">
        <f t="shared" si="2"/>
        <v>2666.4005309438194</v>
      </c>
      <c r="I198" s="13">
        <f t="shared" si="3"/>
        <v>639838.58146223449</v>
      </c>
    </row>
    <row r="199" spans="4:9" ht="14.5" x14ac:dyDescent="0.35">
      <c r="D199" s="12">
        <v>191</v>
      </c>
      <c r="E199" s="13">
        <f t="shared" si="4"/>
        <v>639838.58146223449</v>
      </c>
      <c r="F199" s="13">
        <f t="shared" si="9"/>
        <v>5129.3362952510024</v>
      </c>
      <c r="G199" s="13">
        <f t="shared" si="10"/>
        <v>2452.7145622718986</v>
      </c>
      <c r="H199" s="13">
        <f t="shared" si="2"/>
        <v>2676.6217329791039</v>
      </c>
      <c r="I199" s="13">
        <f t="shared" si="3"/>
        <v>637161.95972925541</v>
      </c>
    </row>
    <row r="200" spans="4:9" ht="14.5" x14ac:dyDescent="0.35">
      <c r="D200" s="12">
        <v>192</v>
      </c>
      <c r="E200" s="13">
        <f t="shared" si="4"/>
        <v>637161.95972925541</v>
      </c>
      <c r="F200" s="13">
        <f t="shared" si="9"/>
        <v>5129.3362952510024</v>
      </c>
      <c r="G200" s="13">
        <f t="shared" si="10"/>
        <v>2442.4541789621458</v>
      </c>
      <c r="H200" s="13">
        <f t="shared" si="2"/>
        <v>2686.8821162888567</v>
      </c>
      <c r="I200" s="13">
        <f t="shared" si="3"/>
        <v>634475.07761296653</v>
      </c>
    </row>
    <row r="201" spans="4:9" ht="14.5" x14ac:dyDescent="0.35">
      <c r="D201" s="12">
        <v>193</v>
      </c>
      <c r="E201" s="13">
        <f t="shared" si="4"/>
        <v>634475.07761296653</v>
      </c>
      <c r="F201" s="13">
        <f t="shared" si="9"/>
        <v>5129.3362952510024</v>
      </c>
      <c r="G201" s="13">
        <f t="shared" si="10"/>
        <v>2432.1544641830383</v>
      </c>
      <c r="H201" s="13">
        <f t="shared" si="2"/>
        <v>2697.1818310679641</v>
      </c>
      <c r="I201" s="13">
        <f t="shared" si="3"/>
        <v>631777.89578189852</v>
      </c>
    </row>
    <row r="202" spans="4:9" ht="14.5" x14ac:dyDescent="0.35">
      <c r="D202" s="12">
        <v>194</v>
      </c>
      <c r="E202" s="13">
        <f t="shared" si="4"/>
        <v>631777.89578189852</v>
      </c>
      <c r="F202" s="13">
        <f t="shared" si="9"/>
        <v>5129.3362952510024</v>
      </c>
      <c r="G202" s="13">
        <f t="shared" si="10"/>
        <v>2421.8152671639441</v>
      </c>
      <c r="H202" s="13">
        <f t="shared" si="2"/>
        <v>2707.5210280870583</v>
      </c>
      <c r="I202" s="13">
        <f t="shared" si="3"/>
        <v>629070.37475381151</v>
      </c>
    </row>
    <row r="203" spans="4:9" ht="14.5" x14ac:dyDescent="0.35">
      <c r="D203" s="12">
        <v>195</v>
      </c>
      <c r="E203" s="13">
        <f t="shared" si="4"/>
        <v>629070.37475381151</v>
      </c>
      <c r="F203" s="13">
        <f t="shared" si="9"/>
        <v>5129.3362952510024</v>
      </c>
      <c r="G203" s="13">
        <f t="shared" si="10"/>
        <v>2411.4364365562774</v>
      </c>
      <c r="H203" s="13">
        <f t="shared" si="2"/>
        <v>2717.899858694725</v>
      </c>
      <c r="I203" s="13">
        <f t="shared" si="3"/>
        <v>626352.47489511676</v>
      </c>
    </row>
    <row r="204" spans="4:9" ht="14.5" x14ac:dyDescent="0.35">
      <c r="D204" s="12">
        <v>196</v>
      </c>
      <c r="E204" s="13">
        <f t="shared" si="4"/>
        <v>626352.47489511676</v>
      </c>
      <c r="F204" s="13">
        <f t="shared" si="9"/>
        <v>5129.3362952510024</v>
      </c>
      <c r="G204" s="13">
        <f t="shared" si="10"/>
        <v>2401.0178204312806</v>
      </c>
      <c r="H204" s="13">
        <f t="shared" si="2"/>
        <v>2728.3184748197218</v>
      </c>
      <c r="I204" s="13">
        <f t="shared" si="3"/>
        <v>623624.15642029699</v>
      </c>
    </row>
    <row r="205" spans="4:9" ht="14.5" x14ac:dyDescent="0.35">
      <c r="D205" s="12">
        <v>197</v>
      </c>
      <c r="E205" s="13">
        <f t="shared" si="4"/>
        <v>623624.15642029699</v>
      </c>
      <c r="F205" s="13">
        <f t="shared" si="9"/>
        <v>5129.3362952510024</v>
      </c>
      <c r="G205" s="13">
        <f t="shared" si="10"/>
        <v>2390.5592662778049</v>
      </c>
      <c r="H205" s="13">
        <f t="shared" si="2"/>
        <v>2738.7770289731975</v>
      </c>
      <c r="I205" s="13">
        <f t="shared" si="3"/>
        <v>620885.37939132378</v>
      </c>
    </row>
    <row r="206" spans="4:9" ht="14.5" x14ac:dyDescent="0.35">
      <c r="D206" s="12">
        <v>198</v>
      </c>
      <c r="E206" s="13">
        <f t="shared" si="4"/>
        <v>620885.37939132378</v>
      </c>
      <c r="F206" s="13">
        <f t="shared" si="9"/>
        <v>5129.3362952510024</v>
      </c>
      <c r="G206" s="13">
        <f t="shared" si="10"/>
        <v>2380.0606210000742</v>
      </c>
      <c r="H206" s="13">
        <f t="shared" si="2"/>
        <v>2749.2756742509282</v>
      </c>
      <c r="I206" s="13">
        <f t="shared" si="3"/>
        <v>618136.10371707287</v>
      </c>
    </row>
    <row r="207" spans="4:9" ht="14.5" x14ac:dyDescent="0.35">
      <c r="D207" s="12">
        <v>199</v>
      </c>
      <c r="E207" s="13">
        <f t="shared" si="4"/>
        <v>618136.10371707287</v>
      </c>
      <c r="F207" s="13">
        <f t="shared" si="9"/>
        <v>5129.3362952510024</v>
      </c>
      <c r="G207" s="13">
        <f t="shared" si="10"/>
        <v>2369.5217309154459</v>
      </c>
      <c r="H207" s="13">
        <f t="shared" si="2"/>
        <v>2759.8145643355565</v>
      </c>
      <c r="I207" s="13">
        <f t="shared" si="3"/>
        <v>615376.28915273736</v>
      </c>
    </row>
    <row r="208" spans="4:9" ht="14.5" x14ac:dyDescent="0.35">
      <c r="D208" s="12">
        <v>200</v>
      </c>
      <c r="E208" s="13">
        <f t="shared" si="4"/>
        <v>615376.28915273736</v>
      </c>
      <c r="F208" s="13">
        <f t="shared" si="9"/>
        <v>5129.3362952510024</v>
      </c>
      <c r="G208" s="13">
        <f t="shared" si="10"/>
        <v>2358.9424417521595</v>
      </c>
      <c r="H208" s="13">
        <f t="shared" si="2"/>
        <v>2770.3938534988429</v>
      </c>
      <c r="I208" s="13">
        <f t="shared" si="3"/>
        <v>612605.8952992385</v>
      </c>
    </row>
    <row r="209" spans="4:9" ht="14.5" x14ac:dyDescent="0.35">
      <c r="D209" s="12">
        <v>201</v>
      </c>
      <c r="E209" s="13">
        <f t="shared" si="4"/>
        <v>612605.8952992385</v>
      </c>
      <c r="F209" s="13">
        <f t="shared" si="9"/>
        <v>5129.3362952510024</v>
      </c>
      <c r="G209" s="13">
        <f t="shared" si="10"/>
        <v>2348.3225986470807</v>
      </c>
      <c r="H209" s="13">
        <f t="shared" si="2"/>
        <v>2781.0136966039217</v>
      </c>
      <c r="I209" s="13">
        <f t="shared" si="3"/>
        <v>609824.88160263456</v>
      </c>
    </row>
    <row r="210" spans="4:9" ht="14.5" x14ac:dyDescent="0.35">
      <c r="D210" s="12">
        <v>202</v>
      </c>
      <c r="E210" s="13">
        <f t="shared" si="4"/>
        <v>609824.88160263456</v>
      </c>
      <c r="F210" s="13">
        <f t="shared" si="9"/>
        <v>5129.3362952510024</v>
      </c>
      <c r="G210" s="13">
        <f t="shared" si="10"/>
        <v>2337.6620461434322</v>
      </c>
      <c r="H210" s="13">
        <f t="shared" si="2"/>
        <v>2791.6742491075702</v>
      </c>
      <c r="I210" s="13">
        <f t="shared" si="3"/>
        <v>607033.20735352696</v>
      </c>
    </row>
    <row r="211" spans="4:9" ht="14.5" x14ac:dyDescent="0.35">
      <c r="D211" s="12">
        <v>203</v>
      </c>
      <c r="E211" s="13">
        <f t="shared" si="4"/>
        <v>607033.20735352696</v>
      </c>
      <c r="F211" s="13">
        <f t="shared" si="9"/>
        <v>5129.3362952510024</v>
      </c>
      <c r="G211" s="13">
        <f t="shared" si="10"/>
        <v>2326.9606281885199</v>
      </c>
      <c r="H211" s="13">
        <f t="shared" si="2"/>
        <v>2802.3756670624825</v>
      </c>
      <c r="I211" s="13">
        <f t="shared" si="3"/>
        <v>604230.83168646449</v>
      </c>
    </row>
    <row r="212" spans="4:9" ht="14.5" x14ac:dyDescent="0.35">
      <c r="D212" s="12">
        <v>204</v>
      </c>
      <c r="E212" s="13">
        <f t="shared" si="4"/>
        <v>604230.83168646449</v>
      </c>
      <c r="F212" s="13">
        <f t="shared" si="9"/>
        <v>5129.3362952510024</v>
      </c>
      <c r="G212" s="13">
        <f t="shared" si="10"/>
        <v>2316.2181881314473</v>
      </c>
      <c r="H212" s="13">
        <f t="shared" si="2"/>
        <v>2813.1181071195551</v>
      </c>
      <c r="I212" s="13">
        <f t="shared" si="3"/>
        <v>601417.71357934491</v>
      </c>
    </row>
    <row r="213" spans="4:9" ht="14.5" x14ac:dyDescent="0.35">
      <c r="D213" s="12">
        <v>205</v>
      </c>
      <c r="E213" s="13">
        <f t="shared" si="4"/>
        <v>601417.71357934491</v>
      </c>
      <c r="F213" s="13">
        <f t="shared" ref="F213:F276" si="11">$B$21</f>
        <v>5129.3362952510024</v>
      </c>
      <c r="G213" s="13">
        <f t="shared" ref="G213:G276" si="12">E213*$B$19</f>
        <v>2305.434568720822</v>
      </c>
      <c r="H213" s="13">
        <f t="shared" si="2"/>
        <v>2823.9017265301804</v>
      </c>
      <c r="I213" s="13">
        <f t="shared" si="3"/>
        <v>598593.81185281475</v>
      </c>
    </row>
    <row r="214" spans="4:9" ht="14.5" x14ac:dyDescent="0.35">
      <c r="D214" s="12">
        <v>206</v>
      </c>
      <c r="E214" s="13">
        <f t="shared" si="4"/>
        <v>598593.81185281475</v>
      </c>
      <c r="F214" s="13">
        <f t="shared" si="11"/>
        <v>5129.3362952510024</v>
      </c>
      <c r="G214" s="13">
        <f t="shared" si="12"/>
        <v>2294.6096121024566</v>
      </c>
      <c r="H214" s="13">
        <f t="shared" si="2"/>
        <v>2834.7266831485458</v>
      </c>
      <c r="I214" s="13">
        <f t="shared" si="3"/>
        <v>595759.08516966621</v>
      </c>
    </row>
    <row r="215" spans="4:9" ht="14.5" x14ac:dyDescent="0.35">
      <c r="D215" s="12">
        <v>207</v>
      </c>
      <c r="E215" s="13">
        <f t="shared" si="4"/>
        <v>595759.08516966621</v>
      </c>
      <c r="F215" s="13">
        <f t="shared" si="11"/>
        <v>5129.3362952510024</v>
      </c>
      <c r="G215" s="13">
        <f t="shared" si="12"/>
        <v>2283.7431598170538</v>
      </c>
      <c r="H215" s="13">
        <f t="shared" si="2"/>
        <v>2845.5931354339486</v>
      </c>
      <c r="I215" s="13">
        <f t="shared" si="3"/>
        <v>592913.49203423224</v>
      </c>
    </row>
    <row r="216" spans="4:9" ht="14.5" x14ac:dyDescent="0.35">
      <c r="D216" s="12">
        <v>208</v>
      </c>
      <c r="E216" s="13">
        <f t="shared" si="4"/>
        <v>592913.49203423224</v>
      </c>
      <c r="F216" s="13">
        <f t="shared" si="11"/>
        <v>5129.3362952510024</v>
      </c>
      <c r="G216" s="13">
        <f t="shared" si="12"/>
        <v>2272.8350527978901</v>
      </c>
      <c r="H216" s="13">
        <f t="shared" si="2"/>
        <v>2856.5012424531124</v>
      </c>
      <c r="I216" s="13">
        <f t="shared" si="3"/>
        <v>590056.99079177913</v>
      </c>
    </row>
    <row r="217" spans="4:9" ht="14.5" x14ac:dyDescent="0.35">
      <c r="D217" s="12">
        <v>209</v>
      </c>
      <c r="E217" s="13">
        <f t="shared" si="4"/>
        <v>590056.99079177913</v>
      </c>
      <c r="F217" s="13">
        <f t="shared" si="11"/>
        <v>5129.3362952510024</v>
      </c>
      <c r="G217" s="13">
        <f t="shared" si="12"/>
        <v>2261.8851313684863</v>
      </c>
      <c r="H217" s="13">
        <f t="shared" si="2"/>
        <v>2867.4511638825161</v>
      </c>
      <c r="I217" s="13">
        <f t="shared" si="3"/>
        <v>587189.53962789662</v>
      </c>
    </row>
    <row r="218" spans="4:9" ht="14.5" x14ac:dyDescent="0.35">
      <c r="D218" s="12">
        <v>210</v>
      </c>
      <c r="E218" s="13">
        <f t="shared" si="4"/>
        <v>587189.53962789662</v>
      </c>
      <c r="F218" s="13">
        <f t="shared" si="11"/>
        <v>5129.3362952510024</v>
      </c>
      <c r="G218" s="13">
        <f t="shared" si="12"/>
        <v>2250.8932352402703</v>
      </c>
      <c r="H218" s="13">
        <f t="shared" si="2"/>
        <v>2878.4430600107321</v>
      </c>
      <c r="I218" s="13">
        <f t="shared" si="3"/>
        <v>584311.09656788583</v>
      </c>
    </row>
    <row r="219" spans="4:9" ht="14.5" x14ac:dyDescent="0.35">
      <c r="D219" s="12">
        <v>211</v>
      </c>
      <c r="E219" s="13">
        <f t="shared" si="4"/>
        <v>584311.09656788583</v>
      </c>
      <c r="F219" s="13">
        <f t="shared" si="11"/>
        <v>5129.3362952510024</v>
      </c>
      <c r="G219" s="13">
        <f t="shared" si="12"/>
        <v>2239.8592035102288</v>
      </c>
      <c r="H219" s="13">
        <f t="shared" si="2"/>
        <v>2889.4770917407736</v>
      </c>
      <c r="I219" s="13">
        <f t="shared" si="3"/>
        <v>581421.61947614502</v>
      </c>
    </row>
    <row r="220" spans="4:9" ht="14.5" x14ac:dyDescent="0.35">
      <c r="D220" s="12">
        <v>212</v>
      </c>
      <c r="E220" s="13">
        <f t="shared" si="4"/>
        <v>581421.61947614502</v>
      </c>
      <c r="F220" s="13">
        <f t="shared" si="11"/>
        <v>5129.3362952510024</v>
      </c>
      <c r="G220" s="13">
        <f t="shared" si="12"/>
        <v>2228.7828746585556</v>
      </c>
      <c r="H220" s="13">
        <f t="shared" si="2"/>
        <v>2900.5534205924469</v>
      </c>
      <c r="I220" s="13">
        <f t="shared" si="3"/>
        <v>578521.06605555257</v>
      </c>
    </row>
    <row r="221" spans="4:9" ht="14.5" x14ac:dyDescent="0.35">
      <c r="D221" s="12">
        <v>213</v>
      </c>
      <c r="E221" s="13">
        <f t="shared" si="4"/>
        <v>578521.06605555257</v>
      </c>
      <c r="F221" s="13">
        <f t="shared" si="11"/>
        <v>5129.3362952510024</v>
      </c>
      <c r="G221" s="13">
        <f t="shared" si="12"/>
        <v>2217.6640865462846</v>
      </c>
      <c r="H221" s="13">
        <f t="shared" si="2"/>
        <v>2911.6722087047178</v>
      </c>
      <c r="I221" s="13">
        <f t="shared" si="3"/>
        <v>575609.39384684782</v>
      </c>
    </row>
    <row r="222" spans="4:9" ht="14.5" x14ac:dyDescent="0.35">
      <c r="D222" s="12">
        <v>214</v>
      </c>
      <c r="E222" s="13">
        <f t="shared" si="4"/>
        <v>575609.39384684782</v>
      </c>
      <c r="F222" s="13">
        <f t="shared" si="11"/>
        <v>5129.3362952510024</v>
      </c>
      <c r="G222" s="13">
        <f t="shared" si="12"/>
        <v>2206.5026764129166</v>
      </c>
      <c r="H222" s="13">
        <f t="shared" si="2"/>
        <v>2922.8336188380858</v>
      </c>
      <c r="I222" s="13">
        <f t="shared" si="3"/>
        <v>572686.56022800971</v>
      </c>
    </row>
    <row r="223" spans="4:9" ht="14.5" x14ac:dyDescent="0.35">
      <c r="D223" s="12">
        <v>215</v>
      </c>
      <c r="E223" s="13">
        <f t="shared" si="4"/>
        <v>572686.56022800971</v>
      </c>
      <c r="F223" s="13">
        <f t="shared" si="11"/>
        <v>5129.3362952510024</v>
      </c>
      <c r="G223" s="13">
        <f t="shared" si="12"/>
        <v>2195.2984808740371</v>
      </c>
      <c r="H223" s="13">
        <f t="shared" si="2"/>
        <v>2934.0378143769653</v>
      </c>
      <c r="I223" s="13">
        <f t="shared" si="3"/>
        <v>569752.52241363272</v>
      </c>
    </row>
    <row r="224" spans="4:9" ht="14.5" x14ac:dyDescent="0.35">
      <c r="D224" s="12">
        <v>216</v>
      </c>
      <c r="E224" s="13">
        <f t="shared" si="4"/>
        <v>569752.52241363272</v>
      </c>
      <c r="F224" s="13">
        <f t="shared" si="11"/>
        <v>5129.3362952510024</v>
      </c>
      <c r="G224" s="13">
        <f t="shared" si="12"/>
        <v>2184.0513359189254</v>
      </c>
      <c r="H224" s="13">
        <f t="shared" si="2"/>
        <v>2945.2849593320771</v>
      </c>
      <c r="I224" s="13">
        <f t="shared" si="3"/>
        <v>566807.23745430063</v>
      </c>
    </row>
    <row r="225" spans="4:9" ht="14.5" x14ac:dyDescent="0.35">
      <c r="D225" s="12">
        <v>217</v>
      </c>
      <c r="E225" s="13">
        <f t="shared" si="4"/>
        <v>566807.23745430063</v>
      </c>
      <c r="F225" s="13">
        <f t="shared" si="11"/>
        <v>5129.3362952510024</v>
      </c>
      <c r="G225" s="13">
        <f t="shared" si="12"/>
        <v>2172.7610769081525</v>
      </c>
      <c r="H225" s="13">
        <f t="shared" si="2"/>
        <v>2956.5752183428499</v>
      </c>
      <c r="I225" s="13">
        <f t="shared" si="3"/>
        <v>563850.6622359578</v>
      </c>
    </row>
    <row r="226" spans="4:9" ht="14.5" x14ac:dyDescent="0.35">
      <c r="D226" s="12">
        <v>218</v>
      </c>
      <c r="E226" s="13">
        <f t="shared" si="4"/>
        <v>563850.6622359578</v>
      </c>
      <c r="F226" s="13">
        <f t="shared" si="11"/>
        <v>5129.3362952510024</v>
      </c>
      <c r="G226" s="13">
        <f t="shared" si="12"/>
        <v>2161.4275385711717</v>
      </c>
      <c r="H226" s="13">
        <f t="shared" si="2"/>
        <v>2967.9087566798307</v>
      </c>
      <c r="I226" s="13">
        <f t="shared" si="3"/>
        <v>560882.75347927795</v>
      </c>
    </row>
    <row r="227" spans="4:9" ht="14.5" x14ac:dyDescent="0.35">
      <c r="D227" s="12">
        <v>219</v>
      </c>
      <c r="E227" s="13">
        <f t="shared" si="4"/>
        <v>560882.75347927795</v>
      </c>
      <c r="F227" s="13">
        <f t="shared" si="11"/>
        <v>5129.3362952510024</v>
      </c>
      <c r="G227" s="13">
        <f t="shared" si="12"/>
        <v>2150.0505550038988</v>
      </c>
      <c r="H227" s="13">
        <f t="shared" si="2"/>
        <v>2979.2857402471036</v>
      </c>
      <c r="I227" s="13">
        <f t="shared" si="3"/>
        <v>557903.46773903084</v>
      </c>
    </row>
    <row r="228" spans="4:9" ht="14.5" x14ac:dyDescent="0.35">
      <c r="D228" s="12">
        <v>220</v>
      </c>
      <c r="E228" s="13">
        <f t="shared" si="4"/>
        <v>557903.46773903084</v>
      </c>
      <c r="F228" s="13">
        <f t="shared" si="11"/>
        <v>5129.3362952510024</v>
      </c>
      <c r="G228" s="13">
        <f t="shared" si="12"/>
        <v>2138.6299596662848</v>
      </c>
      <c r="H228" s="13">
        <f t="shared" si="2"/>
        <v>2990.7063355847176</v>
      </c>
      <c r="I228" s="13">
        <f t="shared" si="3"/>
        <v>554912.76140344609</v>
      </c>
    </row>
    <row r="229" spans="4:9" ht="14.5" x14ac:dyDescent="0.35">
      <c r="D229" s="12">
        <v>221</v>
      </c>
      <c r="E229" s="13">
        <f t="shared" si="4"/>
        <v>554912.76140344609</v>
      </c>
      <c r="F229" s="13">
        <f t="shared" si="11"/>
        <v>5129.3362952510024</v>
      </c>
      <c r="G229" s="13">
        <f t="shared" si="12"/>
        <v>2127.1655853798766</v>
      </c>
      <c r="H229" s="13">
        <f t="shared" si="2"/>
        <v>3002.1707098711258</v>
      </c>
      <c r="I229" s="13">
        <f t="shared" si="3"/>
        <v>551910.59069357498</v>
      </c>
    </row>
    <row r="230" spans="4:9" ht="14.5" x14ac:dyDescent="0.35">
      <c r="D230" s="12">
        <v>222</v>
      </c>
      <c r="E230" s="13">
        <f t="shared" si="4"/>
        <v>551910.59069357498</v>
      </c>
      <c r="F230" s="13">
        <f t="shared" si="11"/>
        <v>5129.3362952510024</v>
      </c>
      <c r="G230" s="13">
        <f t="shared" si="12"/>
        <v>2115.6572643253708</v>
      </c>
      <c r="H230" s="13">
        <f t="shared" si="2"/>
        <v>3013.6790309256317</v>
      </c>
      <c r="I230" s="13">
        <f t="shared" si="3"/>
        <v>548896.91166264936</v>
      </c>
    </row>
    <row r="231" spans="4:9" ht="14.5" x14ac:dyDescent="0.35">
      <c r="D231" s="12">
        <v>223</v>
      </c>
      <c r="E231" s="13">
        <f t="shared" si="4"/>
        <v>548896.91166264936</v>
      </c>
      <c r="F231" s="13">
        <f t="shared" si="11"/>
        <v>5129.3362952510024</v>
      </c>
      <c r="G231" s="13">
        <f t="shared" si="12"/>
        <v>2104.1048280401556</v>
      </c>
      <c r="H231" s="13">
        <f t="shared" si="2"/>
        <v>3025.2314672108469</v>
      </c>
      <c r="I231" s="13">
        <f t="shared" si="3"/>
        <v>545871.68019543856</v>
      </c>
    </row>
    <row r="232" spans="4:9" ht="14.5" x14ac:dyDescent="0.35">
      <c r="D232" s="12">
        <v>224</v>
      </c>
      <c r="E232" s="13">
        <f t="shared" si="4"/>
        <v>545871.68019543856</v>
      </c>
      <c r="F232" s="13">
        <f t="shared" si="11"/>
        <v>5129.3362952510024</v>
      </c>
      <c r="G232" s="13">
        <f t="shared" si="12"/>
        <v>2092.5081074158479</v>
      </c>
      <c r="H232" s="13">
        <f t="shared" si="2"/>
        <v>3036.8281878351545</v>
      </c>
      <c r="I232" s="13">
        <f t="shared" si="3"/>
        <v>542834.85200760339</v>
      </c>
    </row>
    <row r="233" spans="4:9" ht="14.5" x14ac:dyDescent="0.35">
      <c r="D233" s="12">
        <v>225</v>
      </c>
      <c r="E233" s="13">
        <f t="shared" si="4"/>
        <v>542834.85200760339</v>
      </c>
      <c r="F233" s="13">
        <f t="shared" si="11"/>
        <v>5129.3362952510024</v>
      </c>
      <c r="G233" s="13">
        <f t="shared" si="12"/>
        <v>2080.8669326958129</v>
      </c>
      <c r="H233" s="13">
        <f t="shared" si="2"/>
        <v>3048.4693625551895</v>
      </c>
      <c r="I233" s="13">
        <f t="shared" si="3"/>
        <v>539786.3826450482</v>
      </c>
    </row>
    <row r="234" spans="4:9" ht="14.5" x14ac:dyDescent="0.35">
      <c r="D234" s="12">
        <v>226</v>
      </c>
      <c r="E234" s="13">
        <f t="shared" si="4"/>
        <v>539786.3826450482</v>
      </c>
      <c r="F234" s="13">
        <f t="shared" si="11"/>
        <v>5129.3362952510024</v>
      </c>
      <c r="G234" s="13">
        <f t="shared" si="12"/>
        <v>2069.1811334726845</v>
      </c>
      <c r="H234" s="13">
        <f t="shared" si="2"/>
        <v>3060.155161778318</v>
      </c>
      <c r="I234" s="13">
        <f t="shared" si="3"/>
        <v>536726.22748326987</v>
      </c>
    </row>
    <row r="235" spans="4:9" ht="14.5" x14ac:dyDescent="0.35">
      <c r="D235" s="12">
        <v>227</v>
      </c>
      <c r="E235" s="13">
        <f t="shared" si="4"/>
        <v>536726.22748326987</v>
      </c>
      <c r="F235" s="13">
        <f t="shared" si="11"/>
        <v>5129.3362952510024</v>
      </c>
      <c r="G235" s="13">
        <f t="shared" si="12"/>
        <v>2057.4505386858677</v>
      </c>
      <c r="H235" s="13">
        <f t="shared" si="2"/>
        <v>3071.8857565651347</v>
      </c>
      <c r="I235" s="13">
        <f t="shared" si="3"/>
        <v>533654.34172670473</v>
      </c>
    </row>
    <row r="236" spans="4:9" ht="14.5" x14ac:dyDescent="0.35">
      <c r="D236" s="12">
        <v>228</v>
      </c>
      <c r="E236" s="13">
        <f t="shared" si="4"/>
        <v>533654.34172670473</v>
      </c>
      <c r="F236" s="13">
        <f t="shared" si="11"/>
        <v>5129.3362952510024</v>
      </c>
      <c r="G236" s="13">
        <f t="shared" si="12"/>
        <v>2045.6749766190346</v>
      </c>
      <c r="H236" s="13">
        <f t="shared" si="2"/>
        <v>3083.6613186319678</v>
      </c>
      <c r="I236" s="13">
        <f t="shared" si="3"/>
        <v>530570.68040807277</v>
      </c>
    </row>
    <row r="237" spans="4:9" ht="14.5" x14ac:dyDescent="0.35">
      <c r="D237" s="12">
        <v>229</v>
      </c>
      <c r="E237" s="13">
        <f t="shared" si="4"/>
        <v>530570.68040807277</v>
      </c>
      <c r="F237" s="13">
        <f t="shared" si="11"/>
        <v>5129.3362952510024</v>
      </c>
      <c r="G237" s="13">
        <f t="shared" si="12"/>
        <v>2033.8542748976122</v>
      </c>
      <c r="H237" s="13">
        <f t="shared" si="2"/>
        <v>3095.48202035339</v>
      </c>
      <c r="I237" s="13">
        <f t="shared" si="3"/>
        <v>527475.19838771934</v>
      </c>
    </row>
    <row r="238" spans="4:9" ht="14.5" x14ac:dyDescent="0.35">
      <c r="D238" s="12">
        <v>230</v>
      </c>
      <c r="E238" s="13">
        <f t="shared" si="4"/>
        <v>527475.19838771934</v>
      </c>
      <c r="F238" s="13">
        <f t="shared" si="11"/>
        <v>5129.3362952510024</v>
      </c>
      <c r="G238" s="13">
        <f t="shared" si="12"/>
        <v>2021.9882604862573</v>
      </c>
      <c r="H238" s="13">
        <f t="shared" si="2"/>
        <v>3107.3480347647451</v>
      </c>
      <c r="I238" s="13">
        <f t="shared" si="3"/>
        <v>524367.85035295459</v>
      </c>
    </row>
    <row r="239" spans="4:9" ht="14.5" x14ac:dyDescent="0.35">
      <c r="D239" s="12">
        <v>231</v>
      </c>
      <c r="E239" s="13">
        <f t="shared" si="4"/>
        <v>524367.85035295459</v>
      </c>
      <c r="F239" s="13">
        <f t="shared" si="11"/>
        <v>5129.3362952510024</v>
      </c>
      <c r="G239" s="13">
        <f t="shared" si="12"/>
        <v>2010.0767596863259</v>
      </c>
      <c r="H239" s="13">
        <f t="shared" si="2"/>
        <v>3119.2595355646763</v>
      </c>
      <c r="I239" s="13">
        <f t="shared" si="3"/>
        <v>521248.59081738989</v>
      </c>
    </row>
    <row r="240" spans="4:9" ht="14.5" x14ac:dyDescent="0.35">
      <c r="D240" s="12">
        <v>232</v>
      </c>
      <c r="E240" s="13">
        <f t="shared" si="4"/>
        <v>521248.59081738989</v>
      </c>
      <c r="F240" s="13">
        <f t="shared" si="11"/>
        <v>5129.3362952510024</v>
      </c>
      <c r="G240" s="13">
        <f t="shared" si="12"/>
        <v>1998.1195981333278</v>
      </c>
      <c r="H240" s="13">
        <f t="shared" si="2"/>
        <v>3131.2166971176748</v>
      </c>
      <c r="I240" s="13">
        <f t="shared" si="3"/>
        <v>518117.37412027223</v>
      </c>
    </row>
    <row r="241" spans="4:9" ht="14.5" x14ac:dyDescent="0.35">
      <c r="D241" s="12">
        <v>233</v>
      </c>
      <c r="E241" s="13">
        <f t="shared" si="4"/>
        <v>518117.37412027223</v>
      </c>
      <c r="F241" s="13">
        <f t="shared" si="11"/>
        <v>5129.3362952510024</v>
      </c>
      <c r="G241" s="13">
        <f t="shared" si="12"/>
        <v>1986.1166007943768</v>
      </c>
      <c r="H241" s="13">
        <f t="shared" si="2"/>
        <v>3143.2196944566258</v>
      </c>
      <c r="I241" s="13">
        <f t="shared" si="3"/>
        <v>514974.15442581562</v>
      </c>
    </row>
    <row r="242" spans="4:9" ht="14.5" x14ac:dyDescent="0.35">
      <c r="D242" s="12">
        <v>234</v>
      </c>
      <c r="E242" s="13">
        <f t="shared" si="4"/>
        <v>514974.15442581562</v>
      </c>
      <c r="F242" s="13">
        <f t="shared" si="11"/>
        <v>5129.3362952510024</v>
      </c>
      <c r="G242" s="13">
        <f t="shared" si="12"/>
        <v>1974.0675919656264</v>
      </c>
      <c r="H242" s="13">
        <f t="shared" si="2"/>
        <v>3155.268703285376</v>
      </c>
      <c r="I242" s="13">
        <f t="shared" si="3"/>
        <v>511818.88572253025</v>
      </c>
    </row>
    <row r="243" spans="4:9" ht="14.5" x14ac:dyDescent="0.35">
      <c r="D243" s="12">
        <v>235</v>
      </c>
      <c r="E243" s="13">
        <f t="shared" si="4"/>
        <v>511818.88572253025</v>
      </c>
      <c r="F243" s="13">
        <f t="shared" si="11"/>
        <v>5129.3362952510024</v>
      </c>
      <c r="G243" s="13">
        <f t="shared" si="12"/>
        <v>1961.9723952696993</v>
      </c>
      <c r="H243" s="13">
        <f t="shared" si="2"/>
        <v>3167.3638999813029</v>
      </c>
      <c r="I243" s="13">
        <f t="shared" si="3"/>
        <v>508651.52182254894</v>
      </c>
    </row>
    <row r="244" spans="4:9" ht="14.5" x14ac:dyDescent="0.35">
      <c r="D244" s="12">
        <v>236</v>
      </c>
      <c r="E244" s="13">
        <f t="shared" si="4"/>
        <v>508651.52182254894</v>
      </c>
      <c r="F244" s="13">
        <f t="shared" si="11"/>
        <v>5129.3362952510024</v>
      </c>
      <c r="G244" s="13">
        <f t="shared" si="12"/>
        <v>1949.8308336531043</v>
      </c>
      <c r="H244" s="13">
        <f t="shared" si="2"/>
        <v>3179.5054615978979</v>
      </c>
      <c r="I244" s="13">
        <f t="shared" si="3"/>
        <v>505472.01636095106</v>
      </c>
    </row>
    <row r="245" spans="4:9" ht="14.5" x14ac:dyDescent="0.35">
      <c r="D245" s="12">
        <v>237</v>
      </c>
      <c r="E245" s="13">
        <f t="shared" si="4"/>
        <v>505472.01636095106</v>
      </c>
      <c r="F245" s="13">
        <f t="shared" si="11"/>
        <v>5129.3362952510024</v>
      </c>
      <c r="G245" s="13">
        <f t="shared" si="12"/>
        <v>1937.6427293836457</v>
      </c>
      <c r="H245" s="13">
        <f t="shared" si="2"/>
        <v>3191.6935658673565</v>
      </c>
      <c r="I245" s="13">
        <f t="shared" si="3"/>
        <v>502280.32279508369</v>
      </c>
    </row>
    <row r="246" spans="4:9" ht="14.5" x14ac:dyDescent="0.35">
      <c r="D246" s="12">
        <v>238</v>
      </c>
      <c r="E246" s="13">
        <f t="shared" si="4"/>
        <v>502280.32279508369</v>
      </c>
      <c r="F246" s="13">
        <f t="shared" si="11"/>
        <v>5129.3362952510024</v>
      </c>
      <c r="G246" s="13">
        <f t="shared" si="12"/>
        <v>1925.4079040478207</v>
      </c>
      <c r="H246" s="13">
        <f t="shared" si="2"/>
        <v>3203.9283912031815</v>
      </c>
      <c r="I246" s="13">
        <f t="shared" si="3"/>
        <v>499076.39440388052</v>
      </c>
    </row>
    <row r="247" spans="4:9" ht="14.5" x14ac:dyDescent="0.35">
      <c r="D247" s="12">
        <v>239</v>
      </c>
      <c r="E247" s="13">
        <f t="shared" si="4"/>
        <v>499076.39440388052</v>
      </c>
      <c r="F247" s="13">
        <f t="shared" si="11"/>
        <v>5129.3362952510024</v>
      </c>
      <c r="G247" s="13">
        <f t="shared" si="12"/>
        <v>1913.1261785482086</v>
      </c>
      <c r="H247" s="13">
        <f t="shared" si="2"/>
        <v>3216.210116702794</v>
      </c>
      <c r="I247" s="13">
        <f t="shared" si="3"/>
        <v>495860.18428717775</v>
      </c>
    </row>
    <row r="248" spans="4:9" ht="14.5" x14ac:dyDescent="0.35">
      <c r="D248" s="12">
        <v>240</v>
      </c>
      <c r="E248" s="13">
        <f t="shared" si="4"/>
        <v>495860.18428717775</v>
      </c>
      <c r="F248" s="13">
        <f t="shared" si="11"/>
        <v>5129.3362952510024</v>
      </c>
      <c r="G248" s="13">
        <f t="shared" si="12"/>
        <v>1900.7973731008478</v>
      </c>
      <c r="H248" s="13">
        <f t="shared" si="2"/>
        <v>3228.5389221501546</v>
      </c>
      <c r="I248" s="13">
        <f t="shared" si="3"/>
        <v>492631.64536502759</v>
      </c>
    </row>
    <row r="249" spans="4:9" ht="14.5" x14ac:dyDescent="0.35">
      <c r="D249" s="12">
        <v>241</v>
      </c>
      <c r="E249" s="13">
        <f t="shared" si="4"/>
        <v>492631.64536502759</v>
      </c>
      <c r="F249" s="13">
        <f t="shared" si="11"/>
        <v>5129.3362952510024</v>
      </c>
      <c r="G249" s="13">
        <f t="shared" si="12"/>
        <v>1888.4213072326056</v>
      </c>
      <c r="H249" s="13">
        <f t="shared" si="2"/>
        <v>3240.9149880183968</v>
      </c>
      <c r="I249" s="13">
        <f t="shared" si="3"/>
        <v>489390.7303770092</v>
      </c>
    </row>
    <row r="250" spans="4:9" ht="14.5" x14ac:dyDescent="0.35">
      <c r="D250" s="12">
        <v>242</v>
      </c>
      <c r="E250" s="13">
        <f t="shared" si="4"/>
        <v>489390.7303770092</v>
      </c>
      <c r="F250" s="13">
        <f t="shared" si="11"/>
        <v>5129.3362952510024</v>
      </c>
      <c r="G250" s="13">
        <f t="shared" si="12"/>
        <v>1875.9977997785352</v>
      </c>
      <c r="H250" s="13">
        <f t="shared" si="2"/>
        <v>3253.338495472467</v>
      </c>
      <c r="I250" s="13">
        <f t="shared" si="3"/>
        <v>486137.39188153675</v>
      </c>
    </row>
    <row r="251" spans="4:9" ht="14.5" x14ac:dyDescent="0.35">
      <c r="D251" s="12">
        <v>243</v>
      </c>
      <c r="E251" s="13">
        <f t="shared" si="4"/>
        <v>486137.39188153675</v>
      </c>
      <c r="F251" s="13">
        <f t="shared" si="11"/>
        <v>5129.3362952510024</v>
      </c>
      <c r="G251" s="13">
        <f t="shared" si="12"/>
        <v>1863.5266688792242</v>
      </c>
      <c r="H251" s="13">
        <f t="shared" si="2"/>
        <v>3265.809626371778</v>
      </c>
      <c r="I251" s="13">
        <f t="shared" si="3"/>
        <v>482871.58225516498</v>
      </c>
    </row>
    <row r="252" spans="4:9" ht="14.5" x14ac:dyDescent="0.35">
      <c r="D252" s="12">
        <v>244</v>
      </c>
      <c r="E252" s="13">
        <f t="shared" si="4"/>
        <v>482871.58225516498</v>
      </c>
      <c r="F252" s="13">
        <f t="shared" si="11"/>
        <v>5129.3362952510024</v>
      </c>
      <c r="G252" s="13">
        <f t="shared" si="12"/>
        <v>1851.0077319781324</v>
      </c>
      <c r="H252" s="13">
        <f t="shared" si="2"/>
        <v>3278.3285632728703</v>
      </c>
      <c r="I252" s="13">
        <f t="shared" si="3"/>
        <v>479593.25369189208</v>
      </c>
    </row>
    <row r="253" spans="4:9" ht="14.5" x14ac:dyDescent="0.35">
      <c r="D253" s="12">
        <v>245</v>
      </c>
      <c r="E253" s="13">
        <f t="shared" si="4"/>
        <v>479593.25369189208</v>
      </c>
      <c r="F253" s="13">
        <f t="shared" si="11"/>
        <v>5129.3362952510024</v>
      </c>
      <c r="G253" s="13">
        <f t="shared" si="12"/>
        <v>1838.4408058189194</v>
      </c>
      <c r="H253" s="13">
        <f t="shared" si="2"/>
        <v>3290.8954894320832</v>
      </c>
      <c r="I253" s="13">
        <f t="shared" si="3"/>
        <v>476302.35820245999</v>
      </c>
    </row>
    <row r="254" spans="4:9" ht="14.5" x14ac:dyDescent="0.35">
      <c r="D254" s="12">
        <v>246</v>
      </c>
      <c r="E254" s="13">
        <f t="shared" si="4"/>
        <v>476302.35820245999</v>
      </c>
      <c r="F254" s="13">
        <f t="shared" si="11"/>
        <v>5129.3362952510024</v>
      </c>
      <c r="G254" s="13">
        <f t="shared" si="12"/>
        <v>1825.8257064427632</v>
      </c>
      <c r="H254" s="13">
        <f t="shared" si="2"/>
        <v>3303.5105888082389</v>
      </c>
      <c r="I254" s="13">
        <f t="shared" si="3"/>
        <v>472998.84761365177</v>
      </c>
    </row>
    <row r="255" spans="4:9" ht="14.5" x14ac:dyDescent="0.35">
      <c r="D255" s="12">
        <v>247</v>
      </c>
      <c r="E255" s="13">
        <f t="shared" si="4"/>
        <v>472998.84761365177</v>
      </c>
      <c r="F255" s="13">
        <f t="shared" si="11"/>
        <v>5129.3362952510024</v>
      </c>
      <c r="G255" s="13">
        <f t="shared" si="12"/>
        <v>1813.1622491856651</v>
      </c>
      <c r="H255" s="13">
        <f t="shared" si="2"/>
        <v>3316.1740460653373</v>
      </c>
      <c r="I255" s="13">
        <f t="shared" si="3"/>
        <v>469682.67356758646</v>
      </c>
    </row>
    <row r="256" spans="4:9" ht="14.5" x14ac:dyDescent="0.35">
      <c r="D256" s="12">
        <v>248</v>
      </c>
      <c r="E256" s="13">
        <f t="shared" si="4"/>
        <v>469682.67356758646</v>
      </c>
      <c r="F256" s="13">
        <f t="shared" si="11"/>
        <v>5129.3362952510024</v>
      </c>
      <c r="G256" s="13">
        <f t="shared" si="12"/>
        <v>1800.4502486757481</v>
      </c>
      <c r="H256" s="13">
        <f t="shared" si="2"/>
        <v>3328.8860465752541</v>
      </c>
      <c r="I256" s="13">
        <f t="shared" si="3"/>
        <v>466353.7875210112</v>
      </c>
    </row>
    <row r="257" spans="4:9" ht="14.5" x14ac:dyDescent="0.35">
      <c r="D257" s="12">
        <v>249</v>
      </c>
      <c r="E257" s="13">
        <f t="shared" si="4"/>
        <v>466353.7875210112</v>
      </c>
      <c r="F257" s="13">
        <f t="shared" si="11"/>
        <v>5129.3362952510024</v>
      </c>
      <c r="G257" s="13">
        <f t="shared" si="12"/>
        <v>1787.6895188305427</v>
      </c>
      <c r="H257" s="13">
        <f t="shared" si="2"/>
        <v>3341.6467764204599</v>
      </c>
      <c r="I257" s="13">
        <f t="shared" si="3"/>
        <v>463012.14074459072</v>
      </c>
    </row>
    <row r="258" spans="4:9" ht="14.5" x14ac:dyDescent="0.35">
      <c r="D258" s="12">
        <v>250</v>
      </c>
      <c r="E258" s="13">
        <f t="shared" si="4"/>
        <v>463012.14074459072</v>
      </c>
      <c r="F258" s="13">
        <f t="shared" si="11"/>
        <v>5129.3362952510024</v>
      </c>
      <c r="G258" s="13">
        <f t="shared" si="12"/>
        <v>1774.8798728542642</v>
      </c>
      <c r="H258" s="13">
        <f t="shared" si="2"/>
        <v>3354.4564223967382</v>
      </c>
      <c r="I258" s="13">
        <f t="shared" si="3"/>
        <v>459657.68432219396</v>
      </c>
    </row>
    <row r="259" spans="4:9" ht="14.5" x14ac:dyDescent="0.35">
      <c r="D259" s="12">
        <v>251</v>
      </c>
      <c r="E259" s="13">
        <f t="shared" si="4"/>
        <v>459657.68432219396</v>
      </c>
      <c r="F259" s="13">
        <f t="shared" si="11"/>
        <v>5129.3362952510024</v>
      </c>
      <c r="G259" s="13">
        <f t="shared" si="12"/>
        <v>1762.0211232350769</v>
      </c>
      <c r="H259" s="13">
        <f t="shared" si="2"/>
        <v>3367.3151720159258</v>
      </c>
      <c r="I259" s="13">
        <f t="shared" si="3"/>
        <v>456290.36915017804</v>
      </c>
    </row>
    <row r="260" spans="4:9" ht="14.5" x14ac:dyDescent="0.35">
      <c r="D260" s="12">
        <v>252</v>
      </c>
      <c r="E260" s="13">
        <f t="shared" si="4"/>
        <v>456290.36915017804</v>
      </c>
      <c r="F260" s="13">
        <f t="shared" si="11"/>
        <v>5129.3362952510024</v>
      </c>
      <c r="G260" s="13">
        <f t="shared" si="12"/>
        <v>1749.1130817423491</v>
      </c>
      <c r="H260" s="13">
        <f t="shared" si="2"/>
        <v>3380.2232135086533</v>
      </c>
      <c r="I260" s="13">
        <f t="shared" si="3"/>
        <v>452910.14593666937</v>
      </c>
    </row>
    <row r="261" spans="4:9" ht="14.5" x14ac:dyDescent="0.35">
      <c r="D261" s="12">
        <v>253</v>
      </c>
      <c r="E261" s="13">
        <f t="shared" si="4"/>
        <v>452910.14593666937</v>
      </c>
      <c r="F261" s="13">
        <f t="shared" si="11"/>
        <v>5129.3362952510024</v>
      </c>
      <c r="G261" s="13">
        <f t="shared" si="12"/>
        <v>1736.1555594238991</v>
      </c>
      <c r="H261" s="13">
        <f t="shared" si="2"/>
        <v>3393.1807358271035</v>
      </c>
      <c r="I261" s="13">
        <f t="shared" si="3"/>
        <v>449516.96520084224</v>
      </c>
    </row>
    <row r="262" spans="4:9" ht="14.5" x14ac:dyDescent="0.35">
      <c r="D262" s="12">
        <v>254</v>
      </c>
      <c r="E262" s="13">
        <f t="shared" si="4"/>
        <v>449516.96520084224</v>
      </c>
      <c r="F262" s="13">
        <f t="shared" si="11"/>
        <v>5129.3362952510024</v>
      </c>
      <c r="G262" s="13">
        <f t="shared" si="12"/>
        <v>1723.1483666032284</v>
      </c>
      <c r="H262" s="13">
        <f t="shared" si="2"/>
        <v>3406.1879286477742</v>
      </c>
      <c r="I262" s="13">
        <f t="shared" si="3"/>
        <v>446110.77727219445</v>
      </c>
    </row>
    <row r="263" spans="4:9" ht="14.5" x14ac:dyDescent="0.35">
      <c r="D263" s="12">
        <v>255</v>
      </c>
      <c r="E263" s="13">
        <f t="shared" si="4"/>
        <v>446110.77727219445</v>
      </c>
      <c r="F263" s="13">
        <f t="shared" si="11"/>
        <v>5129.3362952510024</v>
      </c>
      <c r="G263" s="13">
        <f t="shared" si="12"/>
        <v>1710.0913128767454</v>
      </c>
      <c r="H263" s="13">
        <f t="shared" si="2"/>
        <v>3419.2449823742572</v>
      </c>
      <c r="I263" s="13">
        <f t="shared" si="3"/>
        <v>442691.5322898202</v>
      </c>
    </row>
    <row r="264" spans="4:9" ht="14.5" x14ac:dyDescent="0.35">
      <c r="D264" s="12">
        <v>256</v>
      </c>
      <c r="E264" s="13">
        <f t="shared" si="4"/>
        <v>442691.5322898202</v>
      </c>
      <c r="F264" s="13">
        <f t="shared" si="11"/>
        <v>5129.3362952510024</v>
      </c>
      <c r="G264" s="13">
        <f t="shared" si="12"/>
        <v>1696.9842071109774</v>
      </c>
      <c r="H264" s="13">
        <f t="shared" ref="H264:H368" si="13">F264-G264</f>
        <v>3432.352088140025</v>
      </c>
      <c r="I264" s="13">
        <f t="shared" ref="I264:I368" si="14">E264-H264</f>
        <v>439259.18020168017</v>
      </c>
    </row>
    <row r="265" spans="4:9" ht="14.5" x14ac:dyDescent="0.35">
      <c r="D265" s="12">
        <v>257</v>
      </c>
      <c r="E265" s="13">
        <f t="shared" ref="E265:E368" si="15">I264</f>
        <v>439259.18020168017</v>
      </c>
      <c r="F265" s="13">
        <f t="shared" si="11"/>
        <v>5129.3362952510024</v>
      </c>
      <c r="G265" s="13">
        <f t="shared" si="12"/>
        <v>1683.8268574397739</v>
      </c>
      <c r="H265" s="13">
        <f t="shared" si="13"/>
        <v>3445.5094378112285</v>
      </c>
      <c r="I265" s="13">
        <f t="shared" si="14"/>
        <v>435813.67076386895</v>
      </c>
    </row>
    <row r="266" spans="4:9" ht="14.5" x14ac:dyDescent="0.35">
      <c r="D266" s="12">
        <v>258</v>
      </c>
      <c r="E266" s="13">
        <f t="shared" si="15"/>
        <v>435813.67076386895</v>
      </c>
      <c r="F266" s="13">
        <f t="shared" si="11"/>
        <v>5129.3362952510024</v>
      </c>
      <c r="G266" s="13">
        <f t="shared" si="12"/>
        <v>1670.6190712614975</v>
      </c>
      <c r="H266" s="13">
        <f t="shared" si="13"/>
        <v>3458.7172239895049</v>
      </c>
      <c r="I266" s="13">
        <f t="shared" si="14"/>
        <v>432354.95353987947</v>
      </c>
    </row>
    <row r="267" spans="4:9" ht="14.5" x14ac:dyDescent="0.35">
      <c r="D267" s="12">
        <v>259</v>
      </c>
      <c r="E267" s="13">
        <f t="shared" si="15"/>
        <v>432354.95353987947</v>
      </c>
      <c r="F267" s="13">
        <f t="shared" si="11"/>
        <v>5129.3362952510024</v>
      </c>
      <c r="G267" s="13">
        <f t="shared" si="12"/>
        <v>1657.3606552362046</v>
      </c>
      <c r="H267" s="13">
        <f t="shared" si="13"/>
        <v>3471.975640014798</v>
      </c>
      <c r="I267" s="13">
        <f t="shared" si="14"/>
        <v>428882.97789986467</v>
      </c>
    </row>
    <row r="268" spans="4:9" ht="14.5" x14ac:dyDescent="0.35">
      <c r="D268" s="12">
        <v>260</v>
      </c>
      <c r="E268" s="13">
        <f t="shared" si="15"/>
        <v>428882.97789986467</v>
      </c>
      <c r="F268" s="13">
        <f t="shared" si="11"/>
        <v>5129.3362952510024</v>
      </c>
      <c r="G268" s="13">
        <f t="shared" si="12"/>
        <v>1644.0514152828146</v>
      </c>
      <c r="H268" s="13">
        <f t="shared" si="13"/>
        <v>3485.2848799681879</v>
      </c>
      <c r="I268" s="13">
        <f t="shared" si="14"/>
        <v>425397.69301989645</v>
      </c>
    </row>
    <row r="269" spans="4:9" ht="14.5" x14ac:dyDescent="0.35">
      <c r="D269" s="12">
        <v>261</v>
      </c>
      <c r="E269" s="13">
        <f t="shared" si="15"/>
        <v>425397.69301989645</v>
      </c>
      <c r="F269" s="13">
        <f t="shared" si="11"/>
        <v>5129.3362952510024</v>
      </c>
      <c r="G269" s="13">
        <f t="shared" si="12"/>
        <v>1630.6911565762696</v>
      </c>
      <c r="H269" s="13">
        <f t="shared" si="13"/>
        <v>3498.6451386747331</v>
      </c>
      <c r="I269" s="13">
        <f t="shared" si="14"/>
        <v>421899.04788122175</v>
      </c>
    </row>
    <row r="270" spans="4:9" ht="14.5" x14ac:dyDescent="0.35">
      <c r="D270" s="12">
        <v>262</v>
      </c>
      <c r="E270" s="13">
        <f t="shared" si="15"/>
        <v>421899.04788122175</v>
      </c>
      <c r="F270" s="13">
        <f t="shared" si="11"/>
        <v>5129.3362952510024</v>
      </c>
      <c r="G270" s="13">
        <f t="shared" si="12"/>
        <v>1617.2796835446832</v>
      </c>
      <c r="H270" s="13">
        <f t="shared" si="13"/>
        <v>3512.056611706319</v>
      </c>
      <c r="I270" s="13">
        <f t="shared" si="14"/>
        <v>418386.99126951542</v>
      </c>
    </row>
    <row r="271" spans="4:9" ht="14.5" x14ac:dyDescent="0.35">
      <c r="D271" s="12">
        <v>263</v>
      </c>
      <c r="E271" s="13">
        <f t="shared" si="15"/>
        <v>418386.99126951542</v>
      </c>
      <c r="F271" s="13">
        <f t="shared" si="11"/>
        <v>5129.3362952510024</v>
      </c>
      <c r="G271" s="13">
        <f t="shared" si="12"/>
        <v>1603.8167998664758</v>
      </c>
      <c r="H271" s="13">
        <f t="shared" si="13"/>
        <v>3525.5194953845266</v>
      </c>
      <c r="I271" s="13">
        <f t="shared" si="14"/>
        <v>414861.47177413089</v>
      </c>
    </row>
    <row r="272" spans="4:9" ht="14.5" x14ac:dyDescent="0.35">
      <c r="D272" s="12">
        <v>264</v>
      </c>
      <c r="E272" s="13">
        <f t="shared" si="15"/>
        <v>414861.47177413089</v>
      </c>
      <c r="F272" s="13">
        <f t="shared" si="11"/>
        <v>5129.3362952510024</v>
      </c>
      <c r="G272" s="13">
        <f t="shared" si="12"/>
        <v>1590.3023084675017</v>
      </c>
      <c r="H272" s="13">
        <f t="shared" si="13"/>
        <v>3539.0339867835009</v>
      </c>
      <c r="I272" s="13">
        <f t="shared" si="14"/>
        <v>411322.43778734736</v>
      </c>
    </row>
    <row r="273" spans="4:9" ht="14.5" x14ac:dyDescent="0.35">
      <c r="D273" s="12">
        <v>265</v>
      </c>
      <c r="E273" s="13">
        <f t="shared" si="15"/>
        <v>411322.43778734736</v>
      </c>
      <c r="F273" s="13">
        <f t="shared" si="11"/>
        <v>5129.3362952510024</v>
      </c>
      <c r="G273" s="13">
        <f t="shared" si="12"/>
        <v>1576.7360115181648</v>
      </c>
      <c r="H273" s="13">
        <f t="shared" si="13"/>
        <v>3552.6002837328379</v>
      </c>
      <c r="I273" s="13">
        <f t="shared" si="14"/>
        <v>407769.83750361454</v>
      </c>
    </row>
    <row r="274" spans="4:9" ht="14.5" x14ac:dyDescent="0.35">
      <c r="D274" s="12">
        <v>266</v>
      </c>
      <c r="E274" s="13">
        <f t="shared" si="15"/>
        <v>407769.83750361454</v>
      </c>
      <c r="F274" s="13">
        <f t="shared" si="11"/>
        <v>5129.3362952510024</v>
      </c>
      <c r="G274" s="13">
        <f t="shared" si="12"/>
        <v>1563.1177104305223</v>
      </c>
      <c r="H274" s="13">
        <f t="shared" si="13"/>
        <v>3566.2185848204799</v>
      </c>
      <c r="I274" s="13">
        <f t="shared" si="14"/>
        <v>404203.61891879409</v>
      </c>
    </row>
    <row r="275" spans="4:9" ht="14.5" x14ac:dyDescent="0.35">
      <c r="D275" s="12">
        <v>267</v>
      </c>
      <c r="E275" s="13">
        <f t="shared" si="15"/>
        <v>404203.61891879409</v>
      </c>
      <c r="F275" s="13">
        <f t="shared" si="11"/>
        <v>5129.3362952510024</v>
      </c>
      <c r="G275" s="13">
        <f t="shared" si="12"/>
        <v>1549.4472058553772</v>
      </c>
      <c r="H275" s="13">
        <f t="shared" si="13"/>
        <v>3579.889089395625</v>
      </c>
      <c r="I275" s="13">
        <f t="shared" si="14"/>
        <v>400623.72982939845</v>
      </c>
    </row>
    <row r="276" spans="4:9" ht="14.5" x14ac:dyDescent="0.35">
      <c r="D276" s="12">
        <v>268</v>
      </c>
      <c r="E276" s="13">
        <f t="shared" si="15"/>
        <v>400623.72982939845</v>
      </c>
      <c r="F276" s="13">
        <f t="shared" si="11"/>
        <v>5129.3362952510024</v>
      </c>
      <c r="G276" s="13">
        <f t="shared" si="12"/>
        <v>1535.7242976793607</v>
      </c>
      <c r="H276" s="13">
        <f t="shared" si="13"/>
        <v>3593.611997571642</v>
      </c>
      <c r="I276" s="13">
        <f t="shared" si="14"/>
        <v>397030.11783182679</v>
      </c>
    </row>
    <row r="277" spans="4:9" ht="14.5" x14ac:dyDescent="0.35">
      <c r="D277" s="12">
        <v>269</v>
      </c>
      <c r="E277" s="13">
        <f t="shared" si="15"/>
        <v>397030.11783182679</v>
      </c>
      <c r="F277" s="13">
        <f t="shared" ref="F277:F340" si="16">$B$21</f>
        <v>5129.3362952510024</v>
      </c>
      <c r="G277" s="13">
        <f t="shared" ref="G277:G340" si="17">E277*$B$19</f>
        <v>1521.9487850220025</v>
      </c>
      <c r="H277" s="13">
        <f t="shared" si="13"/>
        <v>3607.3875102289999</v>
      </c>
      <c r="I277" s="13">
        <f t="shared" si="14"/>
        <v>393422.73032159777</v>
      </c>
    </row>
    <row r="278" spans="4:9" ht="14.5" x14ac:dyDescent="0.35">
      <c r="D278" s="12">
        <v>270</v>
      </c>
      <c r="E278" s="13">
        <f t="shared" si="15"/>
        <v>393422.73032159777</v>
      </c>
      <c r="F278" s="13">
        <f t="shared" si="16"/>
        <v>5129.3362952510024</v>
      </c>
      <c r="G278" s="13">
        <f t="shared" si="17"/>
        <v>1508.1204662327914</v>
      </c>
      <c r="H278" s="13">
        <f t="shared" si="13"/>
        <v>3621.215829018211</v>
      </c>
      <c r="I278" s="13">
        <f t="shared" si="14"/>
        <v>389801.51449257956</v>
      </c>
    </row>
    <row r="279" spans="4:9" ht="14.5" x14ac:dyDescent="0.35">
      <c r="D279" s="12">
        <v>271</v>
      </c>
      <c r="E279" s="13">
        <f t="shared" si="15"/>
        <v>389801.51449257956</v>
      </c>
      <c r="F279" s="13">
        <f t="shared" si="16"/>
        <v>5129.3362952510024</v>
      </c>
      <c r="G279" s="13">
        <f t="shared" si="17"/>
        <v>1494.2391388882215</v>
      </c>
      <c r="H279" s="13">
        <f t="shared" si="13"/>
        <v>3635.0971563627809</v>
      </c>
      <c r="I279" s="13">
        <f t="shared" si="14"/>
        <v>386166.41733621678</v>
      </c>
    </row>
    <row r="280" spans="4:9" ht="14.5" x14ac:dyDescent="0.35">
      <c r="D280" s="12">
        <v>272</v>
      </c>
      <c r="E280" s="13">
        <f t="shared" si="15"/>
        <v>386166.41733621678</v>
      </c>
      <c r="F280" s="13">
        <f t="shared" si="16"/>
        <v>5129.3362952510024</v>
      </c>
      <c r="G280" s="13">
        <f t="shared" si="17"/>
        <v>1480.304599788831</v>
      </c>
      <c r="H280" s="13">
        <f t="shared" si="13"/>
        <v>3649.0316954621712</v>
      </c>
      <c r="I280" s="13">
        <f t="shared" si="14"/>
        <v>382517.3856407546</v>
      </c>
    </row>
    <row r="281" spans="4:9" ht="14.5" x14ac:dyDescent="0.35">
      <c r="D281" s="12">
        <v>273</v>
      </c>
      <c r="E281" s="13">
        <f t="shared" si="15"/>
        <v>382517.3856407546</v>
      </c>
      <c r="F281" s="13">
        <f t="shared" si="16"/>
        <v>5129.3362952510024</v>
      </c>
      <c r="G281" s="13">
        <f t="shared" si="17"/>
        <v>1466.3166449562259</v>
      </c>
      <c r="H281" s="13">
        <f t="shared" si="13"/>
        <v>3663.0196502947765</v>
      </c>
      <c r="I281" s="13">
        <f t="shared" si="14"/>
        <v>378854.3659904598</v>
      </c>
    </row>
    <row r="282" spans="4:9" ht="14.5" x14ac:dyDescent="0.35">
      <c r="D282" s="12">
        <v>274</v>
      </c>
      <c r="E282" s="13">
        <f t="shared" si="15"/>
        <v>378854.3659904598</v>
      </c>
      <c r="F282" s="13">
        <f t="shared" si="16"/>
        <v>5129.3362952510024</v>
      </c>
      <c r="G282" s="13">
        <f t="shared" si="17"/>
        <v>1452.2750696300959</v>
      </c>
      <c r="H282" s="13">
        <f t="shared" si="13"/>
        <v>3677.0612256209065</v>
      </c>
      <c r="I282" s="13">
        <f t="shared" si="14"/>
        <v>375177.30476483889</v>
      </c>
    </row>
    <row r="283" spans="4:9" ht="14.5" x14ac:dyDescent="0.35">
      <c r="D283" s="12">
        <v>275</v>
      </c>
      <c r="E283" s="13">
        <f t="shared" si="15"/>
        <v>375177.30476483889</v>
      </c>
      <c r="F283" s="13">
        <f t="shared" si="16"/>
        <v>5129.3362952510024</v>
      </c>
      <c r="G283" s="13">
        <f t="shared" si="17"/>
        <v>1438.1796682652157</v>
      </c>
      <c r="H283" s="13">
        <f t="shared" si="13"/>
        <v>3691.1566269857867</v>
      </c>
      <c r="I283" s="13">
        <f t="shared" si="14"/>
        <v>371486.14813785313</v>
      </c>
    </row>
    <row r="284" spans="4:9" ht="14.5" x14ac:dyDescent="0.35">
      <c r="D284" s="12">
        <v>276</v>
      </c>
      <c r="E284" s="13">
        <f t="shared" si="15"/>
        <v>371486.14813785313</v>
      </c>
      <c r="F284" s="13">
        <f t="shared" si="16"/>
        <v>5129.3362952510024</v>
      </c>
      <c r="G284" s="13">
        <f t="shared" si="17"/>
        <v>1424.0302345284369</v>
      </c>
      <c r="H284" s="13">
        <f t="shared" si="13"/>
        <v>3705.3060607225652</v>
      </c>
      <c r="I284" s="13">
        <f t="shared" si="14"/>
        <v>367780.84207713057</v>
      </c>
    </row>
    <row r="285" spans="4:9" ht="14.5" x14ac:dyDescent="0.35">
      <c r="D285" s="12">
        <v>277</v>
      </c>
      <c r="E285" s="13">
        <f t="shared" si="15"/>
        <v>367780.84207713057</v>
      </c>
      <c r="F285" s="13">
        <f t="shared" si="16"/>
        <v>5129.3362952510024</v>
      </c>
      <c r="G285" s="13">
        <f t="shared" si="17"/>
        <v>1409.826561295667</v>
      </c>
      <c r="H285" s="13">
        <f t="shared" si="13"/>
        <v>3719.5097339553354</v>
      </c>
      <c r="I285" s="13">
        <f t="shared" si="14"/>
        <v>364061.33234317525</v>
      </c>
    </row>
    <row r="286" spans="4:9" ht="14.5" x14ac:dyDescent="0.35">
      <c r="D286" s="12">
        <v>278</v>
      </c>
      <c r="E286" s="13">
        <f t="shared" si="15"/>
        <v>364061.33234317525</v>
      </c>
      <c r="F286" s="13">
        <f t="shared" si="16"/>
        <v>5129.3362952510024</v>
      </c>
      <c r="G286" s="13">
        <f t="shared" si="17"/>
        <v>1395.5684406488383</v>
      </c>
      <c r="H286" s="13">
        <f t="shared" si="13"/>
        <v>3733.7678546021643</v>
      </c>
      <c r="I286" s="13">
        <f t="shared" si="14"/>
        <v>360327.56448857306</v>
      </c>
    </row>
    <row r="287" spans="4:9" ht="14.5" x14ac:dyDescent="0.35">
      <c r="D287" s="12">
        <v>279</v>
      </c>
      <c r="E287" s="13">
        <f t="shared" si="15"/>
        <v>360327.56448857306</v>
      </c>
      <c r="F287" s="13">
        <f t="shared" si="16"/>
        <v>5129.3362952510024</v>
      </c>
      <c r="G287" s="13">
        <f t="shared" si="17"/>
        <v>1381.2556638728634</v>
      </c>
      <c r="H287" s="13">
        <f t="shared" si="13"/>
        <v>3748.0806313781391</v>
      </c>
      <c r="I287" s="13">
        <f t="shared" si="14"/>
        <v>356579.48385719489</v>
      </c>
    </row>
    <row r="288" spans="4:9" ht="14.5" x14ac:dyDescent="0.35">
      <c r="D288" s="12">
        <v>280</v>
      </c>
      <c r="E288" s="13">
        <f t="shared" si="15"/>
        <v>356579.48385719489</v>
      </c>
      <c r="F288" s="13">
        <f t="shared" si="16"/>
        <v>5129.3362952510024</v>
      </c>
      <c r="G288" s="13">
        <f t="shared" si="17"/>
        <v>1366.8880214525805</v>
      </c>
      <c r="H288" s="13">
        <f t="shared" si="13"/>
        <v>3762.4482737984217</v>
      </c>
      <c r="I288" s="13">
        <f t="shared" si="14"/>
        <v>352817.03558339644</v>
      </c>
    </row>
    <row r="289" spans="4:9" ht="14.5" x14ac:dyDescent="0.35">
      <c r="D289" s="12">
        <v>281</v>
      </c>
      <c r="E289" s="13">
        <f t="shared" si="15"/>
        <v>352817.03558339644</v>
      </c>
      <c r="F289" s="13">
        <f t="shared" si="16"/>
        <v>5129.3362952510024</v>
      </c>
      <c r="G289" s="13">
        <f t="shared" si="17"/>
        <v>1352.4653030696863</v>
      </c>
      <c r="H289" s="13">
        <f t="shared" si="13"/>
        <v>3776.8709921813161</v>
      </c>
      <c r="I289" s="13">
        <f t="shared" si="14"/>
        <v>349040.16459121514</v>
      </c>
    </row>
    <row r="290" spans="4:9" ht="14.5" x14ac:dyDescent="0.35">
      <c r="D290" s="12">
        <v>282</v>
      </c>
      <c r="E290" s="13">
        <f t="shared" si="15"/>
        <v>349040.16459121514</v>
      </c>
      <c r="F290" s="13">
        <f t="shared" si="16"/>
        <v>5129.3362952510024</v>
      </c>
      <c r="G290" s="13">
        <f t="shared" si="17"/>
        <v>1337.9872975996579</v>
      </c>
      <c r="H290" s="13">
        <f t="shared" si="13"/>
        <v>3791.3489976513447</v>
      </c>
      <c r="I290" s="13">
        <f t="shared" si="14"/>
        <v>345248.81559356378</v>
      </c>
    </row>
    <row r="291" spans="4:9" ht="14.5" x14ac:dyDescent="0.35">
      <c r="D291" s="12">
        <v>283</v>
      </c>
      <c r="E291" s="13">
        <f t="shared" si="15"/>
        <v>345248.81559356378</v>
      </c>
      <c r="F291" s="13">
        <f t="shared" si="16"/>
        <v>5129.3362952510024</v>
      </c>
      <c r="G291" s="13">
        <f t="shared" si="17"/>
        <v>1323.4537931086611</v>
      </c>
      <c r="H291" s="13">
        <f t="shared" si="13"/>
        <v>3805.8825021423413</v>
      </c>
      <c r="I291" s="13">
        <f t="shared" si="14"/>
        <v>341442.93309142144</v>
      </c>
    </row>
    <row r="292" spans="4:9" ht="14.5" x14ac:dyDescent="0.35">
      <c r="D292" s="12">
        <v>284</v>
      </c>
      <c r="E292" s="13">
        <f t="shared" si="15"/>
        <v>341442.93309142144</v>
      </c>
      <c r="F292" s="13">
        <f t="shared" si="16"/>
        <v>5129.3362952510024</v>
      </c>
      <c r="G292" s="13">
        <f t="shared" si="17"/>
        <v>1308.8645768504487</v>
      </c>
      <c r="H292" s="13">
        <f t="shared" si="13"/>
        <v>3820.471718400554</v>
      </c>
      <c r="I292" s="13">
        <f t="shared" si="14"/>
        <v>337622.46137302089</v>
      </c>
    </row>
    <row r="293" spans="4:9" ht="14.5" x14ac:dyDescent="0.35">
      <c r="D293" s="12">
        <v>285</v>
      </c>
      <c r="E293" s="13">
        <f t="shared" si="15"/>
        <v>337622.46137302089</v>
      </c>
      <c r="F293" s="13">
        <f t="shared" si="16"/>
        <v>5129.3362952510024</v>
      </c>
      <c r="G293" s="13">
        <f t="shared" si="17"/>
        <v>1294.2194352632466</v>
      </c>
      <c r="H293" s="13">
        <f t="shared" si="13"/>
        <v>3835.1168599877556</v>
      </c>
      <c r="I293" s="13">
        <f t="shared" si="14"/>
        <v>333787.34451303317</v>
      </c>
    </row>
    <row r="294" spans="4:9" ht="14.5" x14ac:dyDescent="0.35">
      <c r="D294" s="12">
        <v>286</v>
      </c>
      <c r="E294" s="13">
        <f t="shared" si="15"/>
        <v>333787.34451303317</v>
      </c>
      <c r="F294" s="13">
        <f t="shared" si="16"/>
        <v>5129.3362952510024</v>
      </c>
      <c r="G294" s="13">
        <f t="shared" si="17"/>
        <v>1279.5181539666271</v>
      </c>
      <c r="H294" s="13">
        <f t="shared" si="13"/>
        <v>3849.8181412843751</v>
      </c>
      <c r="I294" s="13">
        <f t="shared" si="14"/>
        <v>329937.52637174877</v>
      </c>
    </row>
    <row r="295" spans="4:9" ht="14.5" x14ac:dyDescent="0.35">
      <c r="D295" s="12">
        <v>287</v>
      </c>
      <c r="E295" s="13">
        <f t="shared" si="15"/>
        <v>329937.52637174877</v>
      </c>
      <c r="F295" s="13">
        <f t="shared" si="16"/>
        <v>5129.3362952510024</v>
      </c>
      <c r="G295" s="13">
        <f t="shared" si="17"/>
        <v>1264.7605177583703</v>
      </c>
      <c r="H295" s="13">
        <f t="shared" si="13"/>
        <v>3864.5757774926324</v>
      </c>
      <c r="I295" s="13">
        <f t="shared" si="14"/>
        <v>326072.95059425611</v>
      </c>
    </row>
    <row r="296" spans="4:9" ht="14.5" x14ac:dyDescent="0.35">
      <c r="D296" s="12">
        <v>288</v>
      </c>
      <c r="E296" s="13">
        <f t="shared" si="15"/>
        <v>326072.95059425611</v>
      </c>
      <c r="F296" s="13">
        <f t="shared" si="16"/>
        <v>5129.3362952510024</v>
      </c>
      <c r="G296" s="13">
        <f t="shared" si="17"/>
        <v>1249.9463106113151</v>
      </c>
      <c r="H296" s="13">
        <f t="shared" si="13"/>
        <v>3879.3899846396871</v>
      </c>
      <c r="I296" s="13">
        <f t="shared" si="14"/>
        <v>322193.5606096164</v>
      </c>
    </row>
    <row r="297" spans="4:9" ht="14.5" x14ac:dyDescent="0.35">
      <c r="D297" s="12">
        <v>289</v>
      </c>
      <c r="E297" s="13">
        <f t="shared" si="15"/>
        <v>322193.5606096164</v>
      </c>
      <c r="F297" s="13">
        <f t="shared" si="16"/>
        <v>5129.3362952510024</v>
      </c>
      <c r="G297" s="13">
        <f t="shared" si="17"/>
        <v>1235.0753156701962</v>
      </c>
      <c r="H297" s="13">
        <f t="shared" si="13"/>
        <v>3894.2609795808062</v>
      </c>
      <c r="I297" s="13">
        <f t="shared" si="14"/>
        <v>318299.29963003559</v>
      </c>
    </row>
    <row r="298" spans="4:9" ht="14.5" x14ac:dyDescent="0.35">
      <c r="D298" s="12">
        <v>290</v>
      </c>
      <c r="E298" s="13">
        <f t="shared" si="15"/>
        <v>318299.29963003559</v>
      </c>
      <c r="F298" s="13">
        <f t="shared" si="16"/>
        <v>5129.3362952510024</v>
      </c>
      <c r="G298" s="13">
        <f t="shared" si="17"/>
        <v>1220.1473152484698</v>
      </c>
      <c r="H298" s="13">
        <f t="shared" si="13"/>
        <v>3909.1889800025328</v>
      </c>
      <c r="I298" s="13">
        <f t="shared" si="14"/>
        <v>314390.11065003305</v>
      </c>
    </row>
    <row r="299" spans="4:9" ht="14.5" x14ac:dyDescent="0.35">
      <c r="D299" s="12">
        <v>291</v>
      </c>
      <c r="E299" s="13">
        <f t="shared" si="15"/>
        <v>314390.11065003305</v>
      </c>
      <c r="F299" s="13">
        <f t="shared" si="16"/>
        <v>5129.3362952510024</v>
      </c>
      <c r="G299" s="13">
        <f t="shared" si="17"/>
        <v>1205.1620908251266</v>
      </c>
      <c r="H299" s="13">
        <f t="shared" si="13"/>
        <v>3924.1742044258758</v>
      </c>
      <c r="I299" s="13">
        <f t="shared" si="14"/>
        <v>310465.93644560716</v>
      </c>
    </row>
    <row r="300" spans="4:9" ht="14.5" x14ac:dyDescent="0.35">
      <c r="D300" s="12">
        <v>292</v>
      </c>
      <c r="E300" s="13">
        <f t="shared" si="15"/>
        <v>310465.93644560716</v>
      </c>
      <c r="F300" s="13">
        <f t="shared" si="16"/>
        <v>5129.3362952510024</v>
      </c>
      <c r="G300" s="13">
        <f t="shared" si="17"/>
        <v>1190.119423041494</v>
      </c>
      <c r="H300" s="13">
        <f t="shared" si="13"/>
        <v>3939.2168722095084</v>
      </c>
      <c r="I300" s="13">
        <f t="shared" si="14"/>
        <v>306526.71957339766</v>
      </c>
    </row>
    <row r="301" spans="4:9" ht="14.5" x14ac:dyDescent="0.35">
      <c r="D301" s="12">
        <v>293</v>
      </c>
      <c r="E301" s="13">
        <f t="shared" si="15"/>
        <v>306526.71957339766</v>
      </c>
      <c r="F301" s="13">
        <f t="shared" si="16"/>
        <v>5129.3362952510024</v>
      </c>
      <c r="G301" s="13">
        <f t="shared" si="17"/>
        <v>1175.0190916980243</v>
      </c>
      <c r="H301" s="13">
        <f t="shared" si="13"/>
        <v>3954.3172035529778</v>
      </c>
      <c r="I301" s="13">
        <f t="shared" si="14"/>
        <v>302572.40236984467</v>
      </c>
    </row>
    <row r="302" spans="4:9" ht="14.5" x14ac:dyDescent="0.35">
      <c r="D302" s="12">
        <v>294</v>
      </c>
      <c r="E302" s="13">
        <f t="shared" si="15"/>
        <v>302572.40236984467</v>
      </c>
      <c r="F302" s="13">
        <f t="shared" si="16"/>
        <v>5129.3362952510024</v>
      </c>
      <c r="G302" s="13">
        <f t="shared" si="17"/>
        <v>1159.8608757510713</v>
      </c>
      <c r="H302" s="13">
        <f t="shared" si="13"/>
        <v>3969.4754194999314</v>
      </c>
      <c r="I302" s="13">
        <f t="shared" si="14"/>
        <v>298602.92695034476</v>
      </c>
    </row>
    <row r="303" spans="4:9" ht="14.5" x14ac:dyDescent="0.35">
      <c r="D303" s="12">
        <v>295</v>
      </c>
      <c r="E303" s="13">
        <f t="shared" si="15"/>
        <v>298602.92695034476</v>
      </c>
      <c r="F303" s="13">
        <f t="shared" si="16"/>
        <v>5129.3362952510024</v>
      </c>
      <c r="G303" s="13">
        <f t="shared" si="17"/>
        <v>1144.6445533096548</v>
      </c>
      <c r="H303" s="13">
        <f t="shared" si="13"/>
        <v>3984.6917419413476</v>
      </c>
      <c r="I303" s="13">
        <f t="shared" si="14"/>
        <v>294618.23520840344</v>
      </c>
    </row>
    <row r="304" spans="4:9" ht="14.5" x14ac:dyDescent="0.35">
      <c r="D304" s="12">
        <v>296</v>
      </c>
      <c r="E304" s="13">
        <f t="shared" si="15"/>
        <v>294618.23520840344</v>
      </c>
      <c r="F304" s="13">
        <f t="shared" si="16"/>
        <v>5129.3362952510024</v>
      </c>
      <c r="G304" s="13">
        <f t="shared" si="17"/>
        <v>1129.3699016322132</v>
      </c>
      <c r="H304" s="13">
        <f t="shared" si="13"/>
        <v>3999.966393618789</v>
      </c>
      <c r="I304" s="13">
        <f t="shared" si="14"/>
        <v>290618.26881478465</v>
      </c>
    </row>
    <row r="305" spans="4:9" ht="14.5" x14ac:dyDescent="0.35">
      <c r="D305" s="12">
        <v>297</v>
      </c>
      <c r="E305" s="13">
        <f t="shared" si="15"/>
        <v>290618.26881478465</v>
      </c>
      <c r="F305" s="13">
        <f t="shared" si="16"/>
        <v>5129.3362952510024</v>
      </c>
      <c r="G305" s="13">
        <f t="shared" si="17"/>
        <v>1114.0366971233411</v>
      </c>
      <c r="H305" s="13">
        <f t="shared" si="13"/>
        <v>4015.2995981276613</v>
      </c>
      <c r="I305" s="13">
        <f t="shared" si="14"/>
        <v>286602.96921665699</v>
      </c>
    </row>
    <row r="306" spans="4:9" ht="14.5" x14ac:dyDescent="0.35">
      <c r="D306" s="12">
        <v>298</v>
      </c>
      <c r="E306" s="13">
        <f t="shared" si="15"/>
        <v>286602.96921665699</v>
      </c>
      <c r="F306" s="13">
        <f t="shared" si="16"/>
        <v>5129.3362952510024</v>
      </c>
      <c r="G306" s="13">
        <f t="shared" si="17"/>
        <v>1098.6447153305185</v>
      </c>
      <c r="H306" s="13">
        <f t="shared" si="13"/>
        <v>4030.6915799204839</v>
      </c>
      <c r="I306" s="13">
        <f t="shared" si="14"/>
        <v>282572.27763673651</v>
      </c>
    </row>
    <row r="307" spans="4:9" ht="14.5" x14ac:dyDescent="0.35">
      <c r="D307" s="12">
        <v>299</v>
      </c>
      <c r="E307" s="13">
        <f t="shared" si="15"/>
        <v>282572.27763673651</v>
      </c>
      <c r="F307" s="13">
        <f t="shared" si="16"/>
        <v>5129.3362952510024</v>
      </c>
      <c r="G307" s="13">
        <f t="shared" si="17"/>
        <v>1083.1937309408233</v>
      </c>
      <c r="H307" s="13">
        <f t="shared" si="13"/>
        <v>4046.1425643101793</v>
      </c>
      <c r="I307" s="13">
        <f t="shared" si="14"/>
        <v>278526.13507242635</v>
      </c>
    </row>
    <row r="308" spans="4:9" ht="14.5" x14ac:dyDescent="0.35">
      <c r="D308" s="12">
        <v>300</v>
      </c>
      <c r="E308" s="13">
        <f t="shared" si="15"/>
        <v>278526.13507242635</v>
      </c>
      <c r="F308" s="13">
        <f t="shared" si="16"/>
        <v>5129.3362952510024</v>
      </c>
      <c r="G308" s="13">
        <f t="shared" si="17"/>
        <v>1067.6835177776343</v>
      </c>
      <c r="H308" s="13">
        <f t="shared" si="13"/>
        <v>4061.6527774733681</v>
      </c>
      <c r="I308" s="13">
        <f t="shared" si="14"/>
        <v>274464.48229495296</v>
      </c>
    </row>
    <row r="309" spans="4:9" ht="14.5" x14ac:dyDescent="0.35">
      <c r="D309" s="12">
        <v>301</v>
      </c>
      <c r="E309" s="13">
        <f t="shared" si="15"/>
        <v>274464.48229495296</v>
      </c>
      <c r="F309" s="13">
        <f t="shared" si="16"/>
        <v>5129.3362952510024</v>
      </c>
      <c r="G309" s="13">
        <f t="shared" si="17"/>
        <v>1052.1138487973196</v>
      </c>
      <c r="H309" s="13">
        <f t="shared" si="13"/>
        <v>4077.222446453683</v>
      </c>
      <c r="I309" s="13">
        <f t="shared" si="14"/>
        <v>270387.25984849926</v>
      </c>
    </row>
    <row r="310" spans="4:9" ht="14.5" x14ac:dyDescent="0.35">
      <c r="D310" s="12">
        <v>302</v>
      </c>
      <c r="E310" s="13">
        <f t="shared" si="15"/>
        <v>270387.25984849926</v>
      </c>
      <c r="F310" s="13">
        <f t="shared" si="16"/>
        <v>5129.3362952510024</v>
      </c>
      <c r="G310" s="13">
        <f t="shared" si="17"/>
        <v>1036.4844960859139</v>
      </c>
      <c r="H310" s="13">
        <f t="shared" si="13"/>
        <v>4092.8517991650888</v>
      </c>
      <c r="I310" s="13">
        <f t="shared" si="14"/>
        <v>266294.40804933419</v>
      </c>
    </row>
    <row r="311" spans="4:9" ht="14.5" x14ac:dyDescent="0.35">
      <c r="D311" s="12">
        <v>303</v>
      </c>
      <c r="E311" s="13">
        <f t="shared" si="15"/>
        <v>266294.40804933419</v>
      </c>
      <c r="F311" s="13">
        <f t="shared" si="16"/>
        <v>5129.3362952510024</v>
      </c>
      <c r="G311" s="13">
        <f t="shared" si="17"/>
        <v>1020.795230855781</v>
      </c>
      <c r="H311" s="13">
        <f t="shared" si="13"/>
        <v>4108.5410643952218</v>
      </c>
      <c r="I311" s="13">
        <f t="shared" si="14"/>
        <v>262185.86698493897</v>
      </c>
    </row>
    <row r="312" spans="4:9" ht="14.5" x14ac:dyDescent="0.35">
      <c r="D312" s="12">
        <v>304</v>
      </c>
      <c r="E312" s="13">
        <f t="shared" si="15"/>
        <v>262185.86698493897</v>
      </c>
      <c r="F312" s="13">
        <f t="shared" si="16"/>
        <v>5129.3362952510024</v>
      </c>
      <c r="G312" s="13">
        <f t="shared" si="17"/>
        <v>1005.0458234422659</v>
      </c>
      <c r="H312" s="13">
        <f t="shared" si="13"/>
        <v>4124.2904718087366</v>
      </c>
      <c r="I312" s="13">
        <f t="shared" si="14"/>
        <v>258061.57651313025</v>
      </c>
    </row>
    <row r="313" spans="4:9" ht="14.5" x14ac:dyDescent="0.35">
      <c r="D313" s="12">
        <v>305</v>
      </c>
      <c r="E313" s="13">
        <f t="shared" si="15"/>
        <v>258061.57651313025</v>
      </c>
      <c r="F313" s="13">
        <f t="shared" si="16"/>
        <v>5129.3362952510024</v>
      </c>
      <c r="G313" s="13">
        <f t="shared" si="17"/>
        <v>989.23604330033254</v>
      </c>
      <c r="H313" s="13">
        <f t="shared" si="13"/>
        <v>4140.1002519506701</v>
      </c>
      <c r="I313" s="13">
        <f t="shared" si="14"/>
        <v>253921.47626117957</v>
      </c>
    </row>
    <row r="314" spans="4:9" ht="14.5" x14ac:dyDescent="0.35">
      <c r="D314" s="12">
        <v>306</v>
      </c>
      <c r="E314" s="13">
        <f t="shared" si="15"/>
        <v>253921.47626117957</v>
      </c>
      <c r="F314" s="13">
        <f t="shared" si="16"/>
        <v>5129.3362952510024</v>
      </c>
      <c r="G314" s="13">
        <f t="shared" si="17"/>
        <v>973.36565900118831</v>
      </c>
      <c r="H314" s="13">
        <f t="shared" si="13"/>
        <v>4155.9706362498146</v>
      </c>
      <c r="I314" s="13">
        <f t="shared" si="14"/>
        <v>249765.50562492976</v>
      </c>
    </row>
    <row r="315" spans="4:9" ht="14.5" x14ac:dyDescent="0.35">
      <c r="D315" s="12">
        <v>307</v>
      </c>
      <c r="E315" s="13">
        <f t="shared" si="15"/>
        <v>249765.50562492976</v>
      </c>
      <c r="F315" s="13">
        <f t="shared" si="16"/>
        <v>5129.3362952510024</v>
      </c>
      <c r="G315" s="13">
        <f t="shared" si="17"/>
        <v>957.43443822889742</v>
      </c>
      <c r="H315" s="13">
        <f t="shared" si="13"/>
        <v>4171.9018570221051</v>
      </c>
      <c r="I315" s="13">
        <f t="shared" si="14"/>
        <v>245593.60376790765</v>
      </c>
    </row>
    <row r="316" spans="4:9" ht="14.5" x14ac:dyDescent="0.35">
      <c r="D316" s="12">
        <v>308</v>
      </c>
      <c r="E316" s="13">
        <f t="shared" si="15"/>
        <v>245593.60376790765</v>
      </c>
      <c r="F316" s="13">
        <f t="shared" si="16"/>
        <v>5129.3362952510024</v>
      </c>
      <c r="G316" s="13">
        <f t="shared" si="17"/>
        <v>941.44214777697925</v>
      </c>
      <c r="H316" s="13">
        <f t="shared" si="13"/>
        <v>4187.8941474740232</v>
      </c>
      <c r="I316" s="13">
        <f t="shared" si="14"/>
        <v>241405.70962043363</v>
      </c>
    </row>
    <row r="317" spans="4:9" ht="14.5" x14ac:dyDescent="0.35">
      <c r="D317" s="12">
        <v>309</v>
      </c>
      <c r="E317" s="13">
        <f t="shared" si="15"/>
        <v>241405.70962043363</v>
      </c>
      <c r="F317" s="13">
        <f t="shared" si="16"/>
        <v>5129.3362952510024</v>
      </c>
      <c r="G317" s="13">
        <f t="shared" si="17"/>
        <v>925.38855354499549</v>
      </c>
      <c r="H317" s="13">
        <f t="shared" si="13"/>
        <v>4203.947741706007</v>
      </c>
      <c r="I317" s="13">
        <f t="shared" si="14"/>
        <v>237201.76187872762</v>
      </c>
    </row>
    <row r="318" spans="4:9" ht="14.5" x14ac:dyDescent="0.35">
      <c r="D318" s="12">
        <v>310</v>
      </c>
      <c r="E318" s="13">
        <f t="shared" si="15"/>
        <v>237201.76187872762</v>
      </c>
      <c r="F318" s="13">
        <f t="shared" si="16"/>
        <v>5129.3362952510024</v>
      </c>
      <c r="G318" s="13">
        <f t="shared" si="17"/>
        <v>909.27342053512245</v>
      </c>
      <c r="H318" s="13">
        <f t="shared" si="13"/>
        <v>4220.0628747158798</v>
      </c>
      <c r="I318" s="13">
        <f t="shared" si="14"/>
        <v>232981.69900401172</v>
      </c>
    </row>
    <row r="319" spans="4:9" ht="14.5" x14ac:dyDescent="0.35">
      <c r="D319" s="12">
        <v>311</v>
      </c>
      <c r="E319" s="13">
        <f t="shared" si="15"/>
        <v>232981.69900401172</v>
      </c>
      <c r="F319" s="13">
        <f t="shared" si="16"/>
        <v>5129.3362952510024</v>
      </c>
      <c r="G319" s="13">
        <f t="shared" si="17"/>
        <v>893.09651284871154</v>
      </c>
      <c r="H319" s="13">
        <f t="shared" si="13"/>
        <v>4236.239782402291</v>
      </c>
      <c r="I319" s="13">
        <f t="shared" si="14"/>
        <v>228745.45922160943</v>
      </c>
    </row>
    <row r="320" spans="4:9" ht="14.5" x14ac:dyDescent="0.35">
      <c r="D320" s="12">
        <v>312</v>
      </c>
      <c r="E320" s="13">
        <f t="shared" si="15"/>
        <v>228745.45922160943</v>
      </c>
      <c r="F320" s="13">
        <f t="shared" si="16"/>
        <v>5129.3362952510024</v>
      </c>
      <c r="G320" s="13">
        <f t="shared" si="17"/>
        <v>876.85759368283607</v>
      </c>
      <c r="H320" s="13">
        <f t="shared" si="13"/>
        <v>4252.4787015681668</v>
      </c>
      <c r="I320" s="13">
        <f t="shared" si="14"/>
        <v>224492.98052004125</v>
      </c>
    </row>
    <row r="321" spans="4:9" ht="14.5" x14ac:dyDescent="0.35">
      <c r="D321" s="12">
        <v>313</v>
      </c>
      <c r="E321" s="13">
        <f t="shared" si="15"/>
        <v>224492.98052004125</v>
      </c>
      <c r="F321" s="13">
        <f t="shared" si="16"/>
        <v>5129.3362952510024</v>
      </c>
      <c r="G321" s="13">
        <f t="shared" si="17"/>
        <v>860.55642532682475</v>
      </c>
      <c r="H321" s="13">
        <f t="shared" si="13"/>
        <v>4268.7798699241775</v>
      </c>
      <c r="I321" s="13">
        <f t="shared" si="14"/>
        <v>220224.20065011707</v>
      </c>
    </row>
    <row r="322" spans="4:9" ht="14.5" x14ac:dyDescent="0.35">
      <c r="D322" s="12">
        <v>314</v>
      </c>
      <c r="E322" s="13">
        <f t="shared" si="15"/>
        <v>220224.20065011707</v>
      </c>
      <c r="F322" s="13">
        <f t="shared" si="16"/>
        <v>5129.3362952510024</v>
      </c>
      <c r="G322" s="13">
        <f t="shared" si="17"/>
        <v>844.19276915878208</v>
      </c>
      <c r="H322" s="13">
        <f t="shared" si="13"/>
        <v>4285.1435260922208</v>
      </c>
      <c r="I322" s="13">
        <f t="shared" si="14"/>
        <v>215939.05712402484</v>
      </c>
    </row>
    <row r="323" spans="4:9" ht="14.5" x14ac:dyDescent="0.35">
      <c r="D323" s="12">
        <v>315</v>
      </c>
      <c r="E323" s="13">
        <f t="shared" si="15"/>
        <v>215939.05712402484</v>
      </c>
      <c r="F323" s="13">
        <f t="shared" si="16"/>
        <v>5129.3362952510024</v>
      </c>
      <c r="G323" s="13">
        <f t="shared" si="17"/>
        <v>827.7663856420952</v>
      </c>
      <c r="H323" s="13">
        <f t="shared" si="13"/>
        <v>4301.5699096089074</v>
      </c>
      <c r="I323" s="13">
        <f t="shared" si="14"/>
        <v>211637.48721441595</v>
      </c>
    </row>
    <row r="324" spans="4:9" ht="14.5" x14ac:dyDescent="0.35">
      <c r="D324" s="12">
        <v>316</v>
      </c>
      <c r="E324" s="13">
        <f t="shared" si="15"/>
        <v>211637.48721441595</v>
      </c>
      <c r="F324" s="13">
        <f t="shared" si="16"/>
        <v>5129.3362952510024</v>
      </c>
      <c r="G324" s="13">
        <f t="shared" si="17"/>
        <v>811.27703432192777</v>
      </c>
      <c r="H324" s="13">
        <f t="shared" si="13"/>
        <v>4318.0592609290743</v>
      </c>
      <c r="I324" s="13">
        <f t="shared" si="14"/>
        <v>207319.42795348688</v>
      </c>
    </row>
    <row r="325" spans="4:9" ht="14.5" x14ac:dyDescent="0.35">
      <c r="D325" s="12">
        <v>317</v>
      </c>
      <c r="E325" s="13">
        <f t="shared" si="15"/>
        <v>207319.42795348688</v>
      </c>
      <c r="F325" s="13">
        <f t="shared" si="16"/>
        <v>5129.3362952510024</v>
      </c>
      <c r="G325" s="13">
        <f t="shared" si="17"/>
        <v>794.72447382169969</v>
      </c>
      <c r="H325" s="13">
        <f t="shared" si="13"/>
        <v>4334.6118214293028</v>
      </c>
      <c r="I325" s="13">
        <f t="shared" si="14"/>
        <v>202984.81613205757</v>
      </c>
    </row>
    <row r="326" spans="4:9" ht="14.5" x14ac:dyDescent="0.35">
      <c r="D326" s="12">
        <v>318</v>
      </c>
      <c r="E326" s="13">
        <f t="shared" si="15"/>
        <v>202984.81613205757</v>
      </c>
      <c r="F326" s="13">
        <f t="shared" si="16"/>
        <v>5129.3362952510024</v>
      </c>
      <c r="G326" s="13">
        <f t="shared" si="17"/>
        <v>778.10846183955402</v>
      </c>
      <c r="H326" s="13">
        <f t="shared" si="13"/>
        <v>4351.227833411448</v>
      </c>
      <c r="I326" s="13">
        <f t="shared" si="14"/>
        <v>198633.58829864612</v>
      </c>
    </row>
    <row r="327" spans="4:9" ht="14.5" x14ac:dyDescent="0.35">
      <c r="D327" s="12">
        <v>319</v>
      </c>
      <c r="E327" s="13">
        <f t="shared" si="15"/>
        <v>198633.58829864612</v>
      </c>
      <c r="F327" s="13">
        <f t="shared" si="16"/>
        <v>5129.3362952510024</v>
      </c>
      <c r="G327" s="13">
        <f t="shared" si="17"/>
        <v>761.42875514481011</v>
      </c>
      <c r="H327" s="13">
        <f t="shared" si="13"/>
        <v>4367.9075401061928</v>
      </c>
      <c r="I327" s="13">
        <f t="shared" si="14"/>
        <v>194265.68075853994</v>
      </c>
    </row>
    <row r="328" spans="4:9" ht="14.5" x14ac:dyDescent="0.35">
      <c r="D328" s="12">
        <v>320</v>
      </c>
      <c r="E328" s="13">
        <f t="shared" si="15"/>
        <v>194265.68075853994</v>
      </c>
      <c r="F328" s="13">
        <f t="shared" si="16"/>
        <v>5129.3362952510024</v>
      </c>
      <c r="G328" s="13">
        <f t="shared" si="17"/>
        <v>744.6851095744031</v>
      </c>
      <c r="H328" s="13">
        <f t="shared" si="13"/>
        <v>4384.6511856765992</v>
      </c>
      <c r="I328" s="13">
        <f t="shared" si="14"/>
        <v>189881.02957286334</v>
      </c>
    </row>
    <row r="329" spans="4:9" ht="14.5" x14ac:dyDescent="0.35">
      <c r="D329" s="12">
        <v>321</v>
      </c>
      <c r="E329" s="13">
        <f t="shared" si="15"/>
        <v>189881.02957286334</v>
      </c>
      <c r="F329" s="13">
        <f t="shared" si="16"/>
        <v>5129.3362952510024</v>
      </c>
      <c r="G329" s="13">
        <f t="shared" si="17"/>
        <v>727.87728002930942</v>
      </c>
      <c r="H329" s="13">
        <f t="shared" si="13"/>
        <v>4401.4590152216933</v>
      </c>
      <c r="I329" s="13">
        <f t="shared" si="14"/>
        <v>185479.57055764165</v>
      </c>
    </row>
    <row r="330" spans="4:9" ht="14.5" x14ac:dyDescent="0.35">
      <c r="D330" s="12">
        <v>322</v>
      </c>
      <c r="E330" s="13">
        <f t="shared" si="15"/>
        <v>185479.57055764165</v>
      </c>
      <c r="F330" s="13">
        <f t="shared" si="16"/>
        <v>5129.3362952510024</v>
      </c>
      <c r="G330" s="13">
        <f t="shared" si="17"/>
        <v>711.00502047095961</v>
      </c>
      <c r="H330" s="13">
        <f t="shared" si="13"/>
        <v>4418.3312747800428</v>
      </c>
      <c r="I330" s="13">
        <f t="shared" si="14"/>
        <v>181061.23928286161</v>
      </c>
    </row>
    <row r="331" spans="4:9" ht="14.5" x14ac:dyDescent="0.35">
      <c r="D331" s="12">
        <v>323</v>
      </c>
      <c r="E331" s="13">
        <f t="shared" si="15"/>
        <v>181061.23928286161</v>
      </c>
      <c r="F331" s="13">
        <f t="shared" si="16"/>
        <v>5129.3362952510024</v>
      </c>
      <c r="G331" s="13">
        <f t="shared" si="17"/>
        <v>694.06808391763616</v>
      </c>
      <c r="H331" s="13">
        <f t="shared" si="13"/>
        <v>4435.2682113333667</v>
      </c>
      <c r="I331" s="13">
        <f t="shared" si="14"/>
        <v>176625.97107152824</v>
      </c>
    </row>
    <row r="332" spans="4:9" ht="14.5" x14ac:dyDescent="0.35">
      <c r="D332" s="12">
        <v>324</v>
      </c>
      <c r="E332" s="13">
        <f t="shared" si="15"/>
        <v>176625.97107152824</v>
      </c>
      <c r="F332" s="13">
        <f t="shared" si="16"/>
        <v>5129.3362952510024</v>
      </c>
      <c r="G332" s="13">
        <f t="shared" si="17"/>
        <v>677.06622244085827</v>
      </c>
      <c r="H332" s="13">
        <f t="shared" si="13"/>
        <v>4452.2700728101445</v>
      </c>
      <c r="I332" s="13">
        <f t="shared" si="14"/>
        <v>172173.70099871809</v>
      </c>
    </row>
    <row r="333" spans="4:9" ht="14.5" x14ac:dyDescent="0.35">
      <c r="D333" s="12">
        <v>325</v>
      </c>
      <c r="E333" s="13">
        <f t="shared" si="15"/>
        <v>172173.70099871809</v>
      </c>
      <c r="F333" s="13">
        <f t="shared" si="16"/>
        <v>5129.3362952510024</v>
      </c>
      <c r="G333" s="13">
        <f t="shared" si="17"/>
        <v>659.99918716175262</v>
      </c>
      <c r="H333" s="13">
        <f t="shared" si="13"/>
        <v>4469.3371080892503</v>
      </c>
      <c r="I333" s="13">
        <f t="shared" si="14"/>
        <v>167704.36389062885</v>
      </c>
    </row>
    <row r="334" spans="4:9" ht="14.5" x14ac:dyDescent="0.35">
      <c r="D334" s="12">
        <v>326</v>
      </c>
      <c r="E334" s="13">
        <f t="shared" si="15"/>
        <v>167704.36389062885</v>
      </c>
      <c r="F334" s="13">
        <f t="shared" si="16"/>
        <v>5129.3362952510024</v>
      </c>
      <c r="G334" s="13">
        <f t="shared" si="17"/>
        <v>642.86672824741061</v>
      </c>
      <c r="H334" s="13">
        <f t="shared" si="13"/>
        <v>4486.4695670035917</v>
      </c>
      <c r="I334" s="13">
        <f t="shared" si="14"/>
        <v>163217.89432362525</v>
      </c>
    </row>
    <row r="335" spans="4:9" ht="14.5" x14ac:dyDescent="0.35">
      <c r="D335" s="12">
        <v>327</v>
      </c>
      <c r="E335" s="13">
        <f t="shared" si="15"/>
        <v>163217.89432362525</v>
      </c>
      <c r="F335" s="13">
        <f t="shared" si="16"/>
        <v>5129.3362952510024</v>
      </c>
      <c r="G335" s="13">
        <f t="shared" si="17"/>
        <v>625.66859490723004</v>
      </c>
      <c r="H335" s="13">
        <f t="shared" si="13"/>
        <v>4503.6677003437726</v>
      </c>
      <c r="I335" s="13">
        <f t="shared" si="14"/>
        <v>158714.22662328149</v>
      </c>
    </row>
    <row r="336" spans="4:9" ht="14.5" x14ac:dyDescent="0.35">
      <c r="D336" s="12">
        <v>328</v>
      </c>
      <c r="E336" s="13">
        <f t="shared" si="15"/>
        <v>158714.22662328149</v>
      </c>
      <c r="F336" s="13">
        <f t="shared" si="16"/>
        <v>5129.3362952510024</v>
      </c>
      <c r="G336" s="13">
        <f t="shared" si="17"/>
        <v>608.40453538924567</v>
      </c>
      <c r="H336" s="13">
        <f t="shared" si="13"/>
        <v>4520.9317598617563</v>
      </c>
      <c r="I336" s="13">
        <f t="shared" si="14"/>
        <v>154193.29486341972</v>
      </c>
    </row>
    <row r="337" spans="4:9" ht="14.5" x14ac:dyDescent="0.35">
      <c r="D337" s="12">
        <v>329</v>
      </c>
      <c r="E337" s="13">
        <f t="shared" si="15"/>
        <v>154193.29486341972</v>
      </c>
      <c r="F337" s="13">
        <f t="shared" si="16"/>
        <v>5129.3362952510024</v>
      </c>
      <c r="G337" s="13">
        <f t="shared" si="17"/>
        <v>591.07429697644227</v>
      </c>
      <c r="H337" s="13">
        <f t="shared" si="13"/>
        <v>4538.26199827456</v>
      </c>
      <c r="I337" s="13">
        <f t="shared" si="14"/>
        <v>149655.03286514516</v>
      </c>
    </row>
    <row r="338" spans="4:9" ht="14.5" x14ac:dyDescent="0.35">
      <c r="D338" s="12">
        <v>330</v>
      </c>
      <c r="E338" s="13">
        <f t="shared" si="15"/>
        <v>149655.03286514516</v>
      </c>
      <c r="F338" s="13">
        <f t="shared" si="16"/>
        <v>5129.3362952510024</v>
      </c>
      <c r="G338" s="13">
        <f t="shared" si="17"/>
        <v>573.67762598305637</v>
      </c>
      <c r="H338" s="13">
        <f t="shared" si="13"/>
        <v>4555.6586692679457</v>
      </c>
      <c r="I338" s="13">
        <f t="shared" si="14"/>
        <v>145099.3741958772</v>
      </c>
    </row>
    <row r="339" spans="4:9" ht="14.5" x14ac:dyDescent="0.35">
      <c r="D339" s="12">
        <v>331</v>
      </c>
      <c r="E339" s="13">
        <f t="shared" si="15"/>
        <v>145099.3741958772</v>
      </c>
      <c r="F339" s="13">
        <f t="shared" si="16"/>
        <v>5129.3362952510024</v>
      </c>
      <c r="G339" s="13">
        <f t="shared" si="17"/>
        <v>556.21426775086252</v>
      </c>
      <c r="H339" s="13">
        <f t="shared" si="13"/>
        <v>4573.1220275001397</v>
      </c>
      <c r="I339" s="13">
        <f t="shared" si="14"/>
        <v>140526.25216837705</v>
      </c>
    </row>
    <row r="340" spans="4:9" ht="14.5" x14ac:dyDescent="0.35">
      <c r="D340" s="12">
        <v>332</v>
      </c>
      <c r="E340" s="13">
        <f t="shared" si="15"/>
        <v>140526.25216837705</v>
      </c>
      <c r="F340" s="13">
        <f t="shared" si="16"/>
        <v>5129.3362952510024</v>
      </c>
      <c r="G340" s="13">
        <f t="shared" si="17"/>
        <v>538.68396664544537</v>
      </c>
      <c r="H340" s="13">
        <f t="shared" si="13"/>
        <v>4590.6523286055572</v>
      </c>
      <c r="I340" s="13">
        <f t="shared" si="14"/>
        <v>135935.59983977149</v>
      </c>
    </row>
    <row r="341" spans="4:9" ht="14.5" x14ac:dyDescent="0.35">
      <c r="D341" s="12">
        <v>333</v>
      </c>
      <c r="E341" s="13">
        <f t="shared" si="15"/>
        <v>135935.59983977149</v>
      </c>
      <c r="F341" s="13">
        <f t="shared" ref="F341:F368" si="18">$B$21</f>
        <v>5129.3362952510024</v>
      </c>
      <c r="G341" s="13">
        <f t="shared" ref="G341:G368" si="19">E341*$B$19</f>
        <v>521.08646605245735</v>
      </c>
      <c r="H341" s="13">
        <f t="shared" si="13"/>
        <v>4608.2498291985448</v>
      </c>
      <c r="I341" s="13">
        <f t="shared" si="14"/>
        <v>131327.35001057293</v>
      </c>
    </row>
    <row r="342" spans="4:9" ht="14.5" x14ac:dyDescent="0.35">
      <c r="D342" s="12">
        <v>334</v>
      </c>
      <c r="E342" s="13">
        <f t="shared" si="15"/>
        <v>131327.35001057293</v>
      </c>
      <c r="F342" s="13">
        <f t="shared" si="18"/>
        <v>5129.3362952510024</v>
      </c>
      <c r="G342" s="13">
        <f t="shared" si="19"/>
        <v>503.42150837386288</v>
      </c>
      <c r="H342" s="13">
        <f t="shared" si="13"/>
        <v>4625.9147868771397</v>
      </c>
      <c r="I342" s="13">
        <f t="shared" si="14"/>
        <v>126701.43522369579</v>
      </c>
    </row>
    <row r="343" spans="4:9" ht="14.5" x14ac:dyDescent="0.35">
      <c r="D343" s="12">
        <v>335</v>
      </c>
      <c r="E343" s="13">
        <f t="shared" si="15"/>
        <v>126701.43522369579</v>
      </c>
      <c r="F343" s="13">
        <f t="shared" si="18"/>
        <v>5129.3362952510024</v>
      </c>
      <c r="G343" s="13">
        <f t="shared" si="19"/>
        <v>485.68883502416719</v>
      </c>
      <c r="H343" s="13">
        <f t="shared" si="13"/>
        <v>4643.6474602268354</v>
      </c>
      <c r="I343" s="13">
        <f t="shared" si="14"/>
        <v>122057.78776346895</v>
      </c>
    </row>
    <row r="344" spans="4:9" ht="14.5" x14ac:dyDescent="0.35">
      <c r="D344" s="12">
        <v>336</v>
      </c>
      <c r="E344" s="13">
        <f t="shared" si="15"/>
        <v>122057.78776346895</v>
      </c>
      <c r="F344" s="13">
        <f t="shared" si="18"/>
        <v>5129.3362952510024</v>
      </c>
      <c r="G344" s="13">
        <f t="shared" si="19"/>
        <v>467.88818642663097</v>
      </c>
      <c r="H344" s="13">
        <f t="shared" si="13"/>
        <v>4661.448108824371</v>
      </c>
      <c r="I344" s="13">
        <f t="shared" si="14"/>
        <v>117396.33965464457</v>
      </c>
    </row>
    <row r="345" spans="4:9" ht="14.5" x14ac:dyDescent="0.35">
      <c r="D345" s="12">
        <v>337</v>
      </c>
      <c r="E345" s="13">
        <f t="shared" si="15"/>
        <v>117396.33965464457</v>
      </c>
      <c r="F345" s="13">
        <f t="shared" si="18"/>
        <v>5129.3362952510024</v>
      </c>
      <c r="G345" s="13">
        <f t="shared" si="19"/>
        <v>450.01930200947083</v>
      </c>
      <c r="H345" s="13">
        <f t="shared" si="13"/>
        <v>4679.3169932415312</v>
      </c>
      <c r="I345" s="13">
        <f t="shared" si="14"/>
        <v>112717.02266140304</v>
      </c>
    </row>
    <row r="346" spans="4:9" ht="14.5" x14ac:dyDescent="0.35">
      <c r="D346" s="12">
        <v>338</v>
      </c>
      <c r="E346" s="13">
        <f t="shared" si="15"/>
        <v>112717.02266140304</v>
      </c>
      <c r="F346" s="13">
        <f t="shared" si="18"/>
        <v>5129.3362952510024</v>
      </c>
      <c r="G346" s="13">
        <f t="shared" si="19"/>
        <v>432.08192020204496</v>
      </c>
      <c r="H346" s="13">
        <f t="shared" si="13"/>
        <v>4697.2543750489576</v>
      </c>
      <c r="I346" s="13">
        <f t="shared" si="14"/>
        <v>108019.76828635408</v>
      </c>
    </row>
    <row r="347" spans="4:9" ht="14.5" x14ac:dyDescent="0.35">
      <c r="D347" s="12">
        <v>339</v>
      </c>
      <c r="E347" s="13">
        <f t="shared" si="15"/>
        <v>108019.76828635408</v>
      </c>
      <c r="F347" s="13">
        <f t="shared" si="18"/>
        <v>5129.3362952510024</v>
      </c>
      <c r="G347" s="13">
        <f t="shared" si="19"/>
        <v>414.07577843102393</v>
      </c>
      <c r="H347" s="13">
        <f t="shared" si="13"/>
        <v>4715.2605168199789</v>
      </c>
      <c r="I347" s="13">
        <f t="shared" si="14"/>
        <v>103304.5077695341</v>
      </c>
    </row>
    <row r="348" spans="4:9" ht="14.5" x14ac:dyDescent="0.35">
      <c r="D348" s="12">
        <v>340</v>
      </c>
      <c r="E348" s="13">
        <f t="shared" si="15"/>
        <v>103304.5077695341</v>
      </c>
      <c r="F348" s="13">
        <f t="shared" si="18"/>
        <v>5129.3362952510024</v>
      </c>
      <c r="G348" s="13">
        <f t="shared" si="19"/>
        <v>396.00061311654736</v>
      </c>
      <c r="H348" s="13">
        <f t="shared" si="13"/>
        <v>4733.3356821344551</v>
      </c>
      <c r="I348" s="13">
        <f t="shared" si="14"/>
        <v>98571.172087399653</v>
      </c>
    </row>
    <row r="349" spans="4:9" ht="14.5" x14ac:dyDescent="0.35">
      <c r="D349" s="12">
        <v>341</v>
      </c>
      <c r="E349" s="13">
        <f t="shared" si="15"/>
        <v>98571.172087399653</v>
      </c>
      <c r="F349" s="13">
        <f t="shared" si="18"/>
        <v>5129.3362952510024</v>
      </c>
      <c r="G349" s="13">
        <f t="shared" si="19"/>
        <v>377.85615966836531</v>
      </c>
      <c r="H349" s="13">
        <f t="shared" si="13"/>
        <v>4751.4801355826366</v>
      </c>
      <c r="I349" s="13">
        <f t="shared" si="14"/>
        <v>93819.691951817018</v>
      </c>
    </row>
    <row r="350" spans="4:9" ht="14.5" x14ac:dyDescent="0.35">
      <c r="D350" s="12">
        <v>342</v>
      </c>
      <c r="E350" s="13">
        <f t="shared" si="15"/>
        <v>93819.691951817018</v>
      </c>
      <c r="F350" s="13">
        <f t="shared" si="18"/>
        <v>5129.3362952510024</v>
      </c>
      <c r="G350" s="13">
        <f t="shared" si="19"/>
        <v>359.64215248196524</v>
      </c>
      <c r="H350" s="13">
        <f t="shared" si="13"/>
        <v>4769.6941427690372</v>
      </c>
      <c r="I350" s="13">
        <f t="shared" si="14"/>
        <v>89049.997809047985</v>
      </c>
    </row>
    <row r="351" spans="4:9" ht="14.5" x14ac:dyDescent="0.35">
      <c r="D351" s="12">
        <v>343</v>
      </c>
      <c r="E351" s="13">
        <f t="shared" si="15"/>
        <v>89049.997809047985</v>
      </c>
      <c r="F351" s="13">
        <f t="shared" si="18"/>
        <v>5129.3362952510024</v>
      </c>
      <c r="G351" s="13">
        <f t="shared" si="19"/>
        <v>341.35832493468394</v>
      </c>
      <c r="H351" s="13">
        <f t="shared" si="13"/>
        <v>4787.9779703163185</v>
      </c>
      <c r="I351" s="13">
        <f t="shared" si="14"/>
        <v>84262.019838731663</v>
      </c>
    </row>
    <row r="352" spans="4:9" ht="14.5" x14ac:dyDescent="0.35">
      <c r="D352" s="12">
        <v>344</v>
      </c>
      <c r="E352" s="13">
        <f t="shared" si="15"/>
        <v>84262.019838731663</v>
      </c>
      <c r="F352" s="13">
        <f t="shared" si="18"/>
        <v>5129.3362952510024</v>
      </c>
      <c r="G352" s="13">
        <f t="shared" si="19"/>
        <v>323.00440938180469</v>
      </c>
      <c r="H352" s="13">
        <f t="shared" si="13"/>
        <v>4806.3318858691973</v>
      </c>
      <c r="I352" s="13">
        <f t="shared" si="14"/>
        <v>79455.68795286247</v>
      </c>
    </row>
    <row r="353" spans="4:9" ht="14.5" x14ac:dyDescent="0.35">
      <c r="D353" s="12">
        <v>345</v>
      </c>
      <c r="E353" s="13">
        <f t="shared" si="15"/>
        <v>79455.68795286247</v>
      </c>
      <c r="F353" s="13">
        <f t="shared" si="18"/>
        <v>5129.3362952510024</v>
      </c>
      <c r="G353" s="13">
        <f t="shared" si="19"/>
        <v>304.58013715263945</v>
      </c>
      <c r="H353" s="13">
        <f t="shared" si="13"/>
        <v>4824.7561580983629</v>
      </c>
      <c r="I353" s="13">
        <f t="shared" si="14"/>
        <v>74630.93179476411</v>
      </c>
    </row>
    <row r="354" spans="4:9" ht="14.5" x14ac:dyDescent="0.35">
      <c r="D354" s="12">
        <v>346</v>
      </c>
      <c r="E354" s="13">
        <f t="shared" si="15"/>
        <v>74630.93179476411</v>
      </c>
      <c r="F354" s="13">
        <f t="shared" si="18"/>
        <v>5129.3362952510024</v>
      </c>
      <c r="G354" s="13">
        <f t="shared" si="19"/>
        <v>286.08523854659575</v>
      </c>
      <c r="H354" s="13">
        <f t="shared" si="13"/>
        <v>4843.2510567044064</v>
      </c>
      <c r="I354" s="13">
        <f t="shared" si="14"/>
        <v>69787.680738059702</v>
      </c>
    </row>
    <row r="355" spans="4:9" ht="14.5" x14ac:dyDescent="0.35">
      <c r="D355" s="12">
        <v>347</v>
      </c>
      <c r="E355" s="13">
        <f t="shared" si="15"/>
        <v>69787.680738059702</v>
      </c>
      <c r="F355" s="13">
        <f t="shared" si="18"/>
        <v>5129.3362952510024</v>
      </c>
      <c r="G355" s="13">
        <f t="shared" si="19"/>
        <v>267.51944282922886</v>
      </c>
      <c r="H355" s="13">
        <f t="shared" si="13"/>
        <v>4861.8168524217735</v>
      </c>
      <c r="I355" s="13">
        <f t="shared" si="14"/>
        <v>64925.863885637926</v>
      </c>
    </row>
    <row r="356" spans="4:9" ht="14.5" x14ac:dyDescent="0.35">
      <c r="D356" s="12">
        <v>348</v>
      </c>
      <c r="E356" s="13">
        <f t="shared" si="15"/>
        <v>64925.863885637926</v>
      </c>
      <c r="F356" s="13">
        <f t="shared" si="18"/>
        <v>5129.3362952510024</v>
      </c>
      <c r="G356" s="13">
        <f t="shared" si="19"/>
        <v>248.8824782282787</v>
      </c>
      <c r="H356" s="13">
        <f t="shared" si="13"/>
        <v>4880.4538170227233</v>
      </c>
      <c r="I356" s="13">
        <f t="shared" si="14"/>
        <v>60045.410068615201</v>
      </c>
    </row>
    <row r="357" spans="4:9" ht="14.5" x14ac:dyDescent="0.35">
      <c r="D357" s="12">
        <v>349</v>
      </c>
      <c r="E357" s="13">
        <f t="shared" si="15"/>
        <v>60045.410068615201</v>
      </c>
      <c r="F357" s="13">
        <f t="shared" si="18"/>
        <v>5129.3362952510024</v>
      </c>
      <c r="G357" s="13">
        <f t="shared" si="19"/>
        <v>230.17407192969159</v>
      </c>
      <c r="H357" s="13">
        <f t="shared" si="13"/>
        <v>4899.1622233213111</v>
      </c>
      <c r="I357" s="13">
        <f t="shared" si="14"/>
        <v>55146.247845293889</v>
      </c>
    </row>
    <row r="358" spans="4:9" ht="14.5" x14ac:dyDescent="0.35">
      <c r="D358" s="12">
        <v>350</v>
      </c>
      <c r="E358" s="13">
        <f t="shared" si="15"/>
        <v>55146.247845293889</v>
      </c>
      <c r="F358" s="13">
        <f t="shared" si="18"/>
        <v>5129.3362952510024</v>
      </c>
      <c r="G358" s="13">
        <f t="shared" si="19"/>
        <v>211.39395007362657</v>
      </c>
      <c r="H358" s="13">
        <f t="shared" si="13"/>
        <v>4917.9423451773755</v>
      </c>
      <c r="I358" s="13">
        <f t="shared" si="14"/>
        <v>50228.305500116512</v>
      </c>
    </row>
    <row r="359" spans="4:9" ht="14.5" x14ac:dyDescent="0.35">
      <c r="D359" s="12">
        <v>351</v>
      </c>
      <c r="E359" s="13">
        <f t="shared" si="15"/>
        <v>50228.305500116512</v>
      </c>
      <c r="F359" s="13">
        <f t="shared" si="18"/>
        <v>5129.3362952510024</v>
      </c>
      <c r="G359" s="13">
        <f t="shared" si="19"/>
        <v>192.54183775044663</v>
      </c>
      <c r="H359" s="13">
        <f t="shared" si="13"/>
        <v>4936.7944575005558</v>
      </c>
      <c r="I359" s="13">
        <f t="shared" si="14"/>
        <v>45291.511042615959</v>
      </c>
    </row>
    <row r="360" spans="4:9" ht="14.5" x14ac:dyDescent="0.35">
      <c r="D360" s="12">
        <v>352</v>
      </c>
      <c r="E360" s="13">
        <f t="shared" si="15"/>
        <v>45291.511042615959</v>
      </c>
      <c r="F360" s="13">
        <f t="shared" si="18"/>
        <v>5129.3362952510024</v>
      </c>
      <c r="G360" s="13">
        <f t="shared" si="19"/>
        <v>173.61745899669449</v>
      </c>
      <c r="H360" s="13">
        <f t="shared" si="13"/>
        <v>4955.7188362543075</v>
      </c>
      <c r="I360" s="13">
        <f t="shared" si="14"/>
        <v>40335.79220636165</v>
      </c>
    </row>
    <row r="361" spans="4:9" ht="14.5" x14ac:dyDescent="0.35">
      <c r="D361" s="12">
        <v>353</v>
      </c>
      <c r="E361" s="13">
        <f t="shared" si="15"/>
        <v>40335.79220636165</v>
      </c>
      <c r="F361" s="13">
        <f t="shared" si="18"/>
        <v>5129.3362952510024</v>
      </c>
      <c r="G361" s="13">
        <f t="shared" si="19"/>
        <v>154.62053679105298</v>
      </c>
      <c r="H361" s="13">
        <f t="shared" si="13"/>
        <v>4974.715758459949</v>
      </c>
      <c r="I361" s="13">
        <f t="shared" si="14"/>
        <v>35361.076447901702</v>
      </c>
    </row>
    <row r="362" spans="4:9" ht="14.5" x14ac:dyDescent="0.35">
      <c r="D362" s="12">
        <v>354</v>
      </c>
      <c r="E362" s="13">
        <f t="shared" si="15"/>
        <v>35361.076447901702</v>
      </c>
      <c r="F362" s="13">
        <f t="shared" si="18"/>
        <v>5129.3362952510024</v>
      </c>
      <c r="G362" s="13">
        <f t="shared" si="19"/>
        <v>135.55079305028985</v>
      </c>
      <c r="H362" s="13">
        <f t="shared" si="13"/>
        <v>4993.7855022007125</v>
      </c>
      <c r="I362" s="13">
        <f t="shared" si="14"/>
        <v>30367.290945700988</v>
      </c>
    </row>
    <row r="363" spans="4:9" ht="14.5" x14ac:dyDescent="0.35">
      <c r="D363" s="12">
        <v>355</v>
      </c>
      <c r="E363" s="13">
        <f t="shared" si="15"/>
        <v>30367.290945700988</v>
      </c>
      <c r="F363" s="13">
        <f t="shared" si="18"/>
        <v>5129.3362952510024</v>
      </c>
      <c r="G363" s="13">
        <f t="shared" si="19"/>
        <v>116.40794862518712</v>
      </c>
      <c r="H363" s="13">
        <f t="shared" si="13"/>
        <v>5012.9283466258157</v>
      </c>
      <c r="I363" s="13">
        <f t="shared" si="14"/>
        <v>25354.362599075172</v>
      </c>
    </row>
    <row r="364" spans="4:9" ht="14.5" x14ac:dyDescent="0.35">
      <c r="D364" s="12">
        <v>356</v>
      </c>
      <c r="E364" s="13">
        <f t="shared" si="15"/>
        <v>25354.362599075172</v>
      </c>
      <c r="F364" s="13">
        <f t="shared" si="18"/>
        <v>5129.3362952510024</v>
      </c>
      <c r="G364" s="13">
        <f t="shared" si="19"/>
        <v>97.191723296454825</v>
      </c>
      <c r="H364" s="13">
        <f t="shared" si="13"/>
        <v>5032.1445719545472</v>
      </c>
      <c r="I364" s="13">
        <f t="shared" si="14"/>
        <v>20322.218027120623</v>
      </c>
    </row>
    <row r="365" spans="4:9" ht="14.5" x14ac:dyDescent="0.35">
      <c r="D365" s="12">
        <v>357</v>
      </c>
      <c r="E365" s="13">
        <f t="shared" si="15"/>
        <v>20322.218027120623</v>
      </c>
      <c r="F365" s="13">
        <f t="shared" si="18"/>
        <v>5129.3362952510024</v>
      </c>
      <c r="G365" s="13">
        <f t="shared" si="19"/>
        <v>77.901835770629049</v>
      </c>
      <c r="H365" s="13">
        <f t="shared" si="13"/>
        <v>5051.4344594803733</v>
      </c>
      <c r="I365" s="13">
        <f t="shared" si="14"/>
        <v>15270.78356764025</v>
      </c>
    </row>
    <row r="366" spans="4:9" ht="14.5" x14ac:dyDescent="0.35">
      <c r="D366" s="12">
        <v>358</v>
      </c>
      <c r="E366" s="13">
        <f t="shared" si="15"/>
        <v>15270.78356764025</v>
      </c>
      <c r="F366" s="13">
        <f t="shared" si="18"/>
        <v>5129.3362952510024</v>
      </c>
      <c r="G366" s="13">
        <f t="shared" si="19"/>
        <v>58.538003675954286</v>
      </c>
      <c r="H366" s="13">
        <f t="shared" si="13"/>
        <v>5070.7982915750481</v>
      </c>
      <c r="I366" s="13">
        <f t="shared" si="14"/>
        <v>10199.985276065203</v>
      </c>
    </row>
    <row r="367" spans="4:9" ht="14.5" x14ac:dyDescent="0.35">
      <c r="D367" s="12">
        <v>359</v>
      </c>
      <c r="E367" s="13">
        <f t="shared" si="15"/>
        <v>10199.985276065203</v>
      </c>
      <c r="F367" s="13">
        <f t="shared" si="18"/>
        <v>5129.3362952510024</v>
      </c>
      <c r="G367" s="13">
        <f t="shared" si="19"/>
        <v>39.09994355824994</v>
      </c>
      <c r="H367" s="13">
        <f t="shared" si="13"/>
        <v>5090.2363516927526</v>
      </c>
      <c r="I367" s="13">
        <f t="shared" si="14"/>
        <v>5109.7489243724503</v>
      </c>
    </row>
    <row r="368" spans="4:9" ht="14.5" x14ac:dyDescent="0.35">
      <c r="D368" s="12">
        <v>360</v>
      </c>
      <c r="E368" s="13">
        <f t="shared" si="15"/>
        <v>5109.7489243724503</v>
      </c>
      <c r="F368" s="13">
        <f t="shared" si="18"/>
        <v>5129.3362952510024</v>
      </c>
      <c r="G368" s="13">
        <f t="shared" si="19"/>
        <v>19.58737087676106</v>
      </c>
      <c r="H368" s="13">
        <f t="shared" si="13"/>
        <v>5109.7489243742411</v>
      </c>
      <c r="I368" s="13">
        <f t="shared" si="14"/>
        <v>-1.7907950677908957E-9</v>
      </c>
    </row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</sheetData>
  <mergeCells count="1">
    <mergeCell ref="D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90"/>
  <sheetViews>
    <sheetView tabSelected="1" zoomScale="65" workbookViewId="0">
      <selection activeCell="Q22" sqref="Q22"/>
    </sheetView>
  </sheetViews>
  <sheetFormatPr defaultColWidth="12.6328125" defaultRowHeight="15.75" customHeight="1" x14ac:dyDescent="0.25"/>
  <cols>
    <col min="2" max="2" width="15.7265625" bestFit="1" customWidth="1"/>
    <col min="4" max="4" width="12.7265625" customWidth="1"/>
    <col min="5" max="5" width="15.7265625" bestFit="1" customWidth="1"/>
    <col min="6" max="7" width="12.6328125" customWidth="1"/>
    <col min="8" max="8" width="14.54296875" bestFit="1" customWidth="1"/>
    <col min="9" max="9" width="14.54296875" customWidth="1"/>
    <col min="10" max="10" width="14.36328125" bestFit="1" customWidth="1"/>
  </cols>
  <sheetData>
    <row r="1" spans="1:13" ht="15.75" customHeight="1" x14ac:dyDescent="0.3">
      <c r="A1" s="21" t="s">
        <v>96</v>
      </c>
      <c r="E1" s="35" t="s">
        <v>97</v>
      </c>
      <c r="F1" t="s">
        <v>100</v>
      </c>
    </row>
    <row r="2" spans="1:13" ht="15.75" customHeight="1" x14ac:dyDescent="0.25">
      <c r="A2" s="21" t="s">
        <v>83</v>
      </c>
    </row>
    <row r="3" spans="1:13" ht="15.75" customHeight="1" x14ac:dyDescent="0.3">
      <c r="A3" s="21" t="s">
        <v>84</v>
      </c>
      <c r="E3" s="18">
        <f>B13</f>
        <v>442537174.17581463</v>
      </c>
    </row>
    <row r="4" spans="1:13" ht="15.75" customHeight="1" x14ac:dyDescent="0.25">
      <c r="A4" s="21" t="s">
        <v>85</v>
      </c>
    </row>
    <row r="5" spans="1:13" ht="15.75" customHeight="1" x14ac:dyDescent="0.25">
      <c r="J5" s="1">
        <v>1000</v>
      </c>
      <c r="K5" s="2">
        <v>0.01</v>
      </c>
      <c r="M5" s="1" t="s">
        <v>54</v>
      </c>
    </row>
    <row r="6" spans="1:13" ht="15.75" customHeight="1" x14ac:dyDescent="0.35">
      <c r="H6" s="11" t="s">
        <v>41</v>
      </c>
      <c r="I6" s="34" t="s">
        <v>44</v>
      </c>
      <c r="J6" s="34" t="s">
        <v>101</v>
      </c>
      <c r="K6" s="11" t="s">
        <v>55</v>
      </c>
      <c r="L6" s="11" t="s">
        <v>56</v>
      </c>
      <c r="M6" s="11" t="s">
        <v>20</v>
      </c>
    </row>
    <row r="7" spans="1:13" ht="15.75" customHeight="1" x14ac:dyDescent="0.35">
      <c r="A7" s="1" t="s">
        <v>34</v>
      </c>
      <c r="B7" s="5">
        <v>1000000</v>
      </c>
      <c r="H7" s="12">
        <v>1</v>
      </c>
      <c r="I7" s="5">
        <v>1246.6535434133466</v>
      </c>
      <c r="J7" s="5">
        <f t="shared" ref="J7:J70" si="0">I7*$J$5</f>
        <v>1246653.5434133466</v>
      </c>
      <c r="K7" s="5">
        <f t="shared" ref="K7:K70" si="1">J7*$K$5</f>
        <v>12466.535434133466</v>
      </c>
      <c r="L7" s="5">
        <f t="shared" ref="L7:L261" si="2">J7-K7</f>
        <v>1234187.0079792133</v>
      </c>
      <c r="M7" s="5">
        <f>$L7/(1+$B$11)^$H7</f>
        <v>1229269.9282661485</v>
      </c>
    </row>
    <row r="8" spans="1:13" ht="15.75" customHeight="1" x14ac:dyDescent="0.35">
      <c r="A8" s="1" t="s">
        <v>25</v>
      </c>
      <c r="B8" s="4">
        <v>4.8000000000000001E-2</v>
      </c>
      <c r="H8" s="12">
        <v>2</v>
      </c>
      <c r="I8" s="5">
        <v>1251.640157587</v>
      </c>
      <c r="J8" s="5">
        <f t="shared" si="0"/>
        <v>1251640.1575869999</v>
      </c>
      <c r="K8" s="5">
        <f t="shared" si="1"/>
        <v>12516.401575869999</v>
      </c>
      <c r="L8" s="5">
        <f t="shared" si="2"/>
        <v>1239123.7560111298</v>
      </c>
      <c r="M8" s="5">
        <f>$L8/(1+$B$11)^$H8</f>
        <v>1229269.9282661483</v>
      </c>
    </row>
    <row r="9" spans="1:13" ht="15.75" customHeight="1" x14ac:dyDescent="0.35">
      <c r="A9" s="1" t="s">
        <v>31</v>
      </c>
      <c r="B9" s="1">
        <v>30</v>
      </c>
      <c r="H9" s="12">
        <v>3</v>
      </c>
      <c r="I9" s="5">
        <v>1256.6467182173483</v>
      </c>
      <c r="J9" s="5">
        <f t="shared" si="0"/>
        <v>1256646.7182173482</v>
      </c>
      <c r="K9" s="5">
        <f t="shared" si="1"/>
        <v>12566.467182173483</v>
      </c>
      <c r="L9" s="5">
        <f t="shared" si="2"/>
        <v>1244080.2510351748</v>
      </c>
      <c r="M9" s="5">
        <f>$L9/(1+$B$11)^$H9</f>
        <v>1229269.9282661488</v>
      </c>
    </row>
    <row r="10" spans="1:13" ht="15.75" customHeight="1" x14ac:dyDescent="0.35">
      <c r="A10" s="1" t="s">
        <v>37</v>
      </c>
      <c r="B10" s="9">
        <f>B9*12</f>
        <v>360</v>
      </c>
      <c r="H10" s="12">
        <v>4</v>
      </c>
      <c r="I10" s="5">
        <v>1261.6733050902171</v>
      </c>
      <c r="J10" s="5">
        <f t="shared" si="0"/>
        <v>1261673.3050902172</v>
      </c>
      <c r="K10" s="5">
        <f t="shared" si="1"/>
        <v>12616.733050902172</v>
      </c>
      <c r="L10" s="5">
        <f t="shared" si="2"/>
        <v>1249056.572039315</v>
      </c>
      <c r="M10" s="5">
        <f>$L10/((1+$B$11)^$H10)</f>
        <v>1229269.9282661483</v>
      </c>
    </row>
    <row r="11" spans="1:13" ht="15.75" customHeight="1" x14ac:dyDescent="0.35">
      <c r="A11" s="1" t="s">
        <v>38</v>
      </c>
      <c r="B11" s="4">
        <f>B8/12</f>
        <v>4.0000000000000001E-3</v>
      </c>
      <c r="H11" s="12">
        <v>5</v>
      </c>
      <c r="I11" s="5">
        <v>1266.7199983105779</v>
      </c>
      <c r="J11" s="5">
        <f t="shared" si="0"/>
        <v>1266719.9983105778</v>
      </c>
      <c r="K11" s="5">
        <f t="shared" si="1"/>
        <v>12667.199983105778</v>
      </c>
      <c r="L11" s="5">
        <f t="shared" si="2"/>
        <v>1254052.7983274721</v>
      </c>
      <c r="M11" s="5">
        <f>$L11/(1+$B$11)^$H11</f>
        <v>1229269.9282661481</v>
      </c>
    </row>
    <row r="12" spans="1:13" ht="15.75" customHeight="1" x14ac:dyDescent="0.35">
      <c r="A12" s="1" t="s">
        <v>39</v>
      </c>
      <c r="B12" s="5">
        <f>PMT(B11,B10,-B7)</f>
        <v>5246.6535434133466</v>
      </c>
      <c r="H12" s="12">
        <v>6</v>
      </c>
      <c r="I12" s="5">
        <v>1271.7868783038202</v>
      </c>
      <c r="J12" s="5">
        <f t="shared" si="0"/>
        <v>1271786.8783038203</v>
      </c>
      <c r="K12" s="5">
        <f t="shared" si="1"/>
        <v>12717.868783038202</v>
      </c>
      <c r="L12" s="5">
        <f t="shared" si="2"/>
        <v>1259069.0095207822</v>
      </c>
      <c r="M12" s="5">
        <f>$L12/(1+$B$11)^$H12</f>
        <v>1229269.9282661483</v>
      </c>
    </row>
    <row r="13" spans="1:13" ht="15.75" customHeight="1" x14ac:dyDescent="0.35">
      <c r="A13" s="20" t="s">
        <v>20</v>
      </c>
      <c r="B13" s="5">
        <f>SUM(M7:M366)</f>
        <v>442537174.17581463</v>
      </c>
      <c r="H13" s="12">
        <v>7</v>
      </c>
      <c r="I13" s="5">
        <v>1276.8740258170355</v>
      </c>
      <c r="J13" s="5">
        <f t="shared" si="0"/>
        <v>1276874.0258170355</v>
      </c>
      <c r="K13" s="5">
        <f t="shared" si="1"/>
        <v>12768.740258170355</v>
      </c>
      <c r="L13" s="5">
        <f t="shared" si="2"/>
        <v>1264105.2855588652</v>
      </c>
      <c r="M13" s="5">
        <f>$L13/(1+$B$11)^$H13</f>
        <v>1229269.9282661483</v>
      </c>
    </row>
    <row r="14" spans="1:13" ht="15.75" customHeight="1" x14ac:dyDescent="0.35">
      <c r="A14" s="1"/>
      <c r="B14" s="5">
        <f>NPV(B8/12,L7:L366)</f>
        <v>442537174.17581379</v>
      </c>
      <c r="H14" s="12">
        <v>8</v>
      </c>
      <c r="I14" s="5">
        <v>1281.9815219203037</v>
      </c>
      <c r="J14" s="5">
        <f t="shared" si="0"/>
        <v>1281981.5219203038</v>
      </c>
      <c r="K14" s="5">
        <f t="shared" si="1"/>
        <v>12819.815219203039</v>
      </c>
      <c r="L14" s="5">
        <f t="shared" si="2"/>
        <v>1269161.7067011008</v>
      </c>
      <c r="M14" s="5">
        <f>$L14/((1+$B$11)^$H14)</f>
        <v>1229269.9282661481</v>
      </c>
    </row>
    <row r="15" spans="1:13" ht="15.75" customHeight="1" x14ac:dyDescent="0.35">
      <c r="H15" s="12">
        <v>9</v>
      </c>
      <c r="I15" s="5">
        <v>1287.1094480079851</v>
      </c>
      <c r="J15" s="5">
        <f t="shared" si="0"/>
        <v>1287109.448007985</v>
      </c>
      <c r="K15" s="5">
        <f t="shared" si="1"/>
        <v>12871.09448007985</v>
      </c>
      <c r="L15" s="5">
        <f t="shared" si="2"/>
        <v>1274238.3535279052</v>
      </c>
      <c r="M15" s="5">
        <f>$L15/(1+$B$11)^$H15</f>
        <v>1229269.9282661481</v>
      </c>
    </row>
    <row r="16" spans="1:13" ht="15.75" customHeight="1" x14ac:dyDescent="0.35">
      <c r="H16" s="12">
        <v>10</v>
      </c>
      <c r="I16" s="5">
        <v>1292.257885800017</v>
      </c>
      <c r="J16" s="5">
        <f t="shared" si="0"/>
        <v>1292257.885800017</v>
      </c>
      <c r="K16" s="5">
        <f t="shared" si="1"/>
        <v>12922.57885800017</v>
      </c>
      <c r="L16" s="5">
        <f t="shared" si="2"/>
        <v>1279335.3069420168</v>
      </c>
      <c r="M16" s="5">
        <f>$L16/(1+$B$11)^$H16</f>
        <v>1229269.9282661483</v>
      </c>
    </row>
    <row r="17" spans="1:13" ht="15.75" customHeight="1" x14ac:dyDescent="0.35">
      <c r="H17" s="12">
        <v>11</v>
      </c>
      <c r="I17" s="5">
        <v>1297.4269173432167</v>
      </c>
      <c r="J17" s="5">
        <f t="shared" si="0"/>
        <v>1297426.9173432167</v>
      </c>
      <c r="K17" s="5">
        <f t="shared" si="1"/>
        <v>12974.269173432167</v>
      </c>
      <c r="L17" s="5">
        <f t="shared" si="2"/>
        <v>1284452.6481697846</v>
      </c>
      <c r="M17" s="5">
        <f>$L17/(1+$B$11)^$H17</f>
        <v>1229269.9282661479</v>
      </c>
    </row>
    <row r="18" spans="1:13" ht="15.75" customHeight="1" x14ac:dyDescent="0.35">
      <c r="H18" s="12">
        <v>12</v>
      </c>
      <c r="I18" s="5">
        <v>1302.6166250125893</v>
      </c>
      <c r="J18" s="5">
        <f t="shared" si="0"/>
        <v>1302616.6250125894</v>
      </c>
      <c r="K18" s="5">
        <f t="shared" si="1"/>
        <v>13026.166250125894</v>
      </c>
      <c r="L18" s="5">
        <f t="shared" si="2"/>
        <v>1289590.4587624634</v>
      </c>
      <c r="M18" s="5">
        <f>$L18/((1+$B$11)^$H18)</f>
        <v>1229269.9282661476</v>
      </c>
    </row>
    <row r="19" spans="1:13" ht="15.75" customHeight="1" x14ac:dyDescent="0.35">
      <c r="H19" s="12">
        <v>13</v>
      </c>
      <c r="I19" s="5">
        <v>1307.82709151264</v>
      </c>
      <c r="J19" s="5">
        <f t="shared" si="0"/>
        <v>1307827.09151264</v>
      </c>
      <c r="K19" s="5">
        <f t="shared" si="1"/>
        <v>13078.270915126401</v>
      </c>
      <c r="L19" s="5">
        <f t="shared" si="2"/>
        <v>1294748.8205975136</v>
      </c>
      <c r="M19" s="5">
        <f>$L19/(1+$B$11)^$H19</f>
        <v>1229269.9282661479</v>
      </c>
    </row>
    <row r="20" spans="1:13" ht="15.75" customHeight="1" x14ac:dyDescent="0.35">
      <c r="H20" s="12">
        <v>14</v>
      </c>
      <c r="I20" s="5">
        <v>1313.0583998786906</v>
      </c>
      <c r="J20" s="5">
        <f t="shared" si="0"/>
        <v>1313058.3998786905</v>
      </c>
      <c r="K20" s="5">
        <f t="shared" si="1"/>
        <v>13130.583998786906</v>
      </c>
      <c r="L20" s="5">
        <f t="shared" si="2"/>
        <v>1299927.8158799035</v>
      </c>
      <c r="M20" s="5">
        <f>$L20/(1+$B$11)^$H20</f>
        <v>1229269.9282661476</v>
      </c>
    </row>
    <row r="21" spans="1:13" ht="15.75" customHeight="1" x14ac:dyDescent="0.35">
      <c r="A21" s="24" t="s">
        <v>57</v>
      </c>
      <c r="H21" s="12">
        <v>15</v>
      </c>
      <c r="I21" s="5">
        <v>1318.3106334782051</v>
      </c>
      <c r="J21" s="5">
        <f t="shared" si="0"/>
        <v>1318310.6334782052</v>
      </c>
      <c r="K21" s="5">
        <f t="shared" si="1"/>
        <v>13183.106334782053</v>
      </c>
      <c r="L21" s="5">
        <f t="shared" si="2"/>
        <v>1305127.5271434232</v>
      </c>
      <c r="M21" s="5">
        <f>$L21/(1+$B$11)^$H21</f>
        <v>1229269.9282661479</v>
      </c>
    </row>
    <row r="22" spans="1:13" ht="15.75" customHeight="1" x14ac:dyDescent="0.35">
      <c r="A22" s="1" t="s">
        <v>14</v>
      </c>
      <c r="B22" s="1" t="s">
        <v>20</v>
      </c>
      <c r="H22" s="12">
        <v>16</v>
      </c>
      <c r="I22" s="5">
        <v>1323.5838760121178</v>
      </c>
      <c r="J22" s="5">
        <f t="shared" si="0"/>
        <v>1323583.8760121178</v>
      </c>
      <c r="K22" s="5">
        <f t="shared" si="1"/>
        <v>13235.838760121178</v>
      </c>
      <c r="L22" s="5">
        <f t="shared" si="2"/>
        <v>1310348.0372519966</v>
      </c>
      <c r="M22" s="5">
        <f>$L22/((1+$B$11)^$H22)</f>
        <v>1229269.9282661474</v>
      </c>
    </row>
    <row r="23" spans="1:13" ht="15.75" customHeight="1" x14ac:dyDescent="0.35">
      <c r="A23" s="1"/>
      <c r="B23" s="17">
        <f>B13</f>
        <v>442537174.17581463</v>
      </c>
      <c r="H23" s="12">
        <v>17</v>
      </c>
      <c r="I23" s="5">
        <v>1328.8782115161666</v>
      </c>
      <c r="J23" s="5">
        <f t="shared" si="0"/>
        <v>1328878.2115161666</v>
      </c>
      <c r="K23" s="5">
        <f t="shared" si="1"/>
        <v>13288.782115161666</v>
      </c>
      <c r="L23" s="5">
        <f t="shared" si="2"/>
        <v>1315589.4294010049</v>
      </c>
      <c r="M23" s="5">
        <f>$L23/(1+$B$11)^$H23</f>
        <v>1229269.9282661476</v>
      </c>
    </row>
    <row r="24" spans="1:13" ht="15.75" customHeight="1" x14ac:dyDescent="0.35">
      <c r="A24" s="4">
        <v>4.2999999999999997E-2</v>
      </c>
      <c r="B24" s="27">
        <f t="dataTable" ref="B24:B34" dt2D="0" dtr="0" r1="B8"/>
        <v>477411578.86673707</v>
      </c>
      <c r="H24" s="12">
        <v>18</v>
      </c>
      <c r="I24" s="5">
        <v>1334.193724362231</v>
      </c>
      <c r="J24" s="5">
        <f t="shared" si="0"/>
        <v>1334193.7243622311</v>
      </c>
      <c r="K24" s="5">
        <f t="shared" si="1"/>
        <v>13341.937243622311</v>
      </c>
      <c r="L24" s="5">
        <f t="shared" si="2"/>
        <v>1320851.7871186088</v>
      </c>
      <c r="M24" s="5">
        <f>$L24/(1+$B$11)^$H24</f>
        <v>1229269.9282661474</v>
      </c>
    </row>
    <row r="25" spans="1:13" ht="15.75" customHeight="1" x14ac:dyDescent="0.35">
      <c r="A25" s="4">
        <f t="shared" ref="A25:A34" si="3">A24+0.1%</f>
        <v>4.3999999999999997E-2</v>
      </c>
      <c r="B25" s="27">
        <v>470152321.39152211</v>
      </c>
      <c r="H25" s="12">
        <v>19</v>
      </c>
      <c r="I25" s="5">
        <v>1339.5304992596798</v>
      </c>
      <c r="J25" s="5">
        <f t="shared" si="0"/>
        <v>1339530.4992596798</v>
      </c>
      <c r="K25" s="5">
        <f t="shared" si="1"/>
        <v>13395.304992596799</v>
      </c>
      <c r="L25" s="5">
        <f t="shared" si="2"/>
        <v>1326135.194267083</v>
      </c>
      <c r="M25" s="5">
        <f>$L25/(1+$B$11)^$H25</f>
        <v>1229269.9282661474</v>
      </c>
    </row>
    <row r="26" spans="1:13" ht="15.75" customHeight="1" x14ac:dyDescent="0.35">
      <c r="A26" s="4">
        <f t="shared" si="3"/>
        <v>4.4999999999999998E-2</v>
      </c>
      <c r="B26" s="27">
        <v>463038479.94677109</v>
      </c>
      <c r="H26" s="12">
        <v>20</v>
      </c>
      <c r="I26" s="5">
        <v>1344.8886212567186</v>
      </c>
      <c r="J26" s="5">
        <f t="shared" si="0"/>
        <v>1344888.6212567186</v>
      </c>
      <c r="K26" s="5">
        <f t="shared" si="1"/>
        <v>13448.886212567188</v>
      </c>
      <c r="L26" s="5">
        <f t="shared" si="2"/>
        <v>1331439.7350441515</v>
      </c>
      <c r="M26" s="5">
        <f>$L26/((1+$B$11)^$H26)</f>
        <v>1229269.9282661474</v>
      </c>
    </row>
    <row r="27" spans="1:13" ht="15.75" customHeight="1" x14ac:dyDescent="0.35">
      <c r="A27" s="4">
        <f t="shared" si="3"/>
        <v>4.5999999999999999E-2</v>
      </c>
      <c r="B27" s="27">
        <v>456066787.83748484</v>
      </c>
      <c r="H27" s="12">
        <v>21</v>
      </c>
      <c r="I27" s="5">
        <v>1350.2681757417454</v>
      </c>
      <c r="J27" s="5">
        <f t="shared" si="0"/>
        <v>1350268.1757417454</v>
      </c>
      <c r="K27" s="5">
        <f t="shared" si="1"/>
        <v>13502.681757417455</v>
      </c>
      <c r="L27" s="5">
        <f t="shared" si="2"/>
        <v>1336765.4939843279</v>
      </c>
      <c r="M27" s="5">
        <f>$L27/(1+$B$11)^$H27</f>
        <v>1229269.9282661474</v>
      </c>
    </row>
    <row r="28" spans="1:13" ht="15.75" customHeight="1" x14ac:dyDescent="0.35">
      <c r="A28" s="4">
        <f t="shared" si="3"/>
        <v>4.7E-2</v>
      </c>
      <c r="B28" s="27">
        <v>449234056.62573755</v>
      </c>
      <c r="H28" s="12">
        <v>22</v>
      </c>
      <c r="I28" s="5">
        <v>1355.6692484447126</v>
      </c>
      <c r="J28" s="5">
        <f t="shared" si="0"/>
        <v>1355669.2484447125</v>
      </c>
      <c r="K28" s="5">
        <f t="shared" si="1"/>
        <v>13556.692484447125</v>
      </c>
      <c r="L28" s="5">
        <f t="shared" si="2"/>
        <v>1342112.5559602655</v>
      </c>
      <c r="M28" s="5">
        <f>$L28/(1+$B$11)^$H28</f>
        <v>1229269.9282661476</v>
      </c>
    </row>
    <row r="29" spans="1:13" ht="15.75" customHeight="1" x14ac:dyDescent="0.35">
      <c r="A29" s="4">
        <f t="shared" si="3"/>
        <v>4.8000000000000001E-2</v>
      </c>
      <c r="B29" s="27">
        <v>442537174.17581463</v>
      </c>
      <c r="H29" s="12">
        <v>23</v>
      </c>
      <c r="I29" s="5">
        <v>1361.0919254384917</v>
      </c>
      <c r="J29" s="5">
        <f t="shared" si="0"/>
        <v>1361091.9254384916</v>
      </c>
      <c r="K29" s="5">
        <f t="shared" si="1"/>
        <v>13610.919254384917</v>
      </c>
      <c r="L29" s="5">
        <f t="shared" si="2"/>
        <v>1347481.0061841067</v>
      </c>
      <c r="M29" s="5">
        <f>$L29/(1+$B$11)^$H29</f>
        <v>1229269.9282661479</v>
      </c>
    </row>
    <row r="30" spans="1:13" ht="14.5" x14ac:dyDescent="0.35">
      <c r="A30" s="4">
        <f t="shared" si="3"/>
        <v>4.9000000000000002E-2</v>
      </c>
      <c r="B30" s="27">
        <v>435973102.74980509</v>
      </c>
      <c r="H30" s="12">
        <v>24</v>
      </c>
      <c r="I30" s="5">
        <v>1366.5362931402456</v>
      </c>
      <c r="J30" s="5">
        <f t="shared" si="0"/>
        <v>1366536.2931402456</v>
      </c>
      <c r="K30" s="5">
        <f t="shared" si="1"/>
        <v>13665.362931402457</v>
      </c>
      <c r="L30" s="5">
        <f t="shared" si="2"/>
        <v>1352870.9302088432</v>
      </c>
      <c r="M30" s="5">
        <f>$L30/((1+$B$11)^$H30)</f>
        <v>1229269.9282661476</v>
      </c>
    </row>
    <row r="31" spans="1:13" ht="14.5" x14ac:dyDescent="0.35">
      <c r="A31" s="4">
        <f t="shared" si="3"/>
        <v>0.05</v>
      </c>
      <c r="B31" s="27">
        <v>429538877.15211165</v>
      </c>
      <c r="H31" s="12">
        <v>25</v>
      </c>
      <c r="I31" s="5">
        <v>1372.0024383128066</v>
      </c>
      <c r="J31" s="5">
        <f t="shared" si="0"/>
        <v>1372002.4383128067</v>
      </c>
      <c r="K31" s="5">
        <f t="shared" si="1"/>
        <v>13720.024383128068</v>
      </c>
      <c r="L31" s="5">
        <f t="shared" si="2"/>
        <v>1358282.4139296785</v>
      </c>
      <c r="M31" s="5">
        <f>$L31/(1+$B$11)^$H31</f>
        <v>1229269.9282661476</v>
      </c>
    </row>
    <row r="32" spans="1:13" ht="14.5" x14ac:dyDescent="0.35">
      <c r="A32" s="4">
        <f t="shared" si="3"/>
        <v>5.1000000000000004E-2</v>
      </c>
      <c r="B32" s="27">
        <v>423231602.92158085</v>
      </c>
      <c r="H32" s="12">
        <v>26</v>
      </c>
      <c r="I32" s="5">
        <v>1377.490448066058</v>
      </c>
      <c r="J32" s="5">
        <f t="shared" si="0"/>
        <v>1377490.4480660579</v>
      </c>
      <c r="K32" s="5">
        <f t="shared" si="1"/>
        <v>13774.90448066058</v>
      </c>
      <c r="L32" s="5">
        <f t="shared" si="2"/>
        <v>1363715.5435853973</v>
      </c>
      <c r="M32" s="5">
        <f>$L32/(1+$B$11)^$H32</f>
        <v>1229269.9282661476</v>
      </c>
    </row>
    <row r="33" spans="1:13" ht="14.5" x14ac:dyDescent="0.35">
      <c r="A33" s="4">
        <f t="shared" si="3"/>
        <v>5.2000000000000005E-2</v>
      </c>
      <c r="B33" s="28">
        <v>417048454.57023859</v>
      </c>
      <c r="H33" s="12">
        <v>27</v>
      </c>
      <c r="I33" s="5">
        <v>1383.0004098583222</v>
      </c>
      <c r="J33" s="5">
        <f t="shared" si="0"/>
        <v>1383000.4098583222</v>
      </c>
      <c r="K33" s="5">
        <f t="shared" si="1"/>
        <v>13830.004098583222</v>
      </c>
      <c r="L33" s="5">
        <f t="shared" si="2"/>
        <v>1369170.405759739</v>
      </c>
      <c r="M33" s="5">
        <f>$L33/(1+$B$11)^$H33</f>
        <v>1229269.9282661476</v>
      </c>
    </row>
    <row r="34" spans="1:13" ht="14.5" x14ac:dyDescent="0.35">
      <c r="A34" s="4">
        <f t="shared" si="3"/>
        <v>5.3000000000000005E-2</v>
      </c>
      <c r="B34" s="28">
        <v>410986673.86707807</v>
      </c>
      <c r="H34" s="12">
        <v>28</v>
      </c>
      <c r="I34" s="5">
        <v>1388.5324114977552</v>
      </c>
      <c r="J34" s="5">
        <f t="shared" si="0"/>
        <v>1388532.4114977552</v>
      </c>
      <c r="K34" s="5">
        <f t="shared" si="1"/>
        <v>13885.324114977553</v>
      </c>
      <c r="L34" s="5">
        <f t="shared" si="2"/>
        <v>1374647.0873827776</v>
      </c>
      <c r="M34" s="5">
        <f>$L34/((1+$B$11)^$H34)</f>
        <v>1229269.9282661472</v>
      </c>
    </row>
    <row r="35" spans="1:13" ht="14.5" x14ac:dyDescent="0.35">
      <c r="H35" s="12">
        <v>29</v>
      </c>
      <c r="I35" s="5">
        <v>1394.0865411437467</v>
      </c>
      <c r="J35" s="5">
        <f t="shared" si="0"/>
        <v>1394086.5411437466</v>
      </c>
      <c r="K35" s="5">
        <f t="shared" si="1"/>
        <v>13940.865411437466</v>
      </c>
      <c r="L35" s="5">
        <f t="shared" si="2"/>
        <v>1380145.675732309</v>
      </c>
      <c r="M35" s="5">
        <f>$L35/(1+$B$11)^$H35</f>
        <v>1229269.9282661474</v>
      </c>
    </row>
    <row r="36" spans="1:13" ht="14.5" x14ac:dyDescent="0.35">
      <c r="H36" s="12">
        <v>30</v>
      </c>
      <c r="I36" s="5">
        <v>1399.6628873083214</v>
      </c>
      <c r="J36" s="5">
        <f t="shared" si="0"/>
        <v>1399662.8873083214</v>
      </c>
      <c r="K36" s="5">
        <f t="shared" si="1"/>
        <v>13996.628873083215</v>
      </c>
      <c r="L36" s="5">
        <f t="shared" si="2"/>
        <v>1385666.2584352382</v>
      </c>
      <c r="M36" s="5">
        <f>$L36/(1+$B$11)^$H36</f>
        <v>1229269.9282661474</v>
      </c>
    </row>
    <row r="37" spans="1:13" ht="14.5" x14ac:dyDescent="0.35">
      <c r="H37" s="12">
        <v>31</v>
      </c>
      <c r="I37" s="5">
        <v>1405.2615388575546</v>
      </c>
      <c r="J37" s="5">
        <f t="shared" si="0"/>
        <v>1405261.5388575546</v>
      </c>
      <c r="K37" s="5">
        <f t="shared" si="1"/>
        <v>14052.615388575547</v>
      </c>
      <c r="L37" s="5">
        <f t="shared" si="2"/>
        <v>1391208.9234689791</v>
      </c>
      <c r="M37" s="5">
        <f>$L37/(1+$B$11)^$H37</f>
        <v>1229269.9282661474</v>
      </c>
    </row>
    <row r="38" spans="1:13" ht="14.5" x14ac:dyDescent="0.35">
      <c r="H38" s="12">
        <v>32</v>
      </c>
      <c r="I38" s="5">
        <v>1410.8825850129847</v>
      </c>
      <c r="J38" s="5">
        <f t="shared" si="0"/>
        <v>1410882.5850129847</v>
      </c>
      <c r="K38" s="5">
        <f t="shared" si="1"/>
        <v>14108.825850129848</v>
      </c>
      <c r="L38" s="5">
        <f t="shared" si="2"/>
        <v>1396773.7591628549</v>
      </c>
      <c r="M38" s="5">
        <f>$L38/((1+$B$11)^$H38)</f>
        <v>1229269.9282661472</v>
      </c>
    </row>
    <row r="39" spans="1:13" ht="14.5" x14ac:dyDescent="0.35">
      <c r="H39" s="12">
        <v>33</v>
      </c>
      <c r="I39" s="5">
        <v>1416.5261153530364</v>
      </c>
      <c r="J39" s="5">
        <f t="shared" si="0"/>
        <v>1416526.1153530364</v>
      </c>
      <c r="K39" s="5">
        <f t="shared" si="1"/>
        <v>14165.261153530364</v>
      </c>
      <c r="L39" s="5">
        <f t="shared" si="2"/>
        <v>1402360.8541995061</v>
      </c>
      <c r="M39" s="5">
        <f>$L39/(1+$B$11)^$H39</f>
        <v>1229269.9282661469</v>
      </c>
    </row>
    <row r="40" spans="1:13" ht="14.5" x14ac:dyDescent="0.35">
      <c r="H40" s="12">
        <v>34</v>
      </c>
      <c r="I40" s="5">
        <v>1422.1922198144484</v>
      </c>
      <c r="J40" s="5">
        <f t="shared" si="0"/>
        <v>1422192.2198144484</v>
      </c>
      <c r="K40" s="5">
        <f t="shared" si="1"/>
        <v>14221.922198144484</v>
      </c>
      <c r="L40" s="5">
        <f t="shared" si="2"/>
        <v>1407970.2976163039</v>
      </c>
      <c r="M40" s="5">
        <f>$L40/(1+$B$11)^$H40</f>
        <v>1229269.9282661467</v>
      </c>
    </row>
    <row r="41" spans="1:13" ht="14.5" x14ac:dyDescent="0.35">
      <c r="H41" s="12">
        <v>35</v>
      </c>
      <c r="I41" s="5">
        <v>1427.8809886937061</v>
      </c>
      <c r="J41" s="5">
        <f t="shared" si="0"/>
        <v>1427880.988693706</v>
      </c>
      <c r="K41" s="5">
        <f t="shared" si="1"/>
        <v>14278.809886937061</v>
      </c>
      <c r="L41" s="5">
        <f t="shared" si="2"/>
        <v>1413602.178806769</v>
      </c>
      <c r="M41" s="5">
        <f>$L41/(1+$B$11)^$H41</f>
        <v>1229269.9282661467</v>
      </c>
    </row>
    <row r="42" spans="1:13" ht="14.5" x14ac:dyDescent="0.35">
      <c r="H42" s="12">
        <v>36</v>
      </c>
      <c r="I42" s="5">
        <v>1433.5925126484808</v>
      </c>
      <c r="J42" s="5">
        <f t="shared" si="0"/>
        <v>1433592.5126484807</v>
      </c>
      <c r="K42" s="5">
        <f t="shared" si="1"/>
        <v>14335.925126484808</v>
      </c>
      <c r="L42" s="5">
        <f t="shared" si="2"/>
        <v>1419256.5875219959</v>
      </c>
      <c r="M42" s="5">
        <f>$L42/((1+$B$11)^$H42)</f>
        <v>1229269.9282661465</v>
      </c>
    </row>
    <row r="43" spans="1:13" ht="14.5" x14ac:dyDescent="0.35">
      <c r="H43" s="12">
        <v>37</v>
      </c>
      <c r="I43" s="5">
        <v>1439.3268826990748</v>
      </c>
      <c r="J43" s="5">
        <f t="shared" si="0"/>
        <v>1439326.8826990747</v>
      </c>
      <c r="K43" s="5">
        <f t="shared" si="1"/>
        <v>14393.268826990747</v>
      </c>
      <c r="L43" s="5">
        <f t="shared" si="2"/>
        <v>1424933.6138720838</v>
      </c>
      <c r="M43" s="5">
        <f>$L43/(1+$B$11)^$H43</f>
        <v>1229269.9282661465</v>
      </c>
    </row>
    <row r="44" spans="1:13" ht="14.5" x14ac:dyDescent="0.35">
      <c r="H44" s="12">
        <v>38</v>
      </c>
      <c r="I44" s="5">
        <v>1445.0841902298707</v>
      </c>
      <c r="J44" s="5">
        <f t="shared" si="0"/>
        <v>1445084.1902298708</v>
      </c>
      <c r="K44" s="5">
        <f t="shared" si="1"/>
        <v>14450.841902298709</v>
      </c>
      <c r="L44" s="5">
        <f t="shared" si="2"/>
        <v>1430633.3483275722</v>
      </c>
      <c r="M44" s="5">
        <f>$L44/(1+$B$11)^$H44</f>
        <v>1229269.9282661467</v>
      </c>
    </row>
    <row r="45" spans="1:13" ht="14.5" x14ac:dyDescent="0.35">
      <c r="H45" s="12">
        <v>39</v>
      </c>
      <c r="I45" s="5">
        <v>1450.8645269907902</v>
      </c>
      <c r="J45" s="5">
        <f t="shared" si="0"/>
        <v>1450864.5269907902</v>
      </c>
      <c r="K45" s="5">
        <f t="shared" si="1"/>
        <v>14508.645269907902</v>
      </c>
      <c r="L45" s="5">
        <f t="shared" si="2"/>
        <v>1436355.8817208821</v>
      </c>
      <c r="M45" s="5">
        <f>$L45/(1+$B$11)^$H45</f>
        <v>1229269.9282661465</v>
      </c>
    </row>
    <row r="46" spans="1:13" ht="14.5" x14ac:dyDescent="0.35">
      <c r="H46" s="12">
        <v>40</v>
      </c>
      <c r="I46" s="5">
        <v>1456.6679850987534</v>
      </c>
      <c r="J46" s="5">
        <f t="shared" si="0"/>
        <v>1456667.9850987534</v>
      </c>
      <c r="K46" s="5">
        <f t="shared" si="1"/>
        <v>14566.679850987533</v>
      </c>
      <c r="L46" s="5">
        <f t="shared" si="2"/>
        <v>1442101.3052477657</v>
      </c>
      <c r="M46" s="5">
        <f>$L46/((1+$B$11)^$H46)</f>
        <v>1229269.928266146</v>
      </c>
    </row>
    <row r="47" spans="1:13" ht="14.5" x14ac:dyDescent="0.35">
      <c r="H47" s="12">
        <v>41</v>
      </c>
      <c r="I47" s="5">
        <v>1462.4946570391485</v>
      </c>
      <c r="J47" s="5">
        <f t="shared" si="0"/>
        <v>1462494.6570391485</v>
      </c>
      <c r="K47" s="5">
        <f t="shared" si="1"/>
        <v>14624.946570391485</v>
      </c>
      <c r="L47" s="5">
        <f t="shared" si="2"/>
        <v>1447869.710468757</v>
      </c>
      <c r="M47" s="5">
        <f>$L47/(1+$B$11)^$H47</f>
        <v>1229269.9282661462</v>
      </c>
    </row>
    <row r="48" spans="1:13" ht="14.5" x14ac:dyDescent="0.35">
      <c r="H48" s="12">
        <v>42</v>
      </c>
      <c r="I48" s="5">
        <v>1468.3446356673053</v>
      </c>
      <c r="J48" s="5">
        <f t="shared" si="0"/>
        <v>1468344.6356673052</v>
      </c>
      <c r="K48" s="5">
        <f t="shared" si="1"/>
        <v>14683.446356673052</v>
      </c>
      <c r="L48" s="5">
        <f t="shared" si="2"/>
        <v>1453661.1893106322</v>
      </c>
      <c r="M48" s="5">
        <f>$L48/(1+$B$11)^$H48</f>
        <v>1229269.9282661465</v>
      </c>
    </row>
    <row r="49" spans="8:13" ht="14.5" x14ac:dyDescent="0.35">
      <c r="H49" s="12">
        <v>43</v>
      </c>
      <c r="I49" s="5">
        <v>1474.2180142099746</v>
      </c>
      <c r="J49" s="5">
        <f t="shared" si="0"/>
        <v>1474218.0142099746</v>
      </c>
      <c r="K49" s="5">
        <f t="shared" si="1"/>
        <v>14742.180142099745</v>
      </c>
      <c r="L49" s="5">
        <f t="shared" si="2"/>
        <v>1459475.8340678748</v>
      </c>
      <c r="M49" s="5">
        <f>$L49/(1+$B$11)^$H49</f>
        <v>1229269.9282661465</v>
      </c>
    </row>
    <row r="50" spans="8:13" ht="14.5" x14ac:dyDescent="0.35">
      <c r="H50" s="12">
        <v>44</v>
      </c>
      <c r="I50" s="5">
        <v>1480.1148862668142</v>
      </c>
      <c r="J50" s="5">
        <f t="shared" si="0"/>
        <v>1480114.8862668143</v>
      </c>
      <c r="K50" s="5">
        <f t="shared" si="1"/>
        <v>14801.148862668144</v>
      </c>
      <c r="L50" s="5">
        <f t="shared" si="2"/>
        <v>1465313.7374041462</v>
      </c>
      <c r="M50" s="5">
        <f>$L50/((1+$B$11)^$H50)</f>
        <v>1229269.9282661462</v>
      </c>
    </row>
    <row r="51" spans="8:13" ht="14.5" x14ac:dyDescent="0.35">
      <c r="H51" s="12">
        <v>45</v>
      </c>
      <c r="I51" s="5">
        <v>1486.0353458118816</v>
      </c>
      <c r="J51" s="5">
        <f t="shared" si="0"/>
        <v>1486035.3458118816</v>
      </c>
      <c r="K51" s="5">
        <f t="shared" si="1"/>
        <v>14860.353458118816</v>
      </c>
      <c r="L51" s="5">
        <f t="shared" si="2"/>
        <v>1471174.9923537627</v>
      </c>
      <c r="M51" s="5">
        <f>$L51/(1+$B$11)^$H51</f>
        <v>1229269.9282661465</v>
      </c>
    </row>
    <row r="52" spans="8:13" ht="14.5" x14ac:dyDescent="0.35">
      <c r="H52" s="12">
        <v>46</v>
      </c>
      <c r="I52" s="5">
        <v>1491.979487195129</v>
      </c>
      <c r="J52" s="5">
        <f t="shared" si="0"/>
        <v>1491979.487195129</v>
      </c>
      <c r="K52" s="5">
        <f t="shared" si="1"/>
        <v>14919.794871951291</v>
      </c>
      <c r="L52" s="5">
        <f t="shared" si="2"/>
        <v>1477059.6923231778</v>
      </c>
      <c r="M52" s="5">
        <f>$L52/(1+$B$11)^$H52</f>
        <v>1229269.9282661462</v>
      </c>
    </row>
    <row r="53" spans="8:13" ht="14.5" x14ac:dyDescent="0.35">
      <c r="H53" s="12">
        <v>47</v>
      </c>
      <c r="I53" s="5">
        <v>1497.9474051439097</v>
      </c>
      <c r="J53" s="5">
        <f t="shared" si="0"/>
        <v>1497947.4051439096</v>
      </c>
      <c r="K53" s="5">
        <f t="shared" si="1"/>
        <v>14979.474051439096</v>
      </c>
      <c r="L53" s="5">
        <f t="shared" si="2"/>
        <v>1482967.9310924704</v>
      </c>
      <c r="M53" s="5">
        <f>$L53/(1+$B$11)^$H53</f>
        <v>1229269.9282661462</v>
      </c>
    </row>
    <row r="54" spans="8:13" ht="14.5" x14ac:dyDescent="0.35">
      <c r="H54" s="12">
        <v>48</v>
      </c>
      <c r="I54" s="5">
        <v>1503.9391947644849</v>
      </c>
      <c r="J54" s="5">
        <f t="shared" si="0"/>
        <v>1503939.1947644849</v>
      </c>
      <c r="K54" s="5">
        <f t="shared" si="1"/>
        <v>15039.39194764485</v>
      </c>
      <c r="L54" s="5">
        <f t="shared" si="2"/>
        <v>1488899.8028168401</v>
      </c>
      <c r="M54" s="5">
        <f>$L54/((1+$B$11)^$H54)</f>
        <v>1229269.928266146</v>
      </c>
    </row>
    <row r="55" spans="8:13" ht="14.5" x14ac:dyDescent="0.35">
      <c r="H55" s="12">
        <v>49</v>
      </c>
      <c r="I55" s="5">
        <v>1509.9549515435428</v>
      </c>
      <c r="J55" s="5">
        <f t="shared" si="0"/>
        <v>1509954.9515435428</v>
      </c>
      <c r="K55" s="5">
        <f t="shared" si="1"/>
        <v>15099.549515435428</v>
      </c>
      <c r="L55" s="5">
        <f t="shared" si="2"/>
        <v>1494855.4020281073</v>
      </c>
      <c r="M55" s="5">
        <f>$L55/(1+$B$11)^$H55</f>
        <v>1229269.9282661458</v>
      </c>
    </row>
    <row r="56" spans="8:13" ht="14.5" x14ac:dyDescent="0.35">
      <c r="H56" s="12">
        <v>50</v>
      </c>
      <c r="I56" s="5">
        <v>1515.9947713497172</v>
      </c>
      <c r="J56" s="5">
        <f t="shared" si="0"/>
        <v>1515994.7713497172</v>
      </c>
      <c r="K56" s="5">
        <f t="shared" si="1"/>
        <v>15159.947713497171</v>
      </c>
      <c r="L56" s="5">
        <f t="shared" si="2"/>
        <v>1500834.8236362201</v>
      </c>
      <c r="M56" s="5">
        <f>$L56/(1+$B$11)^$H56</f>
        <v>1229269.928266146</v>
      </c>
    </row>
    <row r="57" spans="8:13" ht="14.5" x14ac:dyDescent="0.35">
      <c r="H57" s="12">
        <v>51</v>
      </c>
      <c r="I57" s="5">
        <v>1522.0587504351161</v>
      </c>
      <c r="J57" s="5">
        <f t="shared" si="0"/>
        <v>1522058.750435116</v>
      </c>
      <c r="K57" s="5">
        <f t="shared" si="1"/>
        <v>15220.587504351161</v>
      </c>
      <c r="L57" s="5">
        <f t="shared" si="2"/>
        <v>1506838.162930765</v>
      </c>
      <c r="M57" s="5">
        <f>$L57/(1+$B$11)^$H57</f>
        <v>1229269.9282661462</v>
      </c>
    </row>
    <row r="58" spans="8:13" ht="14.5" x14ac:dyDescent="0.35">
      <c r="H58" s="12">
        <v>52</v>
      </c>
      <c r="I58" s="5">
        <v>1528.1469854368565</v>
      </c>
      <c r="J58" s="5">
        <f t="shared" si="0"/>
        <v>1528146.9854368565</v>
      </c>
      <c r="K58" s="5">
        <f t="shared" si="1"/>
        <v>15281.469854368566</v>
      </c>
      <c r="L58" s="5">
        <f t="shared" si="2"/>
        <v>1512865.5155824879</v>
      </c>
      <c r="M58" s="5">
        <f>$L58/((1+$B$11)^$H58)</f>
        <v>1229269.928266146</v>
      </c>
    </row>
    <row r="59" spans="8:13" ht="14.5" x14ac:dyDescent="0.35">
      <c r="H59" s="12">
        <v>53</v>
      </c>
      <c r="I59" s="5">
        <v>1534.2595733786043</v>
      </c>
      <c r="J59" s="5">
        <f t="shared" si="0"/>
        <v>1534259.5733786044</v>
      </c>
      <c r="K59" s="5">
        <f t="shared" si="1"/>
        <v>15342.595733786044</v>
      </c>
      <c r="L59" s="5">
        <f t="shared" si="2"/>
        <v>1518916.9776448184</v>
      </c>
      <c r="M59" s="5">
        <f>$L59/(1+$B$11)^$H59</f>
        <v>1229269.9282661465</v>
      </c>
    </row>
    <row r="60" spans="8:13" ht="14.5" x14ac:dyDescent="0.35">
      <c r="H60" s="12">
        <v>54</v>
      </c>
      <c r="I60" s="5">
        <v>1540.3966116721185</v>
      </c>
      <c r="J60" s="5">
        <f t="shared" si="0"/>
        <v>1540396.6116721185</v>
      </c>
      <c r="K60" s="5">
        <f t="shared" si="1"/>
        <v>15403.966116721185</v>
      </c>
      <c r="L60" s="5">
        <f t="shared" si="2"/>
        <v>1524992.6455553973</v>
      </c>
      <c r="M60" s="5">
        <f>$L60/(1+$B$11)^$H60</f>
        <v>1229269.9282661462</v>
      </c>
    </row>
    <row r="61" spans="8:13" ht="14.5" x14ac:dyDescent="0.35">
      <c r="H61" s="12">
        <v>55</v>
      </c>
      <c r="I61" s="5">
        <v>1546.558198118807</v>
      </c>
      <c r="J61" s="5">
        <f t="shared" si="0"/>
        <v>1546558.198118807</v>
      </c>
      <c r="K61" s="5">
        <f t="shared" si="1"/>
        <v>15465.58198118807</v>
      </c>
      <c r="L61" s="5">
        <f t="shared" si="2"/>
        <v>1531092.6161376189</v>
      </c>
      <c r="M61" s="5">
        <f>$L61/(1+$B$11)^$H61</f>
        <v>1229269.9282661462</v>
      </c>
    </row>
    <row r="62" spans="8:13" ht="14.5" x14ac:dyDescent="0.35">
      <c r="H62" s="12">
        <v>56</v>
      </c>
      <c r="I62" s="5">
        <v>1552.7444309112825</v>
      </c>
      <c r="J62" s="5">
        <f t="shared" si="0"/>
        <v>1552744.4309112825</v>
      </c>
      <c r="K62" s="5">
        <f t="shared" si="1"/>
        <v>15527.444309112825</v>
      </c>
      <c r="L62" s="5">
        <f t="shared" si="2"/>
        <v>1537216.9866021697</v>
      </c>
      <c r="M62" s="5">
        <f>$L62/((1+$B$11)^$H62)</f>
        <v>1229269.9282661462</v>
      </c>
    </row>
    <row r="63" spans="8:13" ht="14.5" x14ac:dyDescent="0.35">
      <c r="H63" s="12">
        <v>57</v>
      </c>
      <c r="I63" s="5">
        <v>1558.9554086349276</v>
      </c>
      <c r="J63" s="5">
        <f t="shared" si="0"/>
        <v>1558955.4086349276</v>
      </c>
      <c r="K63" s="5">
        <f t="shared" si="1"/>
        <v>15589.554086349277</v>
      </c>
      <c r="L63" s="5">
        <f t="shared" si="2"/>
        <v>1543365.8545485784</v>
      </c>
      <c r="M63" s="5">
        <f>$L63/(1+$B$11)^$H63</f>
        <v>1229269.9282661465</v>
      </c>
    </row>
    <row r="64" spans="8:13" ht="14.5" x14ac:dyDescent="0.35">
      <c r="H64" s="12">
        <v>58</v>
      </c>
      <c r="I64" s="5">
        <v>1565.1912302694673</v>
      </c>
      <c r="J64" s="5">
        <f t="shared" si="0"/>
        <v>1565191.2302694672</v>
      </c>
      <c r="K64" s="5">
        <f t="shared" si="1"/>
        <v>15651.912302694673</v>
      </c>
      <c r="L64" s="5">
        <f t="shared" si="2"/>
        <v>1549539.3179667725</v>
      </c>
      <c r="M64" s="5">
        <f>$L64/(1+$B$11)^$H64</f>
        <v>1229269.928266146</v>
      </c>
    </row>
    <row r="65" spans="8:13" ht="14.5" x14ac:dyDescent="0.35">
      <c r="H65" s="12">
        <v>59</v>
      </c>
      <c r="I65" s="5">
        <v>1571.4519951905454</v>
      </c>
      <c r="J65" s="5">
        <f t="shared" si="0"/>
        <v>1571451.9951905455</v>
      </c>
      <c r="K65" s="5">
        <f t="shared" si="1"/>
        <v>15714.519951905455</v>
      </c>
      <c r="L65" s="5">
        <f t="shared" si="2"/>
        <v>1555737.4752386401</v>
      </c>
      <c r="M65" s="5">
        <f>$L65/(1+$B$11)^$H65</f>
        <v>1229269.9282661467</v>
      </c>
    </row>
    <row r="66" spans="8:13" ht="14.5" x14ac:dyDescent="0.35">
      <c r="H66" s="12">
        <v>60</v>
      </c>
      <c r="I66" s="5">
        <v>1577.7378031713079</v>
      </c>
      <c r="J66" s="5">
        <f t="shared" si="0"/>
        <v>1577737.8031713078</v>
      </c>
      <c r="K66" s="5">
        <f t="shared" si="1"/>
        <v>15777.378031713079</v>
      </c>
      <c r="L66" s="5">
        <f t="shared" si="2"/>
        <v>1561960.4251395946</v>
      </c>
      <c r="M66" s="5">
        <f>$L66/((1+$B$11)^$H66)</f>
        <v>1229269.9282661462</v>
      </c>
    </row>
    <row r="67" spans="8:13" ht="14.5" x14ac:dyDescent="0.35">
      <c r="H67" s="12">
        <v>61</v>
      </c>
      <c r="I67" s="5">
        <v>1584.0487543839927</v>
      </c>
      <c r="J67" s="5">
        <f t="shared" si="0"/>
        <v>1584048.7543839926</v>
      </c>
      <c r="K67" s="5">
        <f t="shared" si="1"/>
        <v>15840.487543839927</v>
      </c>
      <c r="L67" s="5">
        <f t="shared" si="2"/>
        <v>1568208.2668401527</v>
      </c>
      <c r="M67" s="5">
        <f>$L67/(1+$B$11)^$H67</f>
        <v>1229269.9282661462</v>
      </c>
    </row>
    <row r="68" spans="8:13" ht="14.5" x14ac:dyDescent="0.35">
      <c r="H68" s="12">
        <v>62</v>
      </c>
      <c r="I68" s="5">
        <v>1590.384949401529</v>
      </c>
      <c r="J68" s="5">
        <f t="shared" si="0"/>
        <v>1590384.949401529</v>
      </c>
      <c r="K68" s="5">
        <f t="shared" si="1"/>
        <v>15903.84949401529</v>
      </c>
      <c r="L68" s="5">
        <f t="shared" si="2"/>
        <v>1574481.0999075137</v>
      </c>
      <c r="M68" s="5">
        <f>$L68/(1+$B$11)^$H68</f>
        <v>1229269.9282661465</v>
      </c>
    </row>
    <row r="69" spans="8:13" ht="14.5" x14ac:dyDescent="0.35">
      <c r="H69" s="12">
        <v>63</v>
      </c>
      <c r="I69" s="5">
        <v>1596.7464891991349</v>
      </c>
      <c r="J69" s="5">
        <f t="shared" si="0"/>
        <v>1596746.489199135</v>
      </c>
      <c r="K69" s="5">
        <f t="shared" si="1"/>
        <v>15967.464891991351</v>
      </c>
      <c r="L69" s="5">
        <f t="shared" si="2"/>
        <v>1580779.0243071436</v>
      </c>
      <c r="M69" s="5">
        <f>$L69/(1+$B$11)^$H69</f>
        <v>1229269.9282661462</v>
      </c>
    </row>
    <row r="70" spans="8:13" ht="14.5" x14ac:dyDescent="0.35">
      <c r="H70" s="12">
        <v>64</v>
      </c>
      <c r="I70" s="5">
        <v>1603.1334751559311</v>
      </c>
      <c r="J70" s="5">
        <f t="shared" si="0"/>
        <v>1603133.4751559312</v>
      </c>
      <c r="K70" s="5">
        <f t="shared" si="1"/>
        <v>16031.334751559312</v>
      </c>
      <c r="L70" s="5">
        <f t="shared" si="2"/>
        <v>1587102.1404043718</v>
      </c>
      <c r="M70" s="5">
        <f>$L70/((1+$B$11)^$H70)</f>
        <v>1229269.928266146</v>
      </c>
    </row>
    <row r="71" spans="8:13" ht="14.5" x14ac:dyDescent="0.35">
      <c r="H71" s="12">
        <v>65</v>
      </c>
      <c r="I71" s="5">
        <v>1609.5460090565548</v>
      </c>
      <c r="J71" s="5">
        <f t="shared" ref="J71:J134" si="4">I71*$J$5</f>
        <v>1609546.0090565549</v>
      </c>
      <c r="K71" s="5">
        <f t="shared" ref="K71:K134" si="5">J71*$K$5</f>
        <v>16095.46009056555</v>
      </c>
      <c r="L71" s="5">
        <f t="shared" si="2"/>
        <v>1593450.5489659894</v>
      </c>
      <c r="M71" s="5">
        <f>$L71/(1+$B$11)^$H71</f>
        <v>1229269.9282661462</v>
      </c>
    </row>
    <row r="72" spans="8:13" ht="14.5" x14ac:dyDescent="0.35">
      <c r="H72" s="12">
        <v>66</v>
      </c>
      <c r="I72" s="5">
        <v>1615.984193092781</v>
      </c>
      <c r="J72" s="5">
        <f t="shared" si="4"/>
        <v>1615984.1930927809</v>
      </c>
      <c r="K72" s="5">
        <f t="shared" si="5"/>
        <v>16159.841930927809</v>
      </c>
      <c r="L72" s="5">
        <f t="shared" si="2"/>
        <v>1599824.3511618532</v>
      </c>
      <c r="M72" s="5">
        <f>$L72/(1+$B$11)^$H72</f>
        <v>1229269.9282661458</v>
      </c>
    </row>
    <row r="73" spans="8:13" ht="14.5" x14ac:dyDescent="0.35">
      <c r="H73" s="12">
        <v>67</v>
      </c>
      <c r="I73" s="5">
        <v>1622.4481298651522</v>
      </c>
      <c r="J73" s="5">
        <f t="shared" si="4"/>
        <v>1622448.1298651521</v>
      </c>
      <c r="K73" s="5">
        <f t="shared" si="5"/>
        <v>16224.481298651521</v>
      </c>
      <c r="L73" s="5">
        <f t="shared" si="2"/>
        <v>1606223.6485665005</v>
      </c>
      <c r="M73" s="5">
        <f>$L73/(1+$B$11)^$H73</f>
        <v>1229269.9282661458</v>
      </c>
    </row>
    <row r="74" spans="8:13" ht="14.5" x14ac:dyDescent="0.35">
      <c r="H74" s="12">
        <v>68</v>
      </c>
      <c r="I74" s="5">
        <v>1628.9379223846126</v>
      </c>
      <c r="J74" s="5">
        <f t="shared" si="4"/>
        <v>1628937.9223846127</v>
      </c>
      <c r="K74" s="5">
        <f t="shared" si="5"/>
        <v>16289.379223846128</v>
      </c>
      <c r="L74" s="5">
        <f t="shared" si="2"/>
        <v>1612648.5431607666</v>
      </c>
      <c r="M74" s="5">
        <f>$L74/((1+$B$11)^$H74)</f>
        <v>1229269.9282661458</v>
      </c>
    </row>
    <row r="75" spans="8:13" ht="14.5" x14ac:dyDescent="0.35">
      <c r="H75" s="12">
        <v>69</v>
      </c>
      <c r="I75" s="5">
        <v>1635.453674074151</v>
      </c>
      <c r="J75" s="5">
        <f t="shared" si="4"/>
        <v>1635453.6740741509</v>
      </c>
      <c r="K75" s="5">
        <f t="shared" si="5"/>
        <v>16354.536740741509</v>
      </c>
      <c r="L75" s="5">
        <f t="shared" si="2"/>
        <v>1619099.1373334094</v>
      </c>
      <c r="M75" s="5">
        <f>$L75/(1+$B$11)^$H75</f>
        <v>1229269.9282661458</v>
      </c>
    </row>
    <row r="76" spans="8:13" ht="14.5" x14ac:dyDescent="0.35">
      <c r="H76" s="12">
        <v>70</v>
      </c>
      <c r="I76" s="5">
        <v>1641.9954887704475</v>
      </c>
      <c r="J76" s="5">
        <f t="shared" si="4"/>
        <v>1641995.4887704474</v>
      </c>
      <c r="K76" s="5">
        <f t="shared" si="5"/>
        <v>16419.954887704476</v>
      </c>
      <c r="L76" s="5">
        <f t="shared" si="2"/>
        <v>1625575.533882743</v>
      </c>
      <c r="M76" s="5">
        <f>$L76/(1+$B$11)^$H76</f>
        <v>1229269.9282661458</v>
      </c>
    </row>
    <row r="77" spans="8:13" ht="14.5" x14ac:dyDescent="0.35">
      <c r="H77" s="12">
        <v>71</v>
      </c>
      <c r="I77" s="5">
        <v>1648.5634707255294</v>
      </c>
      <c r="J77" s="5">
        <f t="shared" si="4"/>
        <v>1648563.4707255294</v>
      </c>
      <c r="K77" s="5">
        <f t="shared" si="5"/>
        <v>16485.634707255293</v>
      </c>
      <c r="L77" s="5">
        <f t="shared" si="2"/>
        <v>1632077.8360182741</v>
      </c>
      <c r="M77" s="5">
        <f>$L77/(1+$B$11)^$H77</f>
        <v>1229269.9282661458</v>
      </c>
    </row>
    <row r="78" spans="8:13" ht="14.5" x14ac:dyDescent="0.35">
      <c r="H78" s="12">
        <v>72</v>
      </c>
      <c r="I78" s="5">
        <v>1655.1577246084316</v>
      </c>
      <c r="J78" s="5">
        <f t="shared" si="4"/>
        <v>1655157.7246084316</v>
      </c>
      <c r="K78" s="5">
        <f t="shared" si="5"/>
        <v>16551.577246084315</v>
      </c>
      <c r="L78" s="5">
        <f t="shared" si="2"/>
        <v>1638606.1473623472</v>
      </c>
      <c r="M78" s="5">
        <f>$L78/((1+$B$11)^$H78)</f>
        <v>1229269.9282661455</v>
      </c>
    </row>
    <row r="79" spans="8:13" ht="14.5" x14ac:dyDescent="0.35">
      <c r="H79" s="12">
        <v>73</v>
      </c>
      <c r="I79" s="5">
        <v>1661.7783555068654</v>
      </c>
      <c r="J79" s="5">
        <f t="shared" si="4"/>
        <v>1661778.3555068653</v>
      </c>
      <c r="K79" s="5">
        <f t="shared" si="5"/>
        <v>16617.783555068654</v>
      </c>
      <c r="L79" s="5">
        <f t="shared" si="2"/>
        <v>1645160.5719517968</v>
      </c>
      <c r="M79" s="5">
        <f>$L79/(1+$B$11)^$H79</f>
        <v>1229269.9282661458</v>
      </c>
    </row>
    <row r="80" spans="8:13" ht="14.5" x14ac:dyDescent="0.35">
      <c r="H80" s="12">
        <v>74</v>
      </c>
      <c r="I80" s="5">
        <v>1668.4254689288923</v>
      </c>
      <c r="J80" s="5">
        <f t="shared" si="4"/>
        <v>1668425.4689288924</v>
      </c>
      <c r="K80" s="5">
        <f t="shared" si="5"/>
        <v>16684.254689288926</v>
      </c>
      <c r="L80" s="5">
        <f t="shared" si="2"/>
        <v>1651741.2142396034</v>
      </c>
      <c r="M80" s="5">
        <f>$L80/(1+$B$11)^$H80</f>
        <v>1229269.9282661453</v>
      </c>
    </row>
    <row r="81" spans="8:13" ht="14.5" x14ac:dyDescent="0.35">
      <c r="H81" s="12">
        <v>75</v>
      </c>
      <c r="I81" s="5">
        <v>1675.0991708046081</v>
      </c>
      <c r="J81" s="5">
        <f t="shared" si="4"/>
        <v>1675099.1708046081</v>
      </c>
      <c r="K81" s="5">
        <f t="shared" si="5"/>
        <v>16750.99170804608</v>
      </c>
      <c r="L81" s="5">
        <f t="shared" si="2"/>
        <v>1658348.1790965621</v>
      </c>
      <c r="M81" s="5">
        <f>$L81/(1+$B$11)^$H81</f>
        <v>1229269.9282661455</v>
      </c>
    </row>
    <row r="82" spans="8:13" ht="14.5" x14ac:dyDescent="0.35">
      <c r="H82" s="12">
        <v>76</v>
      </c>
      <c r="I82" s="5">
        <v>1681.7995674878266</v>
      </c>
      <c r="J82" s="5">
        <f t="shared" si="4"/>
        <v>1681799.5674878266</v>
      </c>
      <c r="K82" s="5">
        <f t="shared" si="5"/>
        <v>16817.995674878264</v>
      </c>
      <c r="L82" s="5">
        <f t="shared" si="2"/>
        <v>1664981.5718129482</v>
      </c>
      <c r="M82" s="5">
        <f>$L82/((1+$B$11)^$H82)</f>
        <v>1229269.9282661455</v>
      </c>
    </row>
    <row r="83" spans="8:13" ht="14.5" x14ac:dyDescent="0.35">
      <c r="H83" s="12">
        <v>77</v>
      </c>
      <c r="I83" s="5">
        <v>1688.5267657577774</v>
      </c>
      <c r="J83" s="5">
        <f t="shared" si="4"/>
        <v>1688526.7657577775</v>
      </c>
      <c r="K83" s="5">
        <f t="shared" si="5"/>
        <v>16885.267657577777</v>
      </c>
      <c r="L83" s="5">
        <f t="shared" si="2"/>
        <v>1671641.4981001997</v>
      </c>
      <c r="M83" s="5">
        <f>$L83/(1+$B$11)^$H83</f>
        <v>1229269.9282661451</v>
      </c>
    </row>
    <row r="84" spans="8:13" ht="14.5" x14ac:dyDescent="0.35">
      <c r="H84" s="12">
        <v>78</v>
      </c>
      <c r="I84" s="5">
        <v>1695.2808728208088</v>
      </c>
      <c r="J84" s="5">
        <f t="shared" si="4"/>
        <v>1695280.8728208088</v>
      </c>
      <c r="K84" s="5">
        <f t="shared" si="5"/>
        <v>16952.808728208089</v>
      </c>
      <c r="L84" s="5">
        <f t="shared" si="2"/>
        <v>1678328.0640926007</v>
      </c>
      <c r="M84" s="5">
        <f>$L84/(1+$B$11)^$H84</f>
        <v>1229269.9282661451</v>
      </c>
    </row>
    <row r="85" spans="8:13" ht="14.5" x14ac:dyDescent="0.35">
      <c r="H85" s="12">
        <v>79</v>
      </c>
      <c r="I85" s="5">
        <v>1702.0619963120921</v>
      </c>
      <c r="J85" s="5">
        <f t="shared" si="4"/>
        <v>1702061.9963120921</v>
      </c>
      <c r="K85" s="5">
        <f t="shared" si="5"/>
        <v>17020.61996312092</v>
      </c>
      <c r="L85" s="5">
        <f t="shared" si="2"/>
        <v>1685041.3763489712</v>
      </c>
      <c r="M85" s="5">
        <f>$L85/(1+$B$11)^$H85</f>
        <v>1229269.9282661453</v>
      </c>
    </row>
    <row r="86" spans="8:13" ht="14.5" x14ac:dyDescent="0.35">
      <c r="H86" s="12">
        <v>80</v>
      </c>
      <c r="I86" s="5">
        <v>1708.8702442973404</v>
      </c>
      <c r="J86" s="5">
        <f t="shared" si="4"/>
        <v>1708870.2442973403</v>
      </c>
      <c r="K86" s="5">
        <f t="shared" si="5"/>
        <v>17088.702442973405</v>
      </c>
      <c r="L86" s="5">
        <f t="shared" si="2"/>
        <v>1691781.5418543669</v>
      </c>
      <c r="M86" s="5">
        <f>$L86/((1+$B$11)^$H86)</f>
        <v>1229269.9282661451</v>
      </c>
    </row>
    <row r="87" spans="8:13" ht="14.5" x14ac:dyDescent="0.35">
      <c r="H87" s="12">
        <v>81</v>
      </c>
      <c r="I87" s="5">
        <v>1715.7057252745299</v>
      </c>
      <c r="J87" s="5">
        <f t="shared" si="4"/>
        <v>1715705.7252745298</v>
      </c>
      <c r="K87" s="5">
        <f t="shared" si="5"/>
        <v>17157.057252745297</v>
      </c>
      <c r="L87" s="5">
        <f t="shared" si="2"/>
        <v>1698548.6680217844</v>
      </c>
      <c r="M87" s="5">
        <f>$L87/(1+$B$11)^$H87</f>
        <v>1229269.9282661451</v>
      </c>
    </row>
    <row r="88" spans="8:13" ht="14.5" x14ac:dyDescent="0.35">
      <c r="H88" s="12">
        <v>82</v>
      </c>
      <c r="I88" s="5">
        <v>1722.5685481756277</v>
      </c>
      <c r="J88" s="5">
        <f t="shared" si="4"/>
        <v>1722568.5481756276</v>
      </c>
      <c r="K88" s="5">
        <f t="shared" si="5"/>
        <v>17225.685481756278</v>
      </c>
      <c r="L88" s="5">
        <f t="shared" si="2"/>
        <v>1705342.8626938714</v>
      </c>
      <c r="M88" s="5">
        <f>$L88/(1+$B$11)^$H88</f>
        <v>1229269.9282661448</v>
      </c>
    </row>
    <row r="89" spans="8:13" ht="14.5" x14ac:dyDescent="0.35">
      <c r="H89" s="12">
        <v>83</v>
      </c>
      <c r="I89" s="5">
        <v>1729.4588223683304</v>
      </c>
      <c r="J89" s="5">
        <f t="shared" si="4"/>
        <v>1729458.8223683303</v>
      </c>
      <c r="K89" s="5">
        <f t="shared" si="5"/>
        <v>17294.588223683302</v>
      </c>
      <c r="L89" s="5">
        <f t="shared" si="2"/>
        <v>1712164.2341446469</v>
      </c>
      <c r="M89" s="5">
        <f>$L89/(1+$B$11)^$H89</f>
        <v>1229269.9282661451</v>
      </c>
    </row>
    <row r="90" spans="8:13" ht="14.5" x14ac:dyDescent="0.35">
      <c r="H90" s="12">
        <v>84</v>
      </c>
      <c r="I90" s="5">
        <v>1736.3766576578032</v>
      </c>
      <c r="J90" s="5">
        <f t="shared" si="4"/>
        <v>1736376.6576578033</v>
      </c>
      <c r="K90" s="5">
        <f t="shared" si="5"/>
        <v>17363.766576578033</v>
      </c>
      <c r="L90" s="5">
        <f t="shared" si="2"/>
        <v>1719012.8910812251</v>
      </c>
      <c r="M90" s="5">
        <f>$L90/((1+$B$11)^$H90)</f>
        <v>1229269.9282661446</v>
      </c>
    </row>
    <row r="91" spans="8:13" ht="14.5" x14ac:dyDescent="0.35">
      <c r="H91" s="12">
        <v>85</v>
      </c>
      <c r="I91" s="5">
        <v>1743.3221642884346</v>
      </c>
      <c r="J91" s="5">
        <f t="shared" si="4"/>
        <v>1743322.1642884347</v>
      </c>
      <c r="K91" s="5">
        <f t="shared" si="5"/>
        <v>17433.221642884346</v>
      </c>
      <c r="L91" s="5">
        <f t="shared" si="2"/>
        <v>1725888.9426455502</v>
      </c>
      <c r="M91" s="5">
        <f>$L91/(1+$B$11)^$H91</f>
        <v>1229269.9282661448</v>
      </c>
    </row>
    <row r="92" spans="8:13" ht="14.5" x14ac:dyDescent="0.35">
      <c r="H92" s="12">
        <v>86</v>
      </c>
      <c r="I92" s="5">
        <v>1750.2954529455883</v>
      </c>
      <c r="J92" s="5">
        <f t="shared" si="4"/>
        <v>1750295.4529455884</v>
      </c>
      <c r="K92" s="5">
        <f t="shared" si="5"/>
        <v>17502.954529455885</v>
      </c>
      <c r="L92" s="5">
        <f t="shared" si="2"/>
        <v>1732792.4984161325</v>
      </c>
      <c r="M92" s="5">
        <f>$L92/(1+$B$11)^$H92</f>
        <v>1229269.9282661448</v>
      </c>
    </row>
    <row r="93" spans="8:13" ht="14.5" x14ac:dyDescent="0.35">
      <c r="H93" s="12">
        <v>87</v>
      </c>
      <c r="I93" s="5">
        <v>1757.2966347573711</v>
      </c>
      <c r="J93" s="5">
        <f t="shared" si="4"/>
        <v>1757296.6347573712</v>
      </c>
      <c r="K93" s="5">
        <f t="shared" si="5"/>
        <v>17572.966347573711</v>
      </c>
      <c r="L93" s="5">
        <f t="shared" si="2"/>
        <v>1739723.6684097974</v>
      </c>
      <c r="M93" s="5">
        <f>$L93/(1+$B$11)^$H93</f>
        <v>1229269.9282661453</v>
      </c>
    </row>
    <row r="94" spans="8:13" ht="14.5" x14ac:dyDescent="0.35">
      <c r="H94" s="12">
        <v>88</v>
      </c>
      <c r="I94" s="5">
        <v>1764.3258212964006</v>
      </c>
      <c r="J94" s="5">
        <f t="shared" si="4"/>
        <v>1764325.8212964006</v>
      </c>
      <c r="K94" s="5">
        <f t="shared" si="5"/>
        <v>17643.258212964007</v>
      </c>
      <c r="L94" s="5">
        <f t="shared" si="2"/>
        <v>1746682.5630834366</v>
      </c>
      <c r="M94" s="5">
        <f>$L94/((1+$B$11)^$H94)</f>
        <v>1229269.9282661451</v>
      </c>
    </row>
    <row r="95" spans="8:13" ht="14.5" x14ac:dyDescent="0.35">
      <c r="H95" s="12">
        <v>89</v>
      </c>
      <c r="I95" s="5">
        <v>1771.3831245815863</v>
      </c>
      <c r="J95" s="5">
        <f t="shared" si="4"/>
        <v>1771383.1245815863</v>
      </c>
      <c r="K95" s="5">
        <f t="shared" si="5"/>
        <v>17713.831245815865</v>
      </c>
      <c r="L95" s="5">
        <f t="shared" si="2"/>
        <v>1753669.2933357705</v>
      </c>
      <c r="M95" s="5">
        <f>$L95/(1+$B$11)^$H95</f>
        <v>1229269.9282661451</v>
      </c>
    </row>
    <row r="96" spans="8:13" ht="14.5" x14ac:dyDescent="0.35">
      <c r="H96" s="12">
        <v>90</v>
      </c>
      <c r="I96" s="5">
        <v>1778.4686570799126</v>
      </c>
      <c r="J96" s="5">
        <f t="shared" si="4"/>
        <v>1778468.6570799127</v>
      </c>
      <c r="K96" s="5">
        <f t="shared" si="5"/>
        <v>17784.686570799127</v>
      </c>
      <c r="L96" s="5">
        <f t="shared" si="2"/>
        <v>1760683.9705091135</v>
      </c>
      <c r="M96" s="5">
        <f>$L96/(1+$B$11)^$H96</f>
        <v>1229269.9282661451</v>
      </c>
    </row>
    <row r="97" spans="8:13" ht="14.5" x14ac:dyDescent="0.35">
      <c r="H97" s="12">
        <v>91</v>
      </c>
      <c r="I97" s="5">
        <v>1785.5825317082326</v>
      </c>
      <c r="J97" s="5">
        <f t="shared" si="4"/>
        <v>1785582.5317082326</v>
      </c>
      <c r="K97" s="5">
        <f t="shared" si="5"/>
        <v>17855.825317082326</v>
      </c>
      <c r="L97" s="5">
        <f t="shared" si="2"/>
        <v>1767726.7063911504</v>
      </c>
      <c r="M97" s="5">
        <f>$L97/(1+$B$11)^$H97</f>
        <v>1229269.9282661453</v>
      </c>
    </row>
    <row r="98" spans="8:13" ht="14.5" x14ac:dyDescent="0.35">
      <c r="H98" s="12">
        <v>92</v>
      </c>
      <c r="I98" s="5">
        <v>1792.724861835065</v>
      </c>
      <c r="J98" s="5">
        <f t="shared" si="4"/>
        <v>1792724.8618350651</v>
      </c>
      <c r="K98" s="5">
        <f t="shared" si="5"/>
        <v>17927.248618350652</v>
      </c>
      <c r="L98" s="5">
        <f t="shared" si="2"/>
        <v>1774797.6132167145</v>
      </c>
      <c r="M98" s="5">
        <f>$L98/((1+$B$11)^$H98)</f>
        <v>1229269.9282661448</v>
      </c>
    </row>
    <row r="99" spans="8:13" ht="14.5" x14ac:dyDescent="0.35">
      <c r="H99" s="12">
        <v>93</v>
      </c>
      <c r="I99" s="5">
        <v>1799.8957612824051</v>
      </c>
      <c r="J99" s="5">
        <f t="shared" si="4"/>
        <v>1799895.7612824051</v>
      </c>
      <c r="K99" s="5">
        <f t="shared" si="5"/>
        <v>17998.957612824051</v>
      </c>
      <c r="L99" s="5">
        <f t="shared" si="2"/>
        <v>1781896.803669581</v>
      </c>
      <c r="M99" s="5">
        <f>$L99/(1+$B$11)^$H99</f>
        <v>1229269.9282661446</v>
      </c>
    </row>
    <row r="100" spans="8:13" ht="14.5" x14ac:dyDescent="0.35">
      <c r="H100" s="12">
        <v>94</v>
      </c>
      <c r="I100" s="5">
        <v>1807.0953443275348</v>
      </c>
      <c r="J100" s="5">
        <f t="shared" si="4"/>
        <v>1807095.3443275348</v>
      </c>
      <c r="K100" s="5">
        <f t="shared" si="5"/>
        <v>18070.95344327535</v>
      </c>
      <c r="L100" s="5">
        <f t="shared" si="2"/>
        <v>1789024.3908842595</v>
      </c>
      <c r="M100" s="5">
        <f>$L100/(1+$B$11)^$H100</f>
        <v>1229269.9282661448</v>
      </c>
    </row>
    <row r="101" spans="8:13" ht="14.5" x14ac:dyDescent="0.35">
      <c r="H101" s="12">
        <v>95</v>
      </c>
      <c r="I101" s="5">
        <v>1814.3237257048449</v>
      </c>
      <c r="J101" s="5">
        <f t="shared" si="4"/>
        <v>1814323.725704845</v>
      </c>
      <c r="K101" s="5">
        <f t="shared" si="5"/>
        <v>18143.237257048451</v>
      </c>
      <c r="L101" s="5">
        <f t="shared" si="2"/>
        <v>1796180.4884477966</v>
      </c>
      <c r="M101" s="5">
        <f>$L101/(1+$B$11)^$H101</f>
        <v>1229269.9282661448</v>
      </c>
    </row>
    <row r="102" spans="8:13" ht="14.5" x14ac:dyDescent="0.35">
      <c r="H102" s="12">
        <v>96</v>
      </c>
      <c r="I102" s="5">
        <v>1821.581020607664</v>
      </c>
      <c r="J102" s="5">
        <f t="shared" si="4"/>
        <v>1821581.020607664</v>
      </c>
      <c r="K102" s="5">
        <f t="shared" si="5"/>
        <v>18215.81020607664</v>
      </c>
      <c r="L102" s="5">
        <f t="shared" si="2"/>
        <v>1803365.2104015874</v>
      </c>
      <c r="M102" s="5">
        <f>$L102/((1+$B$11)^$H102)</f>
        <v>1229269.9282661446</v>
      </c>
    </row>
    <row r="103" spans="8:13" ht="14.5" x14ac:dyDescent="0.35">
      <c r="H103" s="12">
        <v>97</v>
      </c>
      <c r="I103" s="5">
        <v>1828.8673446900948</v>
      </c>
      <c r="J103" s="5">
        <f t="shared" si="4"/>
        <v>1828867.3446900947</v>
      </c>
      <c r="K103" s="5">
        <f t="shared" si="5"/>
        <v>18288.673446900946</v>
      </c>
      <c r="L103" s="5">
        <f t="shared" si="2"/>
        <v>1810578.6712431938</v>
      </c>
      <c r="M103" s="5">
        <f>$L103/(1+$B$11)^$H103</f>
        <v>1229269.9282661446</v>
      </c>
    </row>
    <row r="104" spans="8:13" ht="14.5" x14ac:dyDescent="0.35">
      <c r="H104" s="12">
        <v>98</v>
      </c>
      <c r="I104" s="5">
        <v>1836.1828140688554</v>
      </c>
      <c r="J104" s="5">
        <f t="shared" si="4"/>
        <v>1836182.8140688553</v>
      </c>
      <c r="K104" s="5">
        <f t="shared" si="5"/>
        <v>18361.828140688554</v>
      </c>
      <c r="L104" s="5">
        <f t="shared" si="2"/>
        <v>1817820.9859281667</v>
      </c>
      <c r="M104" s="5">
        <f>$L104/(1+$B$11)^$H104</f>
        <v>1229269.9282661446</v>
      </c>
    </row>
    <row r="105" spans="8:13" ht="14.5" x14ac:dyDescent="0.35">
      <c r="H105" s="12">
        <v>99</v>
      </c>
      <c r="I105" s="5">
        <v>1843.5275453251306</v>
      </c>
      <c r="J105" s="5">
        <f t="shared" si="4"/>
        <v>1843527.5453251307</v>
      </c>
      <c r="K105" s="5">
        <f t="shared" si="5"/>
        <v>18435.275453251306</v>
      </c>
      <c r="L105" s="5">
        <f t="shared" si="2"/>
        <v>1825092.2698718794</v>
      </c>
      <c r="M105" s="5">
        <f>$L105/(1+$B$11)^$H105</f>
        <v>1229269.9282661446</v>
      </c>
    </row>
    <row r="106" spans="8:13" ht="14.5" x14ac:dyDescent="0.35">
      <c r="H106" s="12">
        <v>100</v>
      </c>
      <c r="I106" s="5">
        <v>1850.9016555064309</v>
      </c>
      <c r="J106" s="5">
        <f t="shared" si="4"/>
        <v>1850901.6555064309</v>
      </c>
      <c r="K106" s="5">
        <f t="shared" si="5"/>
        <v>18509.016555064311</v>
      </c>
      <c r="L106" s="5">
        <f t="shared" si="2"/>
        <v>1832392.6389513665</v>
      </c>
      <c r="M106" s="5">
        <f>$L106/((1+$B$11)^$H106)</f>
        <v>1229269.9282661441</v>
      </c>
    </row>
    <row r="107" spans="8:13" ht="14.5" x14ac:dyDescent="0.35">
      <c r="H107" s="12">
        <v>101</v>
      </c>
      <c r="I107" s="5">
        <v>1858.3052621284569</v>
      </c>
      <c r="J107" s="5">
        <f t="shared" si="4"/>
        <v>1858305.262128457</v>
      </c>
      <c r="K107" s="5">
        <f t="shared" si="5"/>
        <v>18583.052621284569</v>
      </c>
      <c r="L107" s="5">
        <f t="shared" si="2"/>
        <v>1839722.2095071725</v>
      </c>
      <c r="M107" s="5">
        <f>$L107/(1+$B$11)^$H107</f>
        <v>1229269.9282661446</v>
      </c>
    </row>
    <row r="108" spans="8:13" ht="14.5" x14ac:dyDescent="0.35">
      <c r="H108" s="12">
        <v>102</v>
      </c>
      <c r="I108" s="5">
        <v>1865.7384831769709</v>
      </c>
      <c r="J108" s="5">
        <f t="shared" si="4"/>
        <v>1865738.4831769709</v>
      </c>
      <c r="K108" s="5">
        <f t="shared" si="5"/>
        <v>18657.384831769708</v>
      </c>
      <c r="L108" s="5">
        <f t="shared" si="2"/>
        <v>1847081.0983452012</v>
      </c>
      <c r="M108" s="5">
        <f>$L108/(1+$B$11)^$H108</f>
        <v>1229269.9282661446</v>
      </c>
    </row>
    <row r="109" spans="8:13" ht="14.5" x14ac:dyDescent="0.35">
      <c r="H109" s="12">
        <v>103</v>
      </c>
      <c r="I109" s="5">
        <v>1873.2014371096784</v>
      </c>
      <c r="J109" s="5">
        <f t="shared" si="4"/>
        <v>1873201.4371096785</v>
      </c>
      <c r="K109" s="5">
        <f t="shared" si="5"/>
        <v>18732.014371096786</v>
      </c>
      <c r="L109" s="5">
        <f t="shared" si="2"/>
        <v>1854469.4227385817</v>
      </c>
      <c r="M109" s="5">
        <f>$L109/(1+$B$11)^$H109</f>
        <v>1229269.9282661446</v>
      </c>
    </row>
    <row r="110" spans="8:13" ht="14.5" x14ac:dyDescent="0.35">
      <c r="H110" s="12">
        <v>104</v>
      </c>
      <c r="I110" s="5">
        <v>1880.6942428581174</v>
      </c>
      <c r="J110" s="5">
        <f t="shared" si="4"/>
        <v>1880694.2428581174</v>
      </c>
      <c r="K110" s="5">
        <f t="shared" si="5"/>
        <v>18806.942428581177</v>
      </c>
      <c r="L110" s="5">
        <f t="shared" si="2"/>
        <v>1861887.3004295363</v>
      </c>
      <c r="M110" s="5">
        <f>$L110/((1+$B$11)^$H110)</f>
        <v>1229269.9282661444</v>
      </c>
    </row>
    <row r="111" spans="8:13" ht="14.5" x14ac:dyDescent="0.35">
      <c r="H111" s="12">
        <v>105</v>
      </c>
      <c r="I111" s="5">
        <v>1888.2170198295498</v>
      </c>
      <c r="J111" s="5">
        <f t="shared" si="4"/>
        <v>1888217.0198295498</v>
      </c>
      <c r="K111" s="5">
        <f t="shared" si="5"/>
        <v>18882.170198295498</v>
      </c>
      <c r="L111" s="5">
        <f t="shared" si="2"/>
        <v>1869334.8496312543</v>
      </c>
      <c r="M111" s="5">
        <f>$L111/(1+$B$11)^$H111</f>
        <v>1229269.9282661444</v>
      </c>
    </row>
    <row r="112" spans="8:13" ht="14.5" x14ac:dyDescent="0.35">
      <c r="H112" s="12">
        <v>106</v>
      </c>
      <c r="I112" s="5">
        <v>1895.769887908868</v>
      </c>
      <c r="J112" s="5">
        <f t="shared" si="4"/>
        <v>1895769.887908868</v>
      </c>
      <c r="K112" s="5">
        <f t="shared" si="5"/>
        <v>18957.698879088679</v>
      </c>
      <c r="L112" s="5">
        <f t="shared" si="2"/>
        <v>1876812.1890297793</v>
      </c>
      <c r="M112" s="5">
        <f>$L112/(1+$B$11)^$H112</f>
        <v>1229269.9282661444</v>
      </c>
    </row>
    <row r="113" spans="8:13" ht="14.5" x14ac:dyDescent="0.35">
      <c r="H113" s="12">
        <v>107</v>
      </c>
      <c r="I113" s="5">
        <v>1903.3529674605034</v>
      </c>
      <c r="J113" s="5">
        <f t="shared" si="4"/>
        <v>1903352.9674605033</v>
      </c>
      <c r="K113" s="5">
        <f t="shared" si="5"/>
        <v>19033.529674605034</v>
      </c>
      <c r="L113" s="5">
        <f t="shared" si="2"/>
        <v>1884319.4377858983</v>
      </c>
      <c r="M113" s="5">
        <f>$L113/(1+$B$11)^$H113</f>
        <v>1229269.9282661444</v>
      </c>
    </row>
    <row r="114" spans="8:13" ht="14.5" x14ac:dyDescent="0.35">
      <c r="H114" s="12">
        <v>108</v>
      </c>
      <c r="I114" s="5">
        <v>1910.9663793303453</v>
      </c>
      <c r="J114" s="5">
        <f t="shared" si="4"/>
        <v>1910966.3793303452</v>
      </c>
      <c r="K114" s="5">
        <f t="shared" si="5"/>
        <v>19109.663793303451</v>
      </c>
      <c r="L114" s="5">
        <f t="shared" si="2"/>
        <v>1891856.7155370417</v>
      </c>
      <c r="M114" s="5">
        <f>$L114/((1+$B$11)^$H114)</f>
        <v>1229269.9282661441</v>
      </c>
    </row>
    <row r="115" spans="8:13" ht="14.5" x14ac:dyDescent="0.35">
      <c r="H115" s="12">
        <v>109</v>
      </c>
      <c r="I115" s="5">
        <v>1918.6102448476668</v>
      </c>
      <c r="J115" s="5">
        <f t="shared" si="4"/>
        <v>1918610.2448476667</v>
      </c>
      <c r="K115" s="5">
        <f t="shared" si="5"/>
        <v>19186.102448476668</v>
      </c>
      <c r="L115" s="5">
        <f t="shared" si="2"/>
        <v>1899424.14239919</v>
      </c>
      <c r="M115" s="5">
        <f>$L115/(1+$B$11)^$H115</f>
        <v>1229269.9282661444</v>
      </c>
    </row>
    <row r="116" spans="8:13" ht="14.5" x14ac:dyDescent="0.35">
      <c r="H116" s="12">
        <v>110</v>
      </c>
      <c r="I116" s="5">
        <v>1926.2846858270577</v>
      </c>
      <c r="J116" s="5">
        <f t="shared" si="4"/>
        <v>1926284.6858270578</v>
      </c>
      <c r="K116" s="5">
        <f t="shared" si="5"/>
        <v>19262.846858270579</v>
      </c>
      <c r="L116" s="5">
        <f t="shared" si="2"/>
        <v>1907021.8389687873</v>
      </c>
      <c r="M116" s="5">
        <f>$L116/(1+$B$11)^$H116</f>
        <v>1229269.9282661444</v>
      </c>
    </row>
    <row r="117" spans="8:13" ht="14.5" x14ac:dyDescent="0.35">
      <c r="H117" s="12">
        <v>111</v>
      </c>
      <c r="I117" s="5">
        <v>1933.9898245703662</v>
      </c>
      <c r="J117" s="5">
        <f t="shared" si="4"/>
        <v>1933989.8245703662</v>
      </c>
      <c r="K117" s="5">
        <f t="shared" si="5"/>
        <v>19339.898245703662</v>
      </c>
      <c r="L117" s="5">
        <f t="shared" si="2"/>
        <v>1914649.9263246625</v>
      </c>
      <c r="M117" s="5">
        <f>$L117/(1+$B$11)^$H117</f>
        <v>1229269.9282661446</v>
      </c>
    </row>
    <row r="118" spans="8:13" ht="14.5" x14ac:dyDescent="0.35">
      <c r="H118" s="12">
        <v>112</v>
      </c>
      <c r="I118" s="5">
        <v>1941.7257838686473</v>
      </c>
      <c r="J118" s="5">
        <f t="shared" si="4"/>
        <v>1941725.7838686474</v>
      </c>
      <c r="K118" s="5">
        <f t="shared" si="5"/>
        <v>19417.257838686473</v>
      </c>
      <c r="L118" s="5">
        <f t="shared" si="2"/>
        <v>1922308.526029961</v>
      </c>
      <c r="M118" s="5">
        <f>$L118/((1+$B$11)^$H118)</f>
        <v>1229269.9282661444</v>
      </c>
    </row>
    <row r="119" spans="8:13" ht="14.5" x14ac:dyDescent="0.35">
      <c r="H119" s="12">
        <v>113</v>
      </c>
      <c r="I119" s="5">
        <v>1949.4926870041222</v>
      </c>
      <c r="J119" s="5">
        <f t="shared" si="4"/>
        <v>1949492.6870041222</v>
      </c>
      <c r="K119" s="5">
        <f t="shared" si="5"/>
        <v>19494.926870041221</v>
      </c>
      <c r="L119" s="5">
        <f t="shared" si="2"/>
        <v>1929997.7601340809</v>
      </c>
      <c r="M119" s="5">
        <f>$L119/(1+$B$11)^$H119</f>
        <v>1229269.9282661444</v>
      </c>
    </row>
    <row r="120" spans="8:13" ht="14.5" x14ac:dyDescent="0.35">
      <c r="H120" s="12">
        <v>114</v>
      </c>
      <c r="I120" s="5">
        <v>1957.2906577521389</v>
      </c>
      <c r="J120" s="5">
        <f t="shared" si="4"/>
        <v>1957290.657752139</v>
      </c>
      <c r="K120" s="5">
        <f t="shared" si="5"/>
        <v>19572.906577521389</v>
      </c>
      <c r="L120" s="5">
        <f t="shared" si="2"/>
        <v>1937717.7511746176</v>
      </c>
      <c r="M120" s="5">
        <f>$L120/(1+$B$11)^$H120</f>
        <v>1229269.9282661446</v>
      </c>
    </row>
    <row r="121" spans="8:13" ht="14.5" x14ac:dyDescent="0.35">
      <c r="H121" s="12">
        <v>115</v>
      </c>
      <c r="I121" s="5">
        <v>1965.1198203831477</v>
      </c>
      <c r="J121" s="5">
        <f t="shared" si="4"/>
        <v>1965119.8203831478</v>
      </c>
      <c r="K121" s="5">
        <f t="shared" si="5"/>
        <v>19651.198203831478</v>
      </c>
      <c r="L121" s="5">
        <f t="shared" si="2"/>
        <v>1945468.6221793164</v>
      </c>
      <c r="M121" s="5">
        <f>$L121/(1+$B$11)^$H121</f>
        <v>1229269.9282661448</v>
      </c>
    </row>
    <row r="122" spans="8:13" ht="14.5" x14ac:dyDescent="0.35">
      <c r="H122" s="12">
        <v>116</v>
      </c>
      <c r="I122" s="5">
        <v>1972.9802996646804</v>
      </c>
      <c r="J122" s="5">
        <f t="shared" si="4"/>
        <v>1972980.2996646804</v>
      </c>
      <c r="K122" s="5">
        <f t="shared" si="5"/>
        <v>19729.802996646806</v>
      </c>
      <c r="L122" s="5">
        <f t="shared" si="2"/>
        <v>1953250.4966680335</v>
      </c>
      <c r="M122" s="5">
        <f>$L122/((1+$B$11)^$H122)</f>
        <v>1229269.9282661448</v>
      </c>
    </row>
    <row r="123" spans="8:13" ht="14.5" x14ac:dyDescent="0.35">
      <c r="H123" s="12">
        <v>117</v>
      </c>
      <c r="I123" s="5">
        <v>1980.872220863339</v>
      </c>
      <c r="J123" s="5">
        <f t="shared" si="4"/>
        <v>1980872.220863339</v>
      </c>
      <c r="K123" s="5">
        <f t="shared" si="5"/>
        <v>19808.72220863339</v>
      </c>
      <c r="L123" s="5">
        <f t="shared" si="2"/>
        <v>1961063.4986547057</v>
      </c>
      <c r="M123" s="5">
        <f>$L123/(1+$B$11)^$H123</f>
        <v>1229269.9282661448</v>
      </c>
    </row>
    <row r="124" spans="8:13" ht="14.5" x14ac:dyDescent="0.35">
      <c r="H124" s="12">
        <v>118</v>
      </c>
      <c r="I124" s="5">
        <v>1988.7957097467925</v>
      </c>
      <c r="J124" s="5">
        <f t="shared" si="4"/>
        <v>1988795.7097467924</v>
      </c>
      <c r="K124" s="5">
        <f t="shared" si="5"/>
        <v>19887.957097467926</v>
      </c>
      <c r="L124" s="5">
        <f t="shared" si="2"/>
        <v>1968907.7526493245</v>
      </c>
      <c r="M124" s="5">
        <f>$L124/(1+$B$11)^$H124</f>
        <v>1229269.9282661448</v>
      </c>
    </row>
    <row r="125" spans="8:13" ht="14.5" x14ac:dyDescent="0.35">
      <c r="H125" s="12">
        <v>119</v>
      </c>
      <c r="I125" s="5">
        <v>1996.7508925857796</v>
      </c>
      <c r="J125" s="5">
        <f t="shared" si="4"/>
        <v>1996750.8925857795</v>
      </c>
      <c r="K125" s="5">
        <f t="shared" si="5"/>
        <v>19967.508925857797</v>
      </c>
      <c r="L125" s="5">
        <f t="shared" si="2"/>
        <v>1976783.3836599218</v>
      </c>
      <c r="M125" s="5">
        <f>$L125/(1+$B$11)^$H125</f>
        <v>1229269.9282661451</v>
      </c>
    </row>
    <row r="126" spans="8:13" ht="14.5" x14ac:dyDescent="0.35">
      <c r="H126" s="12">
        <v>120</v>
      </c>
      <c r="I126" s="5">
        <v>2004.7378961561221</v>
      </c>
      <c r="J126" s="5">
        <f t="shared" si="4"/>
        <v>2004737.8961561222</v>
      </c>
      <c r="K126" s="5">
        <f t="shared" si="5"/>
        <v>20047.378961561222</v>
      </c>
      <c r="L126" s="5">
        <f t="shared" si="2"/>
        <v>1984690.517194561</v>
      </c>
      <c r="M126" s="5">
        <f>$L126/((1+$B$11)^$H126)</f>
        <v>1229269.9282661444</v>
      </c>
    </row>
    <row r="127" spans="8:13" ht="14.5" x14ac:dyDescent="0.35">
      <c r="H127" s="12">
        <v>121</v>
      </c>
      <c r="I127" s="5">
        <v>2012.7568477407467</v>
      </c>
      <c r="J127" s="5">
        <f t="shared" si="4"/>
        <v>2012756.8477407468</v>
      </c>
      <c r="K127" s="5">
        <f t="shared" si="5"/>
        <v>20127.568477407469</v>
      </c>
      <c r="L127" s="5">
        <f t="shared" si="2"/>
        <v>1992629.2792633392</v>
      </c>
      <c r="M127" s="5">
        <f>$L127/(1+$B$11)^$H127</f>
        <v>1229269.9282661444</v>
      </c>
    </row>
    <row r="128" spans="8:13" ht="14.5" x14ac:dyDescent="0.35">
      <c r="H128" s="12">
        <v>122</v>
      </c>
      <c r="I128" s="5">
        <v>2020.8078751317098</v>
      </c>
      <c r="J128" s="5">
        <f t="shared" si="4"/>
        <v>2020807.8751317097</v>
      </c>
      <c r="K128" s="5">
        <f t="shared" si="5"/>
        <v>20208.078751317098</v>
      </c>
      <c r="L128" s="5">
        <f t="shared" si="2"/>
        <v>2000599.7963803927</v>
      </c>
      <c r="M128" s="5">
        <f>$L128/(1+$B$11)^$H128</f>
        <v>1229269.9282661441</v>
      </c>
    </row>
    <row r="129" spans="8:13" ht="14.5" x14ac:dyDescent="0.35">
      <c r="H129" s="12">
        <v>123</v>
      </c>
      <c r="I129" s="5">
        <v>2028.8911066322366</v>
      </c>
      <c r="J129" s="5">
        <f t="shared" si="4"/>
        <v>2028891.1066322366</v>
      </c>
      <c r="K129" s="5">
        <f t="shared" si="5"/>
        <v>20288.911066322366</v>
      </c>
      <c r="L129" s="5">
        <f t="shared" si="2"/>
        <v>2008602.1955659143</v>
      </c>
      <c r="M129" s="5">
        <f>$L129/(1+$B$11)^$H129</f>
        <v>1229269.9282661444</v>
      </c>
    </row>
    <row r="130" spans="8:13" ht="14.5" x14ac:dyDescent="0.35">
      <c r="H130" s="12">
        <v>124</v>
      </c>
      <c r="I130" s="5">
        <v>2037.0066710587657</v>
      </c>
      <c r="J130" s="5">
        <f t="shared" si="4"/>
        <v>2037006.6710587658</v>
      </c>
      <c r="K130" s="5">
        <f t="shared" si="5"/>
        <v>20370.06671058766</v>
      </c>
      <c r="L130" s="5">
        <f t="shared" si="2"/>
        <v>2016636.6043481783</v>
      </c>
      <c r="M130" s="5">
        <f>$L130/((1+$B$11)^$H130)</f>
        <v>1229269.9282661444</v>
      </c>
    </row>
    <row r="131" spans="8:13" ht="14.5" x14ac:dyDescent="0.35">
      <c r="H131" s="12">
        <v>125</v>
      </c>
      <c r="I131" s="5">
        <v>2045.1546977430003</v>
      </c>
      <c r="J131" s="5">
        <f t="shared" si="4"/>
        <v>2045154.6977430002</v>
      </c>
      <c r="K131" s="5">
        <f t="shared" si="5"/>
        <v>20451.546977430004</v>
      </c>
      <c r="L131" s="5">
        <f t="shared" si="2"/>
        <v>2024703.1507655701</v>
      </c>
      <c r="M131" s="5">
        <f>$L131/(1+$B$11)^$H131</f>
        <v>1229269.9282661439</v>
      </c>
    </row>
    <row r="132" spans="8:13" ht="14.5" x14ac:dyDescent="0.35">
      <c r="H132" s="12">
        <v>126</v>
      </c>
      <c r="I132" s="5">
        <v>2053.3353165339722</v>
      </c>
      <c r="J132" s="5">
        <f t="shared" si="4"/>
        <v>2053335.3165339723</v>
      </c>
      <c r="K132" s="5">
        <f t="shared" si="5"/>
        <v>20533.353165339722</v>
      </c>
      <c r="L132" s="5">
        <f t="shared" si="2"/>
        <v>2032801.9633686326</v>
      </c>
      <c r="M132" s="5">
        <f>$L132/(1+$B$11)^$H132</f>
        <v>1229269.9282661441</v>
      </c>
    </row>
    <row r="133" spans="8:13" ht="14.5" x14ac:dyDescent="0.35">
      <c r="H133" s="12">
        <v>127</v>
      </c>
      <c r="I133" s="5">
        <v>2061.5486578001082</v>
      </c>
      <c r="J133" s="5">
        <f t="shared" si="4"/>
        <v>2061548.6578001082</v>
      </c>
      <c r="K133" s="5">
        <f t="shared" si="5"/>
        <v>20615.486578001084</v>
      </c>
      <c r="L133" s="5">
        <f t="shared" si="2"/>
        <v>2040933.171222107</v>
      </c>
      <c r="M133" s="5">
        <f>$L133/(1+$B$11)^$H133</f>
        <v>1229269.9282661439</v>
      </c>
    </row>
    <row r="134" spans="8:13" ht="14.5" x14ac:dyDescent="0.35">
      <c r="H134" s="12">
        <v>128</v>
      </c>
      <c r="I134" s="5">
        <v>2069.7948524313083</v>
      </c>
      <c r="J134" s="5">
        <f t="shared" si="4"/>
        <v>2069794.8524313082</v>
      </c>
      <c r="K134" s="5">
        <f t="shared" si="5"/>
        <v>20697.948524313084</v>
      </c>
      <c r="L134" s="5">
        <f t="shared" si="2"/>
        <v>2049096.9039069952</v>
      </c>
      <c r="M134" s="5">
        <f>$L134/((1+$B$11)^$H134)</f>
        <v>1229269.9282661437</v>
      </c>
    </row>
    <row r="135" spans="8:13" ht="14.5" x14ac:dyDescent="0.35">
      <c r="H135" s="12">
        <v>129</v>
      </c>
      <c r="I135" s="5">
        <v>2078.0740318410335</v>
      </c>
      <c r="J135" s="5">
        <f t="shared" ref="J135:J198" si="6">I135*$J$5</f>
        <v>2078074.0318410336</v>
      </c>
      <c r="K135" s="5">
        <f t="shared" ref="K135:K198" si="7">J135*$K$5</f>
        <v>20780.740318410335</v>
      </c>
      <c r="L135" s="5">
        <f t="shared" si="2"/>
        <v>2057293.2915226233</v>
      </c>
      <c r="M135" s="5">
        <f>$L135/(1+$B$11)^$H135</f>
        <v>1229269.9282661439</v>
      </c>
    </row>
    <row r="136" spans="8:13" ht="14.5" x14ac:dyDescent="0.35">
      <c r="H136" s="12">
        <v>130</v>
      </c>
      <c r="I136" s="5">
        <v>2086.3863279683974</v>
      </c>
      <c r="J136" s="5">
        <f t="shared" si="6"/>
        <v>2086386.3279683974</v>
      </c>
      <c r="K136" s="5">
        <f t="shared" si="7"/>
        <v>20863.863279683974</v>
      </c>
      <c r="L136" s="5">
        <f t="shared" si="2"/>
        <v>2065522.4646887134</v>
      </c>
      <c r="M136" s="5">
        <f>$L136/(1+$B$11)^$H136</f>
        <v>1229269.9282661434</v>
      </c>
    </row>
    <row r="137" spans="8:13" ht="14.5" x14ac:dyDescent="0.35">
      <c r="H137" s="12">
        <v>131</v>
      </c>
      <c r="I137" s="5">
        <v>2094.7318732802714</v>
      </c>
      <c r="J137" s="5">
        <f t="shared" si="6"/>
        <v>2094731.8732802714</v>
      </c>
      <c r="K137" s="5">
        <f t="shared" si="7"/>
        <v>20947.318732802716</v>
      </c>
      <c r="L137" s="5">
        <f t="shared" si="2"/>
        <v>2073784.5545474687</v>
      </c>
      <c r="M137" s="5">
        <f>$L137/(1+$B$11)^$H137</f>
        <v>1229269.9282661437</v>
      </c>
    </row>
    <row r="138" spans="8:13" ht="14.5" x14ac:dyDescent="0.35">
      <c r="H138" s="12">
        <v>132</v>
      </c>
      <c r="I138" s="5">
        <v>2103.1108007733924</v>
      </c>
      <c r="J138" s="5">
        <f t="shared" si="6"/>
        <v>2103110.8007733924</v>
      </c>
      <c r="K138" s="5">
        <f t="shared" si="7"/>
        <v>21031.108007733925</v>
      </c>
      <c r="L138" s="5">
        <f t="shared" si="2"/>
        <v>2082079.6927656585</v>
      </c>
      <c r="M138" s="5">
        <f>$L138/((1+$B$11)^$H138)</f>
        <v>1229269.9282661437</v>
      </c>
    </row>
    <row r="139" spans="8:13" ht="14.5" x14ac:dyDescent="0.35">
      <c r="H139" s="12">
        <v>133</v>
      </c>
      <c r="I139" s="5">
        <v>2111.5232439764859</v>
      </c>
      <c r="J139" s="5">
        <f t="shared" si="6"/>
        <v>2111523.2439764859</v>
      </c>
      <c r="K139" s="5">
        <f t="shared" si="7"/>
        <v>21115.232439764859</v>
      </c>
      <c r="L139" s="5">
        <f t="shared" si="2"/>
        <v>2090408.0115367211</v>
      </c>
      <c r="M139" s="5">
        <f>$L139/(1+$B$11)^$H139</f>
        <v>1229269.9282661437</v>
      </c>
    </row>
    <row r="140" spans="8:13" ht="14.5" x14ac:dyDescent="0.35">
      <c r="H140" s="12">
        <v>134</v>
      </c>
      <c r="I140" s="5">
        <v>2119.969336952392</v>
      </c>
      <c r="J140" s="5">
        <f t="shared" si="6"/>
        <v>2119969.336952392</v>
      </c>
      <c r="K140" s="5">
        <f t="shared" si="7"/>
        <v>21199.69336952392</v>
      </c>
      <c r="L140" s="5">
        <f t="shared" si="2"/>
        <v>2098769.6435828679</v>
      </c>
      <c r="M140" s="5">
        <f>$L140/(1+$B$11)^$H140</f>
        <v>1229269.9282661437</v>
      </c>
    </row>
    <row r="141" spans="8:13" ht="14.5" x14ac:dyDescent="0.35">
      <c r="H141" s="12">
        <v>135</v>
      </c>
      <c r="I141" s="5">
        <v>2128.4492143002017</v>
      </c>
      <c r="J141" s="5">
        <f t="shared" si="6"/>
        <v>2128449.2143002017</v>
      </c>
      <c r="K141" s="5">
        <f t="shared" si="7"/>
        <v>21284.492143002019</v>
      </c>
      <c r="L141" s="5">
        <f t="shared" si="2"/>
        <v>2107164.7221571999</v>
      </c>
      <c r="M141" s="5">
        <f>$L141/(1+$B$11)^$H141</f>
        <v>1229269.9282661439</v>
      </c>
    </row>
    <row r="142" spans="8:13" ht="14.5" x14ac:dyDescent="0.35">
      <c r="H142" s="12">
        <v>136</v>
      </c>
      <c r="I142" s="5">
        <v>2136.9630111574029</v>
      </c>
      <c r="J142" s="5">
        <f t="shared" si="6"/>
        <v>2136963.0111574028</v>
      </c>
      <c r="K142" s="5">
        <f t="shared" si="7"/>
        <v>21369.630111574028</v>
      </c>
      <c r="L142" s="5">
        <f t="shared" si="2"/>
        <v>2115593.3810458286</v>
      </c>
      <c r="M142" s="5">
        <f>$L142/((1+$B$11)^$H142)</f>
        <v>1229269.9282661437</v>
      </c>
    </row>
    <row r="143" spans="8:13" ht="14.5" x14ac:dyDescent="0.35">
      <c r="H143" s="12">
        <v>137</v>
      </c>
      <c r="I143" s="5">
        <v>2145.5108632020319</v>
      </c>
      <c r="J143" s="5">
        <f t="shared" si="6"/>
        <v>2145510.8632020322</v>
      </c>
      <c r="K143" s="5">
        <f t="shared" si="7"/>
        <v>21455.108632020321</v>
      </c>
      <c r="L143" s="5">
        <f t="shared" si="2"/>
        <v>2124055.754570012</v>
      </c>
      <c r="M143" s="5">
        <f>$L143/(1+$B$11)^$H143</f>
        <v>1229269.9282661439</v>
      </c>
    </row>
    <row r="144" spans="8:13" ht="14.5" x14ac:dyDescent="0.35">
      <c r="H144" s="12">
        <v>138</v>
      </c>
      <c r="I144" s="5">
        <v>2154.0929066548401</v>
      </c>
      <c r="J144" s="5">
        <f t="shared" si="6"/>
        <v>2154092.9066548403</v>
      </c>
      <c r="K144" s="5">
        <f t="shared" si="7"/>
        <v>21540.929066548404</v>
      </c>
      <c r="L144" s="5">
        <f t="shared" si="2"/>
        <v>2132551.9775882917</v>
      </c>
      <c r="M144" s="5">
        <f>$L144/(1+$B$11)^$H144</f>
        <v>1229269.9282661437</v>
      </c>
    </row>
    <row r="145" spans="8:13" ht="14.5" x14ac:dyDescent="0.35">
      <c r="H145" s="12">
        <v>139</v>
      </c>
      <c r="I145" s="5">
        <v>2162.7092782814593</v>
      </c>
      <c r="J145" s="5">
        <f t="shared" si="6"/>
        <v>2162709.2782814591</v>
      </c>
      <c r="K145" s="5">
        <f t="shared" si="7"/>
        <v>21627.09278281459</v>
      </c>
      <c r="L145" s="5">
        <f t="shared" si="2"/>
        <v>2141082.1854986446</v>
      </c>
      <c r="M145" s="5">
        <f>$L145/(1+$B$11)^$H145</f>
        <v>1229269.9282661434</v>
      </c>
    </row>
    <row r="146" spans="8:13" ht="14.5" x14ac:dyDescent="0.35">
      <c r="H146" s="12">
        <v>140</v>
      </c>
      <c r="I146" s="5">
        <v>2171.3601153945851</v>
      </c>
      <c r="J146" s="5">
        <f t="shared" si="6"/>
        <v>2171360.1153945853</v>
      </c>
      <c r="K146" s="5">
        <f t="shared" si="7"/>
        <v>21713.601153945852</v>
      </c>
      <c r="L146" s="5">
        <f t="shared" si="2"/>
        <v>2149646.5142406393</v>
      </c>
      <c r="M146" s="5">
        <f>$L146/((1+$B$11)^$H146)</f>
        <v>1229269.9282661434</v>
      </c>
    </row>
    <row r="147" spans="8:13" ht="14.5" x14ac:dyDescent="0.35">
      <c r="H147" s="12">
        <v>141</v>
      </c>
      <c r="I147" s="5">
        <v>2180.0455558561634</v>
      </c>
      <c r="J147" s="5">
        <f t="shared" si="6"/>
        <v>2180045.5558561636</v>
      </c>
      <c r="K147" s="5">
        <f t="shared" si="7"/>
        <v>21800.455558561636</v>
      </c>
      <c r="L147" s="5">
        <f t="shared" si="2"/>
        <v>2158245.1002976019</v>
      </c>
      <c r="M147" s="5">
        <f>$L147/(1+$B$11)^$H147</f>
        <v>1229269.9282661434</v>
      </c>
    </row>
    <row r="148" spans="8:13" ht="14.5" x14ac:dyDescent="0.35">
      <c r="H148" s="12">
        <v>142</v>
      </c>
      <c r="I148" s="5">
        <v>2188.7657380795881</v>
      </c>
      <c r="J148" s="5">
        <f t="shared" si="6"/>
        <v>2188765.7380795879</v>
      </c>
      <c r="K148" s="5">
        <f t="shared" si="7"/>
        <v>21887.657380795881</v>
      </c>
      <c r="L148" s="5">
        <f t="shared" si="2"/>
        <v>2166878.0806987919</v>
      </c>
      <c r="M148" s="5">
        <f>$L148/(1+$B$11)^$H148</f>
        <v>1229269.9282661432</v>
      </c>
    </row>
    <row r="149" spans="8:13" ht="14.5" x14ac:dyDescent="0.35">
      <c r="H149" s="12">
        <v>143</v>
      </c>
      <c r="I149" s="5">
        <v>2197.5208010319066</v>
      </c>
      <c r="J149" s="5">
        <f t="shared" si="6"/>
        <v>2197520.8010319066</v>
      </c>
      <c r="K149" s="5">
        <f t="shared" si="7"/>
        <v>21975.208010319067</v>
      </c>
      <c r="L149" s="5">
        <f t="shared" si="2"/>
        <v>2175545.5930215875</v>
      </c>
      <c r="M149" s="5">
        <f>$L149/(1+$B$11)^$H149</f>
        <v>1229269.9282661434</v>
      </c>
    </row>
    <row r="150" spans="8:13" ht="14.5" x14ac:dyDescent="0.35">
      <c r="H150" s="12">
        <v>144</v>
      </c>
      <c r="I150" s="5">
        <v>2206.3108842360343</v>
      </c>
      <c r="J150" s="5">
        <f t="shared" si="6"/>
        <v>2206310.8842360345</v>
      </c>
      <c r="K150" s="5">
        <f t="shared" si="7"/>
        <v>22063.108842360347</v>
      </c>
      <c r="L150" s="5">
        <f t="shared" si="2"/>
        <v>2184247.7753936742</v>
      </c>
      <c r="M150" s="5">
        <f>$L150/((1+$B$11)^$H150)</f>
        <v>1229269.9282661434</v>
      </c>
    </row>
    <row r="151" spans="8:13" ht="14.5" x14ac:dyDescent="0.35">
      <c r="H151" s="12">
        <v>145</v>
      </c>
      <c r="I151" s="5">
        <v>2215.1361277729784</v>
      </c>
      <c r="J151" s="5">
        <f t="shared" si="6"/>
        <v>2215136.1277729785</v>
      </c>
      <c r="K151" s="5">
        <f t="shared" si="7"/>
        <v>22151.361277729786</v>
      </c>
      <c r="L151" s="5">
        <f t="shared" si="2"/>
        <v>2192984.7664952488</v>
      </c>
      <c r="M151" s="5">
        <f>$L151/(1+$B$11)^$H151</f>
        <v>1229269.9282661434</v>
      </c>
    </row>
    <row r="152" spans="8:13" ht="14.5" x14ac:dyDescent="0.35">
      <c r="H152" s="12">
        <v>146</v>
      </c>
      <c r="I152" s="5">
        <v>2223.9966722840704</v>
      </c>
      <c r="J152" s="5">
        <f t="shared" si="6"/>
        <v>2223996.6722840704</v>
      </c>
      <c r="K152" s="5">
        <f t="shared" si="7"/>
        <v>22239.966722840705</v>
      </c>
      <c r="L152" s="5">
        <f t="shared" si="2"/>
        <v>2201756.7055612295</v>
      </c>
      <c r="M152" s="5">
        <f>$L152/(1+$B$11)^$H152</f>
        <v>1229269.9282661432</v>
      </c>
    </row>
    <row r="153" spans="8:13" ht="14.5" x14ac:dyDescent="0.35">
      <c r="H153" s="12">
        <v>147</v>
      </c>
      <c r="I153" s="5">
        <v>2232.8926589732068</v>
      </c>
      <c r="J153" s="5">
        <f t="shared" si="6"/>
        <v>2232892.6589732068</v>
      </c>
      <c r="K153" s="5">
        <f t="shared" si="7"/>
        <v>22328.926589732069</v>
      </c>
      <c r="L153" s="5">
        <f t="shared" si="2"/>
        <v>2210563.7323834747</v>
      </c>
      <c r="M153" s="5">
        <f>$L153/(1+$B$11)^$H153</f>
        <v>1229269.9282661437</v>
      </c>
    </row>
    <row r="154" spans="8:13" ht="14.5" x14ac:dyDescent="0.35">
      <c r="H154" s="12">
        <v>148</v>
      </c>
      <c r="I154" s="5">
        <v>2241.8242296090998</v>
      </c>
      <c r="J154" s="5">
        <f t="shared" si="6"/>
        <v>2241824.2296090997</v>
      </c>
      <c r="K154" s="5">
        <f t="shared" si="7"/>
        <v>22418.242296090997</v>
      </c>
      <c r="L154" s="5">
        <f t="shared" si="2"/>
        <v>2219405.9873130089</v>
      </c>
      <c r="M154" s="5">
        <f>$L154/((1+$B$11)^$H154)</f>
        <v>1229269.9282661434</v>
      </c>
    </row>
    <row r="155" spans="8:13" ht="14.5" x14ac:dyDescent="0.35">
      <c r="H155" s="12">
        <v>149</v>
      </c>
      <c r="I155" s="5">
        <v>2250.791526527536</v>
      </c>
      <c r="J155" s="5">
        <f t="shared" si="6"/>
        <v>2250791.5265275361</v>
      </c>
      <c r="K155" s="5">
        <f t="shared" si="7"/>
        <v>22507.915265275362</v>
      </c>
      <c r="L155" s="5">
        <f t="shared" si="2"/>
        <v>2228283.6112622609</v>
      </c>
      <c r="M155" s="5">
        <f>$L155/(1+$B$11)^$H155</f>
        <v>1229269.9282661437</v>
      </c>
    </row>
    <row r="156" spans="8:13" ht="14.5" x14ac:dyDescent="0.35">
      <c r="H156" s="12">
        <v>150</v>
      </c>
      <c r="I156" s="5">
        <v>2259.7946926336458</v>
      </c>
      <c r="J156" s="5">
        <f t="shared" si="6"/>
        <v>2259794.6926336456</v>
      </c>
      <c r="K156" s="5">
        <f t="shared" si="7"/>
        <v>22597.946926336455</v>
      </c>
      <c r="L156" s="5">
        <f t="shared" si="2"/>
        <v>2237196.7457073093</v>
      </c>
      <c r="M156" s="5">
        <f>$L156/(1+$B$11)^$H156</f>
        <v>1229269.9282661432</v>
      </c>
    </row>
    <row r="157" spans="8:13" ht="14.5" x14ac:dyDescent="0.35">
      <c r="H157" s="12">
        <v>151</v>
      </c>
      <c r="I157" s="5">
        <v>2268.8338714041806</v>
      </c>
      <c r="J157" s="5">
        <f t="shared" si="6"/>
        <v>2268833.8714041808</v>
      </c>
      <c r="K157" s="5">
        <f t="shared" si="7"/>
        <v>22688.338714041809</v>
      </c>
      <c r="L157" s="5">
        <f t="shared" si="2"/>
        <v>2246145.532690139</v>
      </c>
      <c r="M157" s="5">
        <f>$L157/(1+$B$11)^$H157</f>
        <v>1229269.9282661437</v>
      </c>
    </row>
    <row r="158" spans="8:13" ht="14.5" x14ac:dyDescent="0.35">
      <c r="H158" s="12">
        <v>152</v>
      </c>
      <c r="I158" s="5">
        <v>2277.9092068897976</v>
      </c>
      <c r="J158" s="5">
        <f t="shared" si="6"/>
        <v>2277909.2068897975</v>
      </c>
      <c r="K158" s="5">
        <f t="shared" si="7"/>
        <v>22779.092068897975</v>
      </c>
      <c r="L158" s="5">
        <f t="shared" si="2"/>
        <v>2255130.1148208994</v>
      </c>
      <c r="M158" s="5">
        <f>$L158/((1+$B$11)^$H158)</f>
        <v>1229269.9282661434</v>
      </c>
    </row>
    <row r="159" spans="8:13" ht="14.5" x14ac:dyDescent="0.35">
      <c r="H159" s="12">
        <v>153</v>
      </c>
      <c r="I159" s="5">
        <v>2287.0208437173565</v>
      </c>
      <c r="J159" s="5">
        <f t="shared" si="6"/>
        <v>2287020.8437173567</v>
      </c>
      <c r="K159" s="5">
        <f t="shared" si="7"/>
        <v>22870.208437173565</v>
      </c>
      <c r="L159" s="5">
        <f t="shared" si="2"/>
        <v>2264150.6352801831</v>
      </c>
      <c r="M159" s="5">
        <f>$L159/(1+$B$11)^$H159</f>
        <v>1229269.9282661432</v>
      </c>
    </row>
    <row r="160" spans="8:13" ht="14.5" x14ac:dyDescent="0.35">
      <c r="H160" s="12">
        <v>154</v>
      </c>
      <c r="I160" s="5">
        <v>2296.1689270922261</v>
      </c>
      <c r="J160" s="5">
        <f t="shared" si="6"/>
        <v>2296168.9270922262</v>
      </c>
      <c r="K160" s="5">
        <f t="shared" si="7"/>
        <v>22961.689270922263</v>
      </c>
      <c r="L160" s="5">
        <f t="shared" si="2"/>
        <v>2273207.2378213038</v>
      </c>
      <c r="M160" s="5">
        <f>$L160/(1+$B$11)^$H160</f>
        <v>1229269.9282661432</v>
      </c>
    </row>
    <row r="161" spans="8:13" ht="14.5" x14ac:dyDescent="0.35">
      <c r="H161" s="12">
        <v>155</v>
      </c>
      <c r="I161" s="5">
        <v>2305.3536028005951</v>
      </c>
      <c r="J161" s="5">
        <f t="shared" si="6"/>
        <v>2305353.6028005951</v>
      </c>
      <c r="K161" s="5">
        <f t="shared" si="7"/>
        <v>23053.53602800595</v>
      </c>
      <c r="L161" s="5">
        <f t="shared" si="2"/>
        <v>2282300.066772589</v>
      </c>
      <c r="M161" s="5">
        <f>$L161/(1+$B$11)^$H161</f>
        <v>1229269.9282661434</v>
      </c>
    </row>
    <row r="162" spans="8:13" ht="14.5" x14ac:dyDescent="0.35">
      <c r="H162" s="12">
        <v>156</v>
      </c>
      <c r="I162" s="5">
        <v>2314.5750172117973</v>
      </c>
      <c r="J162" s="5">
        <f t="shared" si="6"/>
        <v>2314575.0172117972</v>
      </c>
      <c r="K162" s="5">
        <f t="shared" si="7"/>
        <v>23145.750172117972</v>
      </c>
      <c r="L162" s="5">
        <f t="shared" si="2"/>
        <v>2291429.267039679</v>
      </c>
      <c r="M162" s="5">
        <f>$L162/((1+$B$11)^$H162)</f>
        <v>1229269.928266143</v>
      </c>
    </row>
    <row r="163" spans="8:13" ht="14.5" x14ac:dyDescent="0.35">
      <c r="H163" s="12">
        <v>157</v>
      </c>
      <c r="I163" s="5">
        <v>2323.8333172806451</v>
      </c>
      <c r="J163" s="5">
        <f t="shared" si="6"/>
        <v>2323833.317280645</v>
      </c>
      <c r="K163" s="5">
        <f t="shared" si="7"/>
        <v>23238.333172806451</v>
      </c>
      <c r="L163" s="5">
        <f t="shared" si="2"/>
        <v>2300594.9841078385</v>
      </c>
      <c r="M163" s="5">
        <f>$L163/(1+$B$11)^$H163</f>
        <v>1229269.9282661434</v>
      </c>
    </row>
    <row r="164" spans="8:13" ht="14.5" x14ac:dyDescent="0.35">
      <c r="H164" s="12">
        <v>158</v>
      </c>
      <c r="I164" s="5">
        <v>2333.1286505497674</v>
      </c>
      <c r="J164" s="5">
        <f t="shared" si="6"/>
        <v>2333128.6505497675</v>
      </c>
      <c r="K164" s="5">
        <f t="shared" si="7"/>
        <v>23331.286505497676</v>
      </c>
      <c r="L164" s="5">
        <f t="shared" si="2"/>
        <v>2309797.36404427</v>
      </c>
      <c r="M164" s="5">
        <f>$L164/(1+$B$11)^$H164</f>
        <v>1229269.9282661434</v>
      </c>
    </row>
    <row r="165" spans="8:13" ht="14.5" x14ac:dyDescent="0.35">
      <c r="H165" s="12">
        <v>159</v>
      </c>
      <c r="I165" s="5">
        <v>2342.4611651519667</v>
      </c>
      <c r="J165" s="5">
        <f t="shared" si="6"/>
        <v>2342461.1651519667</v>
      </c>
      <c r="K165" s="5">
        <f t="shared" si="7"/>
        <v>23424.611651519666</v>
      </c>
      <c r="L165" s="5">
        <f t="shared" si="2"/>
        <v>2319036.553500447</v>
      </c>
      <c r="M165" s="5">
        <f>$L165/(1+$B$11)^$H165</f>
        <v>1229269.9282661437</v>
      </c>
    </row>
    <row r="166" spans="8:13" ht="14.5" x14ac:dyDescent="0.35">
      <c r="H166" s="12">
        <v>160</v>
      </c>
      <c r="I166" s="5">
        <v>2351.8310098125748</v>
      </c>
      <c r="J166" s="5">
        <f t="shared" si="6"/>
        <v>2351831.0098125748</v>
      </c>
      <c r="K166" s="5">
        <f t="shared" si="7"/>
        <v>23518.310098125748</v>
      </c>
      <c r="L166" s="5">
        <f t="shared" si="2"/>
        <v>2328312.6997144492</v>
      </c>
      <c r="M166" s="5">
        <f>$L166/((1+$B$11)^$H166)</f>
        <v>1229269.9282661437</v>
      </c>
    </row>
    <row r="167" spans="8:13" ht="14.5" x14ac:dyDescent="0.35">
      <c r="H167" s="12">
        <v>161</v>
      </c>
      <c r="I167" s="5">
        <v>2361.2383338518248</v>
      </c>
      <c r="J167" s="5">
        <f t="shared" si="6"/>
        <v>2361238.333851825</v>
      </c>
      <c r="K167" s="5">
        <f t="shared" si="7"/>
        <v>23612.383338518252</v>
      </c>
      <c r="L167" s="5">
        <f t="shared" si="2"/>
        <v>2337625.9505133065</v>
      </c>
      <c r="M167" s="5">
        <f>$L167/(1+$B$11)^$H167</f>
        <v>1229269.9282661432</v>
      </c>
    </row>
    <row r="168" spans="8:13" ht="14.5" x14ac:dyDescent="0.35">
      <c r="H168" s="12">
        <v>162</v>
      </c>
      <c r="I168" s="5">
        <v>2370.6832871872321</v>
      </c>
      <c r="J168" s="5">
        <f t="shared" si="6"/>
        <v>2370683.2871872322</v>
      </c>
      <c r="K168" s="5">
        <f t="shared" si="7"/>
        <v>23706.832871872321</v>
      </c>
      <c r="L168" s="5">
        <f t="shared" si="2"/>
        <v>2346976.4543153597</v>
      </c>
      <c r="M168" s="5">
        <f>$L168/(1+$B$11)^$H168</f>
        <v>1229269.9282661432</v>
      </c>
    </row>
    <row r="169" spans="8:13" ht="14.5" x14ac:dyDescent="0.35">
      <c r="H169" s="12">
        <v>163</v>
      </c>
      <c r="I169" s="5">
        <v>2380.1660203359811</v>
      </c>
      <c r="J169" s="5">
        <f t="shared" si="6"/>
        <v>2380166.0203359812</v>
      </c>
      <c r="K169" s="5">
        <f t="shared" si="7"/>
        <v>23801.660203359814</v>
      </c>
      <c r="L169" s="5">
        <f t="shared" si="2"/>
        <v>2356364.3601326211</v>
      </c>
      <c r="M169" s="5">
        <f>$L169/(1+$B$11)^$H169</f>
        <v>1229269.9282661432</v>
      </c>
    </row>
    <row r="170" spans="8:13" ht="14.5" x14ac:dyDescent="0.35">
      <c r="H170" s="12">
        <v>164</v>
      </c>
      <c r="I170" s="5">
        <v>2389.6866844173251</v>
      </c>
      <c r="J170" s="5">
        <f t="shared" si="6"/>
        <v>2389686.6844173251</v>
      </c>
      <c r="K170" s="5">
        <f t="shared" si="7"/>
        <v>23896.866844173252</v>
      </c>
      <c r="L170" s="5">
        <f t="shared" si="2"/>
        <v>2365789.817573152</v>
      </c>
      <c r="M170" s="5">
        <f>$L170/((1+$B$11)^$H170)</f>
        <v>1229269.9282661434</v>
      </c>
    </row>
    <row r="171" spans="8:13" ht="14.5" x14ac:dyDescent="0.35">
      <c r="H171" s="12">
        <v>165</v>
      </c>
      <c r="I171" s="5">
        <v>2399.2454311549941</v>
      </c>
      <c r="J171" s="5">
        <f t="shared" si="6"/>
        <v>2399245.4311549943</v>
      </c>
      <c r="K171" s="5">
        <f t="shared" si="7"/>
        <v>23992.454311549944</v>
      </c>
      <c r="L171" s="5">
        <f t="shared" si="2"/>
        <v>2375252.9768434442</v>
      </c>
      <c r="M171" s="5">
        <f>$L171/(1+$B$11)^$H171</f>
        <v>1229269.9282661432</v>
      </c>
    </row>
    <row r="172" spans="8:13" ht="14.5" x14ac:dyDescent="0.35">
      <c r="H172" s="12">
        <v>166</v>
      </c>
      <c r="I172" s="5">
        <v>2408.8424128796141</v>
      </c>
      <c r="J172" s="5">
        <f t="shared" si="6"/>
        <v>2408842.4128796142</v>
      </c>
      <c r="K172" s="5">
        <f t="shared" si="7"/>
        <v>24088.424128796141</v>
      </c>
      <c r="L172" s="5">
        <f t="shared" si="2"/>
        <v>2384753.9887508182</v>
      </c>
      <c r="M172" s="5">
        <f>$L172/(1+$B$11)^$H172</f>
        <v>1229269.9282661434</v>
      </c>
    </row>
    <row r="173" spans="8:13" ht="14.5" x14ac:dyDescent="0.35">
      <c r="H173" s="12">
        <v>167</v>
      </c>
      <c r="I173" s="5">
        <v>2418.4777825311326</v>
      </c>
      <c r="J173" s="5">
        <f t="shared" si="6"/>
        <v>2418477.7825311325</v>
      </c>
      <c r="K173" s="5">
        <f t="shared" si="7"/>
        <v>24184.777825311325</v>
      </c>
      <c r="L173" s="5">
        <f t="shared" si="2"/>
        <v>2394293.0047058212</v>
      </c>
      <c r="M173" s="5">
        <f>$L173/(1+$B$11)^$H173</f>
        <v>1229269.9282661434</v>
      </c>
    </row>
    <row r="174" spans="8:13" ht="14.5" x14ac:dyDescent="0.35">
      <c r="H174" s="12">
        <v>168</v>
      </c>
      <c r="I174" s="5">
        <v>2428.151693661257</v>
      </c>
      <c r="J174" s="5">
        <f t="shared" si="6"/>
        <v>2428151.6936612572</v>
      </c>
      <c r="K174" s="5">
        <f t="shared" si="7"/>
        <v>24281.516936612574</v>
      </c>
      <c r="L174" s="5">
        <f t="shared" si="2"/>
        <v>2403870.1767246444</v>
      </c>
      <c r="M174" s="5">
        <f>$L174/((1+$B$11)^$H174)</f>
        <v>1229269.928266143</v>
      </c>
    </row>
    <row r="175" spans="8:13" ht="14.5" x14ac:dyDescent="0.35">
      <c r="H175" s="12">
        <v>169</v>
      </c>
      <c r="I175" s="5">
        <v>2437.8643004359019</v>
      </c>
      <c r="J175" s="5">
        <f t="shared" si="6"/>
        <v>2437864.3004359021</v>
      </c>
      <c r="K175" s="5">
        <f t="shared" si="7"/>
        <v>24378.643004359023</v>
      </c>
      <c r="L175" s="5">
        <f t="shared" si="2"/>
        <v>2413485.6574315429</v>
      </c>
      <c r="M175" s="5">
        <f>$L175/(1+$B$11)^$H175</f>
        <v>1229269.928266143</v>
      </c>
    </row>
    <row r="176" spans="8:13" ht="14.5" x14ac:dyDescent="0.35">
      <c r="H176" s="12">
        <v>170</v>
      </c>
      <c r="I176" s="5">
        <v>2447.6157576376454</v>
      </c>
      <c r="J176" s="5">
        <f t="shared" si="6"/>
        <v>2447615.7576376456</v>
      </c>
      <c r="K176" s="5">
        <f t="shared" si="7"/>
        <v>24476.157576376456</v>
      </c>
      <c r="L176" s="5">
        <f t="shared" si="2"/>
        <v>2423139.600061269</v>
      </c>
      <c r="M176" s="5">
        <f>$L176/(1+$B$11)^$H176</f>
        <v>1229269.928266143</v>
      </c>
    </row>
    <row r="177" spans="8:13" ht="14.5" x14ac:dyDescent="0.35">
      <c r="H177" s="12">
        <v>171</v>
      </c>
      <c r="I177" s="5">
        <v>2457.4062206681961</v>
      </c>
      <c r="J177" s="5">
        <f t="shared" si="6"/>
        <v>2457406.2206681962</v>
      </c>
      <c r="K177" s="5">
        <f t="shared" si="7"/>
        <v>24574.062206681963</v>
      </c>
      <c r="L177" s="5">
        <f t="shared" si="2"/>
        <v>2432832.1584615144</v>
      </c>
      <c r="M177" s="5">
        <f>$L177/(1+$B$11)^$H177</f>
        <v>1229269.9282661432</v>
      </c>
    </row>
    <row r="178" spans="8:13" ht="14.5" x14ac:dyDescent="0.35">
      <c r="H178" s="12">
        <v>172</v>
      </c>
      <c r="I178" s="5">
        <v>2467.2358455508688</v>
      </c>
      <c r="J178" s="5">
        <f t="shared" si="6"/>
        <v>2467235.8455508687</v>
      </c>
      <c r="K178" s="5">
        <f t="shared" si="7"/>
        <v>24672.358455508685</v>
      </c>
      <c r="L178" s="5">
        <f t="shared" si="2"/>
        <v>2442563.4870953602</v>
      </c>
      <c r="M178" s="5">
        <f>$L178/((1+$B$11)^$H178)</f>
        <v>1229269.928266143</v>
      </c>
    </row>
    <row r="179" spans="8:13" ht="14.5" x14ac:dyDescent="0.35">
      <c r="H179" s="12">
        <v>173</v>
      </c>
      <c r="I179" s="5">
        <v>2477.1047889330725</v>
      </c>
      <c r="J179" s="5">
        <f t="shared" si="6"/>
        <v>2477104.7889330727</v>
      </c>
      <c r="K179" s="5">
        <f t="shared" si="7"/>
        <v>24771.047889330726</v>
      </c>
      <c r="L179" s="5">
        <f t="shared" si="2"/>
        <v>2452333.7410437418</v>
      </c>
      <c r="M179" s="5">
        <f>$L179/(1+$B$11)^$H179</f>
        <v>1229269.928266143</v>
      </c>
    </row>
    <row r="180" spans="8:13" ht="14.5" x14ac:dyDescent="0.35">
      <c r="H180" s="12">
        <v>174</v>
      </c>
      <c r="I180" s="5">
        <v>2487.0132080888047</v>
      </c>
      <c r="J180" s="5">
        <f t="shared" si="6"/>
        <v>2487013.2080888045</v>
      </c>
      <c r="K180" s="5">
        <f t="shared" si="7"/>
        <v>24870.132080888045</v>
      </c>
      <c r="L180" s="5">
        <f t="shared" si="2"/>
        <v>2462143.0760079166</v>
      </c>
      <c r="M180" s="5">
        <f>$L180/(1+$B$11)^$H180</f>
        <v>1229269.9282661427</v>
      </c>
    </row>
    <row r="181" spans="8:13" ht="14.5" x14ac:dyDescent="0.35">
      <c r="H181" s="12">
        <v>175</v>
      </c>
      <c r="I181" s="5">
        <v>2496.9612609211599</v>
      </c>
      <c r="J181" s="5">
        <f t="shared" si="6"/>
        <v>2496961.2609211598</v>
      </c>
      <c r="K181" s="5">
        <f t="shared" si="7"/>
        <v>24969.612609211599</v>
      </c>
      <c r="L181" s="5">
        <f t="shared" si="2"/>
        <v>2471991.6483119479</v>
      </c>
      <c r="M181" s="5">
        <f>$L181/(1+$B$11)^$H181</f>
        <v>1229269.9282661427</v>
      </c>
    </row>
    <row r="182" spans="8:13" ht="14.5" x14ac:dyDescent="0.35">
      <c r="H182" s="12">
        <v>176</v>
      </c>
      <c r="I182" s="5">
        <v>2506.9491059648449</v>
      </c>
      <c r="J182" s="5">
        <f t="shared" si="6"/>
        <v>2506949.105964845</v>
      </c>
      <c r="K182" s="5">
        <f t="shared" si="7"/>
        <v>25069.491059648451</v>
      </c>
      <c r="L182" s="5">
        <f t="shared" si="2"/>
        <v>2481879.6149051967</v>
      </c>
      <c r="M182" s="5">
        <f>$L182/((1+$B$11)^$H182)</f>
        <v>1229269.928266143</v>
      </c>
    </row>
    <row r="183" spans="8:13" ht="14.5" x14ac:dyDescent="0.35">
      <c r="H183" s="12">
        <v>177</v>
      </c>
      <c r="I183" s="5">
        <v>2516.9769023887043</v>
      </c>
      <c r="J183" s="5">
        <f t="shared" si="6"/>
        <v>2516976.9023887045</v>
      </c>
      <c r="K183" s="5">
        <f t="shared" si="7"/>
        <v>25169.769023887045</v>
      </c>
      <c r="L183" s="5">
        <f t="shared" si="2"/>
        <v>2491807.1333648176</v>
      </c>
      <c r="M183" s="5">
        <f>$L183/(1+$B$11)^$H183</f>
        <v>1229269.928266143</v>
      </c>
    </row>
    <row r="184" spans="8:13" ht="14.5" x14ac:dyDescent="0.35">
      <c r="H184" s="12">
        <v>178</v>
      </c>
      <c r="I184" s="5">
        <v>2527.0448099982591</v>
      </c>
      <c r="J184" s="5">
        <f t="shared" si="6"/>
        <v>2527044.8099982589</v>
      </c>
      <c r="K184" s="5">
        <f t="shared" si="7"/>
        <v>25270.44809998259</v>
      </c>
      <c r="L184" s="5">
        <f t="shared" si="2"/>
        <v>2501774.3618982765</v>
      </c>
      <c r="M184" s="5">
        <f>$L184/(1+$B$11)^$H184</f>
        <v>1229269.928266143</v>
      </c>
    </row>
    <row r="185" spans="8:13" ht="14.5" x14ac:dyDescent="0.35">
      <c r="H185" s="12">
        <v>179</v>
      </c>
      <c r="I185" s="5">
        <v>2537.1529892382523</v>
      </c>
      <c r="J185" s="5">
        <f t="shared" si="6"/>
        <v>2537152.9892382524</v>
      </c>
      <c r="K185" s="5">
        <f t="shared" si="7"/>
        <v>25371.529892382525</v>
      </c>
      <c r="L185" s="5">
        <f t="shared" si="2"/>
        <v>2511781.4593458697</v>
      </c>
      <c r="M185" s="5">
        <f>$L185/(1+$B$11)^$H185</f>
        <v>1229269.928266143</v>
      </c>
    </row>
    <row r="186" spans="8:13" ht="14.5" x14ac:dyDescent="0.35">
      <c r="H186" s="12">
        <v>180</v>
      </c>
      <c r="I186" s="5">
        <v>2547.3016011952054</v>
      </c>
      <c r="J186" s="5">
        <f t="shared" si="6"/>
        <v>2547301.6011952055</v>
      </c>
      <c r="K186" s="5">
        <f t="shared" si="7"/>
        <v>25473.016011952055</v>
      </c>
      <c r="L186" s="5">
        <f t="shared" si="2"/>
        <v>2521828.5851832535</v>
      </c>
      <c r="M186" s="5">
        <f>$L186/((1+$B$11)^$H186)</f>
        <v>1229269.928266143</v>
      </c>
    </row>
    <row r="187" spans="8:13" ht="14.5" x14ac:dyDescent="0.35">
      <c r="H187" s="12">
        <v>181</v>
      </c>
      <c r="I187" s="5">
        <v>2557.4908075999865</v>
      </c>
      <c r="J187" s="5">
        <f t="shared" si="6"/>
        <v>2557490.8075999864</v>
      </c>
      <c r="K187" s="5">
        <f t="shared" si="7"/>
        <v>25574.908075999865</v>
      </c>
      <c r="L187" s="5">
        <f t="shared" si="2"/>
        <v>2531915.8995239865</v>
      </c>
      <c r="M187" s="5">
        <f>$L187/(1+$B$11)^$H187</f>
        <v>1229269.9282661432</v>
      </c>
    </row>
    <row r="188" spans="8:13" ht="14.5" x14ac:dyDescent="0.35">
      <c r="H188" s="12">
        <v>182</v>
      </c>
      <c r="I188" s="5">
        <v>2567.7207708303863</v>
      </c>
      <c r="J188" s="5">
        <f t="shared" si="6"/>
        <v>2567720.7708303863</v>
      </c>
      <c r="K188" s="5">
        <f t="shared" si="7"/>
        <v>25677.207708303864</v>
      </c>
      <c r="L188" s="5">
        <f t="shared" si="2"/>
        <v>2542043.5631220825</v>
      </c>
      <c r="M188" s="5">
        <f>$L188/(1+$B$11)^$H188</f>
        <v>1229269.9282661434</v>
      </c>
    </row>
    <row r="189" spans="8:13" ht="14.5" x14ac:dyDescent="0.35">
      <c r="H189" s="12">
        <v>183</v>
      </c>
      <c r="I189" s="5">
        <v>2577.991653913708</v>
      </c>
      <c r="J189" s="5">
        <f t="shared" si="6"/>
        <v>2577991.6539137079</v>
      </c>
      <c r="K189" s="5">
        <f t="shared" si="7"/>
        <v>25779.916539137081</v>
      </c>
      <c r="L189" s="5">
        <f t="shared" si="2"/>
        <v>2552211.7373745707</v>
      </c>
      <c r="M189" s="5">
        <f>$L189/(1+$B$11)^$H189</f>
        <v>1229269.9282661432</v>
      </c>
    </row>
    <row r="190" spans="8:13" ht="14.5" x14ac:dyDescent="0.35">
      <c r="H190" s="12">
        <v>184</v>
      </c>
      <c r="I190" s="5">
        <v>2588.3036205293629</v>
      </c>
      <c r="J190" s="5">
        <f t="shared" si="6"/>
        <v>2588303.6205293629</v>
      </c>
      <c r="K190" s="5">
        <f t="shared" si="7"/>
        <v>25883.036205293629</v>
      </c>
      <c r="L190" s="5">
        <f t="shared" si="2"/>
        <v>2562420.5843240693</v>
      </c>
      <c r="M190" s="5">
        <f>$L190/((1+$B$11)^$H190)</f>
        <v>1229269.9282661432</v>
      </c>
    </row>
    <row r="191" spans="8:13" ht="14.5" x14ac:dyDescent="0.35">
      <c r="H191" s="12">
        <v>185</v>
      </c>
      <c r="I191" s="5">
        <v>2598.6568350114803</v>
      </c>
      <c r="J191" s="5">
        <f t="shared" si="6"/>
        <v>2598656.8350114804</v>
      </c>
      <c r="K191" s="5">
        <f t="shared" si="7"/>
        <v>25986.568350114805</v>
      </c>
      <c r="L191" s="5">
        <f t="shared" si="2"/>
        <v>2572670.2666613655</v>
      </c>
      <c r="M191" s="5">
        <f>$L191/(1+$B$11)^$H191</f>
        <v>1229269.928266143</v>
      </c>
    </row>
    <row r="192" spans="8:13" ht="14.5" x14ac:dyDescent="0.35">
      <c r="H192" s="12">
        <v>186</v>
      </c>
      <c r="I192" s="5">
        <v>2609.051462351526</v>
      </c>
      <c r="J192" s="5">
        <f t="shared" si="6"/>
        <v>2609051.4623515261</v>
      </c>
      <c r="K192" s="5">
        <f t="shared" si="7"/>
        <v>26090.514623515261</v>
      </c>
      <c r="L192" s="5">
        <f t="shared" si="2"/>
        <v>2582960.9477280108</v>
      </c>
      <c r="M192" s="5">
        <f>$L192/(1+$B$11)^$H192</f>
        <v>1229269.928266143</v>
      </c>
    </row>
    <row r="193" spans="8:13" ht="14.5" x14ac:dyDescent="0.35">
      <c r="H193" s="12">
        <v>187</v>
      </c>
      <c r="I193" s="5">
        <v>2619.4876682009321</v>
      </c>
      <c r="J193" s="5">
        <f t="shared" si="6"/>
        <v>2619487.668200932</v>
      </c>
      <c r="K193" s="5">
        <f t="shared" si="7"/>
        <v>26194.876682009319</v>
      </c>
      <c r="L193" s="5">
        <f t="shared" si="2"/>
        <v>2593292.7915189224</v>
      </c>
      <c r="M193" s="5">
        <f>$L193/(1+$B$11)^$H193</f>
        <v>1229269.928266143</v>
      </c>
    </row>
    <row r="194" spans="8:13" ht="14.5" x14ac:dyDescent="0.35">
      <c r="H194" s="12">
        <v>188</v>
      </c>
      <c r="I194" s="5">
        <v>2629.9656188737363</v>
      </c>
      <c r="J194" s="5">
        <f t="shared" si="6"/>
        <v>2629965.6188737364</v>
      </c>
      <c r="K194" s="5">
        <f t="shared" si="7"/>
        <v>26299.656188737365</v>
      </c>
      <c r="L194" s="5">
        <f t="shared" si="2"/>
        <v>2603665.9626849992</v>
      </c>
      <c r="M194" s="5">
        <f>$L194/((1+$B$11)^$H194)</f>
        <v>1229269.9282661432</v>
      </c>
    </row>
    <row r="195" spans="8:13" ht="14.5" x14ac:dyDescent="0.35">
      <c r="H195" s="12">
        <v>189</v>
      </c>
      <c r="I195" s="5">
        <v>2640.4854813492311</v>
      </c>
      <c r="J195" s="5">
        <f t="shared" si="6"/>
        <v>2640485.4813492312</v>
      </c>
      <c r="K195" s="5">
        <f t="shared" si="7"/>
        <v>26404.854813492311</v>
      </c>
      <c r="L195" s="5">
        <f t="shared" si="2"/>
        <v>2614080.6265357388</v>
      </c>
      <c r="M195" s="5">
        <f>$L195/(1+$B$11)^$H195</f>
        <v>1229269.928266143</v>
      </c>
    </row>
    <row r="196" spans="8:13" ht="14.5" x14ac:dyDescent="0.35">
      <c r="H196" s="12">
        <v>190</v>
      </c>
      <c r="I196" s="5">
        <v>2651.0474232746283</v>
      </c>
      <c r="J196" s="5">
        <f t="shared" si="6"/>
        <v>2651047.4232746284</v>
      </c>
      <c r="K196" s="5">
        <f t="shared" si="7"/>
        <v>26510.474232746285</v>
      </c>
      <c r="L196" s="5">
        <f t="shared" si="2"/>
        <v>2624536.9490418821</v>
      </c>
      <c r="M196" s="5">
        <f>$L196/(1+$B$11)^$H196</f>
        <v>1229269.9282661434</v>
      </c>
    </row>
    <row r="197" spans="8:13" ht="14.5" x14ac:dyDescent="0.35">
      <c r="H197" s="12">
        <v>191</v>
      </c>
      <c r="I197" s="5">
        <v>2661.6516129677266</v>
      </c>
      <c r="J197" s="5">
        <f t="shared" si="6"/>
        <v>2661651.6129677268</v>
      </c>
      <c r="K197" s="5">
        <f t="shared" si="7"/>
        <v>26616.516129677268</v>
      </c>
      <c r="L197" s="5">
        <f t="shared" si="2"/>
        <v>2635035.0968380496</v>
      </c>
      <c r="M197" s="5">
        <f>$L197/(1+$B$11)^$H197</f>
        <v>1229269.928266143</v>
      </c>
    </row>
    <row r="198" spans="8:13" ht="14.5" x14ac:dyDescent="0.35">
      <c r="H198" s="12">
        <v>192</v>
      </c>
      <c r="I198" s="5">
        <v>2672.2982194195974</v>
      </c>
      <c r="J198" s="5">
        <f t="shared" si="6"/>
        <v>2672298.2194195976</v>
      </c>
      <c r="K198" s="5">
        <f t="shared" si="7"/>
        <v>26722.982194195978</v>
      </c>
      <c r="L198" s="5">
        <f t="shared" si="2"/>
        <v>2645575.2372254017</v>
      </c>
      <c r="M198" s="5">
        <f>$L198/((1+$B$11)^$H198)</f>
        <v>1229269.928266143</v>
      </c>
    </row>
    <row r="199" spans="8:13" ht="14.5" x14ac:dyDescent="0.35">
      <c r="H199" s="12">
        <v>193</v>
      </c>
      <c r="I199" s="5">
        <v>2682.9874122972756</v>
      </c>
      <c r="J199" s="5">
        <f t="shared" ref="J199:J262" si="8">I199*$J$5</f>
        <v>2682987.4122972754</v>
      </c>
      <c r="K199" s="5">
        <f t="shared" ref="K199:K262" si="9">J199*$K$5</f>
        <v>26829.874122972753</v>
      </c>
      <c r="L199" s="5">
        <f t="shared" si="2"/>
        <v>2656157.5381743028</v>
      </c>
      <c r="M199" s="5">
        <f>$L199/(1+$B$11)^$H199</f>
        <v>1229269.928266143</v>
      </c>
    </row>
    <row r="200" spans="8:13" ht="14.5" x14ac:dyDescent="0.35">
      <c r="H200" s="12">
        <v>194</v>
      </c>
      <c r="I200" s="5">
        <v>2693.7193619464647</v>
      </c>
      <c r="J200" s="5">
        <f t="shared" si="8"/>
        <v>2693719.3619464645</v>
      </c>
      <c r="K200" s="5">
        <f t="shared" si="9"/>
        <v>26937.193619464644</v>
      </c>
      <c r="L200" s="5">
        <f t="shared" si="2"/>
        <v>2666782.168327</v>
      </c>
      <c r="M200" s="5">
        <f>$L200/(1+$B$11)^$H200</f>
        <v>1229269.9282661425</v>
      </c>
    </row>
    <row r="201" spans="8:13" ht="14.5" x14ac:dyDescent="0.35">
      <c r="H201" s="12">
        <v>195</v>
      </c>
      <c r="I201" s="5">
        <v>2704.4942393942506</v>
      </c>
      <c r="J201" s="5">
        <f t="shared" si="8"/>
        <v>2704494.2393942508</v>
      </c>
      <c r="K201" s="5">
        <f t="shared" si="9"/>
        <v>27044.942393942507</v>
      </c>
      <c r="L201" s="5">
        <f t="shared" si="2"/>
        <v>2677449.2970003081</v>
      </c>
      <c r="M201" s="5">
        <f>$L201/(1+$B$11)^$H201</f>
        <v>1229269.9282661427</v>
      </c>
    </row>
    <row r="202" spans="8:13" ht="14.5" x14ac:dyDescent="0.35">
      <c r="H202" s="12">
        <v>196</v>
      </c>
      <c r="I202" s="5">
        <v>2715.3122163518274</v>
      </c>
      <c r="J202" s="5">
        <f t="shared" si="8"/>
        <v>2715312.2163518276</v>
      </c>
      <c r="K202" s="5">
        <f t="shared" si="9"/>
        <v>27153.122163518277</v>
      </c>
      <c r="L202" s="5">
        <f t="shared" si="2"/>
        <v>2688159.0941883093</v>
      </c>
      <c r="M202" s="5">
        <f>$L202/((1+$B$11)^$H202)</f>
        <v>1229269.9282661425</v>
      </c>
    </row>
    <row r="203" spans="8:13" ht="14.5" x14ac:dyDescent="0.35">
      <c r="H203" s="12">
        <v>197</v>
      </c>
      <c r="I203" s="5">
        <v>2726.1734652172349</v>
      </c>
      <c r="J203" s="5">
        <f t="shared" si="8"/>
        <v>2726173.465217235</v>
      </c>
      <c r="K203" s="5">
        <f t="shared" si="9"/>
        <v>27261.734652172352</v>
      </c>
      <c r="L203" s="5">
        <f t="shared" si="2"/>
        <v>2698911.7305650627</v>
      </c>
      <c r="M203" s="5">
        <f>$L203/(1+$B$11)^$H203</f>
        <v>1229269.928266143</v>
      </c>
    </row>
    <row r="204" spans="8:13" ht="14.5" x14ac:dyDescent="0.35">
      <c r="H204" s="12">
        <v>198</v>
      </c>
      <c r="I204" s="5">
        <v>2737.0781590781039</v>
      </c>
      <c r="J204" s="5">
        <f t="shared" si="8"/>
        <v>2737078.159078104</v>
      </c>
      <c r="K204" s="5">
        <f t="shared" si="9"/>
        <v>27370.78159078104</v>
      </c>
      <c r="L204" s="5">
        <f t="shared" si="2"/>
        <v>2709707.3774873228</v>
      </c>
      <c r="M204" s="5">
        <f>$L204/(1+$B$11)^$H204</f>
        <v>1229269.928266143</v>
      </c>
    </row>
    <row r="205" spans="8:13" ht="14.5" x14ac:dyDescent="0.35">
      <c r="H205" s="12">
        <v>199</v>
      </c>
      <c r="I205" s="5">
        <v>2748.0264717144164</v>
      </c>
      <c r="J205" s="5">
        <f t="shared" si="8"/>
        <v>2748026.4717144165</v>
      </c>
      <c r="K205" s="5">
        <f t="shared" si="9"/>
        <v>27480.264717144164</v>
      </c>
      <c r="L205" s="5">
        <f t="shared" si="2"/>
        <v>2720546.2069972726</v>
      </c>
      <c r="M205" s="5">
        <f>$L205/(1+$B$11)^$H205</f>
        <v>1229269.928266143</v>
      </c>
    </row>
    <row r="206" spans="8:13" ht="14.5" x14ac:dyDescent="0.35">
      <c r="H206" s="12">
        <v>200</v>
      </c>
      <c r="I206" s="5">
        <v>2759.018577601274</v>
      </c>
      <c r="J206" s="5">
        <f t="shared" si="8"/>
        <v>2759018.577601274</v>
      </c>
      <c r="K206" s="5">
        <f t="shared" si="9"/>
        <v>27590.185776012742</v>
      </c>
      <c r="L206" s="5">
        <f t="shared" si="2"/>
        <v>2731428.3918252611</v>
      </c>
      <c r="M206" s="5">
        <f>$L206/((1+$B$11)^$H206)</f>
        <v>1229269.9282661427</v>
      </c>
    </row>
    <row r="207" spans="8:13" ht="14.5" x14ac:dyDescent="0.35">
      <c r="H207" s="12">
        <v>201</v>
      </c>
      <c r="I207" s="5">
        <v>2770.0546519116792</v>
      </c>
      <c r="J207" s="5">
        <f t="shared" si="8"/>
        <v>2770054.6519116792</v>
      </c>
      <c r="K207" s="5">
        <f t="shared" si="9"/>
        <v>27700.546519116793</v>
      </c>
      <c r="L207" s="5">
        <f t="shared" si="2"/>
        <v>2742354.1053925622</v>
      </c>
      <c r="M207" s="5">
        <f>$L207/(1+$B$11)^$H207</f>
        <v>1229269.9282661425</v>
      </c>
    </row>
    <row r="208" spans="8:13" ht="14.5" x14ac:dyDescent="0.35">
      <c r="H208" s="12">
        <v>202</v>
      </c>
      <c r="I208" s="5">
        <v>2781.1348705193259</v>
      </c>
      <c r="J208" s="5">
        <f t="shared" si="8"/>
        <v>2781134.8705193261</v>
      </c>
      <c r="K208" s="5">
        <f t="shared" si="9"/>
        <v>27811.348705193261</v>
      </c>
      <c r="L208" s="5">
        <f t="shared" si="2"/>
        <v>2753323.521814133</v>
      </c>
      <c r="M208" s="5">
        <f>$L208/(1+$B$11)^$H208</f>
        <v>1229269.928266143</v>
      </c>
    </row>
    <row r="209" spans="8:13" ht="14.5" x14ac:dyDescent="0.35">
      <c r="H209" s="12">
        <v>203</v>
      </c>
      <c r="I209" s="5">
        <v>2792.259410001403</v>
      </c>
      <c r="J209" s="5">
        <f t="shared" si="8"/>
        <v>2792259.4100014032</v>
      </c>
      <c r="K209" s="5">
        <f t="shared" si="9"/>
        <v>27922.594100014034</v>
      </c>
      <c r="L209" s="5">
        <f t="shared" si="2"/>
        <v>2764336.8159013893</v>
      </c>
      <c r="M209" s="5">
        <f>$L209/(1+$B$11)^$H209</f>
        <v>1229269.9282661427</v>
      </c>
    </row>
    <row r="210" spans="8:13" ht="14.5" x14ac:dyDescent="0.35">
      <c r="H210" s="12">
        <v>204</v>
      </c>
      <c r="I210" s="5">
        <v>2803.4284476414091</v>
      </c>
      <c r="J210" s="5">
        <f t="shared" si="8"/>
        <v>2803428.447641409</v>
      </c>
      <c r="K210" s="5">
        <f t="shared" si="9"/>
        <v>28034.28447641409</v>
      </c>
      <c r="L210" s="5">
        <f t="shared" si="2"/>
        <v>2775394.1631649947</v>
      </c>
      <c r="M210" s="5">
        <f>$L210/((1+$B$11)^$H210)</f>
        <v>1229269.9282661427</v>
      </c>
    </row>
    <row r="211" spans="8:13" ht="14.5" x14ac:dyDescent="0.35">
      <c r="H211" s="12">
        <v>205</v>
      </c>
      <c r="I211" s="5">
        <v>2814.6421614319747</v>
      </c>
      <c r="J211" s="5">
        <f t="shared" si="8"/>
        <v>2814642.1614319747</v>
      </c>
      <c r="K211" s="5">
        <f t="shared" si="9"/>
        <v>28146.421614319748</v>
      </c>
      <c r="L211" s="5">
        <f t="shared" si="2"/>
        <v>2786495.7398176552</v>
      </c>
      <c r="M211" s="5">
        <f>$L211/(1+$B$11)^$H211</f>
        <v>1229269.928266143</v>
      </c>
    </row>
    <row r="212" spans="8:13" ht="14.5" x14ac:dyDescent="0.35">
      <c r="H212" s="12">
        <v>206</v>
      </c>
      <c r="I212" s="5">
        <v>2825.9007300777025</v>
      </c>
      <c r="J212" s="5">
        <f t="shared" si="8"/>
        <v>2825900.7300777026</v>
      </c>
      <c r="K212" s="5">
        <f t="shared" si="9"/>
        <v>28259.007300777026</v>
      </c>
      <c r="L212" s="5">
        <f t="shared" si="2"/>
        <v>2797641.7227769257</v>
      </c>
      <c r="M212" s="5">
        <f>$L212/(1+$B$11)^$H212</f>
        <v>1229269.9282661427</v>
      </c>
    </row>
    <row r="213" spans="8:13" ht="14.5" x14ac:dyDescent="0.35">
      <c r="H213" s="12">
        <v>207</v>
      </c>
      <c r="I213" s="5">
        <v>2837.2043329980133</v>
      </c>
      <c r="J213" s="5">
        <f t="shared" si="8"/>
        <v>2837204.3329980131</v>
      </c>
      <c r="K213" s="5">
        <f t="shared" si="9"/>
        <v>28372.043329980133</v>
      </c>
      <c r="L213" s="5">
        <f t="shared" si="2"/>
        <v>2808832.2896680329</v>
      </c>
      <c r="M213" s="5">
        <f>$L213/(1+$B$11)^$H213</f>
        <v>1229269.9282661425</v>
      </c>
    </row>
    <row r="214" spans="8:13" ht="14.5" x14ac:dyDescent="0.35">
      <c r="H214" s="12">
        <v>208</v>
      </c>
      <c r="I214" s="5">
        <v>2848.5531503300058</v>
      </c>
      <c r="J214" s="5">
        <f t="shared" si="8"/>
        <v>2848553.1503300057</v>
      </c>
      <c r="K214" s="5">
        <f t="shared" si="9"/>
        <v>28485.531503300059</v>
      </c>
      <c r="L214" s="5">
        <f t="shared" si="2"/>
        <v>2820067.6188267055</v>
      </c>
      <c r="M214" s="5">
        <f>$L214/((1+$B$11)^$H214)</f>
        <v>1229269.9282661427</v>
      </c>
    </row>
    <row r="215" spans="8:13" ht="14.5" x14ac:dyDescent="0.35">
      <c r="H215" s="12">
        <v>209</v>
      </c>
      <c r="I215" s="5">
        <v>2859.9473629313256</v>
      </c>
      <c r="J215" s="5">
        <f t="shared" si="8"/>
        <v>2859947.3629313256</v>
      </c>
      <c r="K215" s="5">
        <f t="shared" si="9"/>
        <v>28599.473629313256</v>
      </c>
      <c r="L215" s="5">
        <f t="shared" si="2"/>
        <v>2831347.8893020125</v>
      </c>
      <c r="M215" s="5">
        <f>$L215/(1+$B$11)^$H215</f>
        <v>1229269.9282661427</v>
      </c>
    </row>
    <row r="216" spans="8:13" ht="14.5" x14ac:dyDescent="0.35">
      <c r="H216" s="12">
        <v>210</v>
      </c>
      <c r="I216" s="5">
        <v>2871.3871523830508</v>
      </c>
      <c r="J216" s="5">
        <f t="shared" si="8"/>
        <v>2871387.1523830509</v>
      </c>
      <c r="K216" s="5">
        <f t="shared" si="9"/>
        <v>28713.871523830509</v>
      </c>
      <c r="L216" s="5">
        <f t="shared" si="2"/>
        <v>2842673.2808592203</v>
      </c>
      <c r="M216" s="5">
        <f>$L216/(1+$B$11)^$H216</f>
        <v>1229269.9282661427</v>
      </c>
    </row>
    <row r="217" spans="8:13" ht="14.5" x14ac:dyDescent="0.35">
      <c r="H217" s="12">
        <v>211</v>
      </c>
      <c r="I217" s="5">
        <v>2882.8727009925833</v>
      </c>
      <c r="J217" s="5">
        <f t="shared" si="8"/>
        <v>2882872.7009925833</v>
      </c>
      <c r="K217" s="5">
        <f t="shared" si="9"/>
        <v>28828.727009925835</v>
      </c>
      <c r="L217" s="5">
        <f t="shared" si="2"/>
        <v>2854043.9739826573</v>
      </c>
      <c r="M217" s="5">
        <f>$L217/(1+$B$11)^$H217</f>
        <v>1229269.9282661427</v>
      </c>
    </row>
    <row r="218" spans="8:13" ht="14.5" x14ac:dyDescent="0.35">
      <c r="H218" s="12">
        <v>212</v>
      </c>
      <c r="I218" s="5">
        <v>2894.4041917965537</v>
      </c>
      <c r="J218" s="5">
        <f t="shared" si="8"/>
        <v>2894404.1917965538</v>
      </c>
      <c r="K218" s="5">
        <f t="shared" si="9"/>
        <v>28944.04191796554</v>
      </c>
      <c r="L218" s="5">
        <f t="shared" si="2"/>
        <v>2865460.149878588</v>
      </c>
      <c r="M218" s="5">
        <f>$L218/((1+$B$11)^$H218)</f>
        <v>1229269.9282661425</v>
      </c>
    </row>
    <row r="219" spans="8:13" ht="14.5" x14ac:dyDescent="0.35">
      <c r="H219" s="12">
        <v>213</v>
      </c>
      <c r="I219" s="5">
        <v>2905.9818085637398</v>
      </c>
      <c r="J219" s="5">
        <f t="shared" si="8"/>
        <v>2905981.80856374</v>
      </c>
      <c r="K219" s="5">
        <f t="shared" si="9"/>
        <v>29059.818085637402</v>
      </c>
      <c r="L219" s="5">
        <f t="shared" si="2"/>
        <v>2876921.9904781026</v>
      </c>
      <c r="M219" s="5">
        <f>$L219/(1+$B$11)^$H219</f>
        <v>1229269.9282661427</v>
      </c>
    </row>
    <row r="220" spans="8:13" ht="14.5" x14ac:dyDescent="0.35">
      <c r="H220" s="12">
        <v>214</v>
      </c>
      <c r="I220" s="5">
        <v>2917.6057357979948</v>
      </c>
      <c r="J220" s="5">
        <f t="shared" si="8"/>
        <v>2917605.7357979948</v>
      </c>
      <c r="K220" s="5">
        <f t="shared" si="9"/>
        <v>29176.057357979949</v>
      </c>
      <c r="L220" s="5">
        <f t="shared" si="2"/>
        <v>2888429.6784400148</v>
      </c>
      <c r="M220" s="5">
        <f>$L220/(1+$B$11)^$H220</f>
        <v>1229269.9282661425</v>
      </c>
    </row>
    <row r="221" spans="8:13" ht="14.5" x14ac:dyDescent="0.35">
      <c r="H221" s="12">
        <v>215</v>
      </c>
      <c r="I221" s="5">
        <v>2929.2761587411869</v>
      </c>
      <c r="J221" s="5">
        <f t="shared" si="8"/>
        <v>2929276.1587411868</v>
      </c>
      <c r="K221" s="5">
        <f t="shared" si="9"/>
        <v>29292.761587411867</v>
      </c>
      <c r="L221" s="5">
        <f t="shared" si="2"/>
        <v>2899983.3971537747</v>
      </c>
      <c r="M221" s="5">
        <f>$L221/(1+$B$11)^$H221</f>
        <v>1229269.9282661427</v>
      </c>
    </row>
    <row r="222" spans="8:13" ht="14.5" x14ac:dyDescent="0.35">
      <c r="H222" s="12">
        <v>216</v>
      </c>
      <c r="I222" s="5">
        <v>2940.9932633761514</v>
      </c>
      <c r="J222" s="5">
        <f t="shared" si="8"/>
        <v>2940993.2633761512</v>
      </c>
      <c r="K222" s="5">
        <f t="shared" si="9"/>
        <v>29409.932633761513</v>
      </c>
      <c r="L222" s="5">
        <f t="shared" si="2"/>
        <v>2911583.3307423899</v>
      </c>
      <c r="M222" s="5">
        <f>$L222/((1+$B$11)^$H222)</f>
        <v>1229269.9282661425</v>
      </c>
    </row>
    <row r="223" spans="8:13" ht="14.5" x14ac:dyDescent="0.35">
      <c r="H223" s="12">
        <v>217</v>
      </c>
      <c r="I223" s="5">
        <v>2952.7572364296561</v>
      </c>
      <c r="J223" s="5">
        <f t="shared" si="8"/>
        <v>2952757.2364296559</v>
      </c>
      <c r="K223" s="5">
        <f t="shared" si="9"/>
        <v>29527.57236429656</v>
      </c>
      <c r="L223" s="5">
        <f t="shared" si="2"/>
        <v>2923229.6640653592</v>
      </c>
      <c r="M223" s="5">
        <f>$L223/(1+$B$11)^$H223</f>
        <v>1229269.9282661423</v>
      </c>
    </row>
    <row r="224" spans="8:13" ht="14.5" x14ac:dyDescent="0.35">
      <c r="H224" s="12">
        <v>218</v>
      </c>
      <c r="I224" s="5">
        <v>2964.5682653753747</v>
      </c>
      <c r="J224" s="5">
        <f t="shared" si="8"/>
        <v>2964568.2653753748</v>
      </c>
      <c r="K224" s="5">
        <f t="shared" si="9"/>
        <v>29645.682653753749</v>
      </c>
      <c r="L224" s="5">
        <f t="shared" si="2"/>
        <v>2934922.5827216213</v>
      </c>
      <c r="M224" s="5">
        <f>$L224/(1+$B$11)^$H224</f>
        <v>1229269.9282661425</v>
      </c>
    </row>
    <row r="225" spans="8:13" ht="14.5" x14ac:dyDescent="0.35">
      <c r="H225" s="12">
        <v>219</v>
      </c>
      <c r="I225" s="5">
        <v>2976.4265384368759</v>
      </c>
      <c r="J225" s="5">
        <f t="shared" si="8"/>
        <v>2976426.5384368761</v>
      </c>
      <c r="K225" s="5">
        <f t="shared" si="9"/>
        <v>29764.265384368762</v>
      </c>
      <c r="L225" s="5">
        <f t="shared" si="2"/>
        <v>2946662.2730525075</v>
      </c>
      <c r="M225" s="5">
        <f>$L225/(1+$B$11)^$H225</f>
        <v>1229269.9282661425</v>
      </c>
    </row>
    <row r="226" spans="8:13" ht="14.5" x14ac:dyDescent="0.35">
      <c r="H226" s="12">
        <v>220</v>
      </c>
      <c r="I226" s="5">
        <v>2988.3322445906238</v>
      </c>
      <c r="J226" s="5">
        <f t="shared" si="8"/>
        <v>2988332.2445906238</v>
      </c>
      <c r="K226" s="5">
        <f t="shared" si="9"/>
        <v>29883.322445906237</v>
      </c>
      <c r="L226" s="5">
        <f t="shared" si="2"/>
        <v>2958448.9221447175</v>
      </c>
      <c r="M226" s="5">
        <f>$L226/((1+$B$11)^$H226)</f>
        <v>1229269.9282661423</v>
      </c>
    </row>
    <row r="227" spans="8:13" ht="14.5" x14ac:dyDescent="0.35">
      <c r="H227" s="12">
        <v>221</v>
      </c>
      <c r="I227" s="5">
        <v>3000.2855735689864</v>
      </c>
      <c r="J227" s="5">
        <f t="shared" si="8"/>
        <v>3000285.5735689863</v>
      </c>
      <c r="K227" s="5">
        <f t="shared" si="9"/>
        <v>30002.855735689864</v>
      </c>
      <c r="L227" s="5">
        <f t="shared" si="2"/>
        <v>2970282.7178332964</v>
      </c>
      <c r="M227" s="5">
        <f>$L227/(1+$B$11)^$H227</f>
        <v>1229269.9282661425</v>
      </c>
    </row>
    <row r="228" spans="8:13" ht="14.5" x14ac:dyDescent="0.35">
      <c r="H228" s="12">
        <v>222</v>
      </c>
      <c r="I228" s="5">
        <v>3012.2867158632621</v>
      </c>
      <c r="J228" s="5">
        <f t="shared" si="8"/>
        <v>3012286.7158632623</v>
      </c>
      <c r="K228" s="5">
        <f t="shared" si="9"/>
        <v>30122.867158632624</v>
      </c>
      <c r="L228" s="5">
        <f t="shared" si="2"/>
        <v>2982163.8487046296</v>
      </c>
      <c r="M228" s="5">
        <f>$L228/(1+$B$11)^$H228</f>
        <v>1229269.9282661423</v>
      </c>
    </row>
    <row r="229" spans="8:13" ht="14.5" x14ac:dyDescent="0.35">
      <c r="H229" s="12">
        <v>223</v>
      </c>
      <c r="I229" s="5">
        <v>3024.3358627267153</v>
      </c>
      <c r="J229" s="5">
        <f t="shared" si="8"/>
        <v>3024335.8627267154</v>
      </c>
      <c r="K229" s="5">
        <f t="shared" si="9"/>
        <v>30243.358627267153</v>
      </c>
      <c r="L229" s="5">
        <f t="shared" si="2"/>
        <v>2994092.5040994482</v>
      </c>
      <c r="M229" s="5">
        <f>$L229/(1+$B$11)^$H229</f>
        <v>1229269.9282661425</v>
      </c>
    </row>
    <row r="230" spans="8:13" ht="14.5" x14ac:dyDescent="0.35">
      <c r="H230" s="12">
        <v>224</v>
      </c>
      <c r="I230" s="5">
        <v>3036.4332061776222</v>
      </c>
      <c r="J230" s="5">
        <f t="shared" si="8"/>
        <v>3036433.2061776221</v>
      </c>
      <c r="K230" s="5">
        <f t="shared" si="9"/>
        <v>30364.332061776222</v>
      </c>
      <c r="L230" s="5">
        <f t="shared" si="2"/>
        <v>3006068.8741158457</v>
      </c>
      <c r="M230" s="5">
        <f>$L230/((1+$B$11)^$H230)</f>
        <v>1229269.9282661423</v>
      </c>
    </row>
    <row r="231" spans="8:13" ht="14.5" x14ac:dyDescent="0.35">
      <c r="H231" s="12">
        <v>225</v>
      </c>
      <c r="I231" s="5">
        <v>3048.5789390023328</v>
      </c>
      <c r="J231" s="5">
        <f t="shared" si="8"/>
        <v>3048578.9390023327</v>
      </c>
      <c r="K231" s="5">
        <f t="shared" si="9"/>
        <v>30485.789390023328</v>
      </c>
      <c r="L231" s="5">
        <f t="shared" si="2"/>
        <v>3018093.1496123094</v>
      </c>
      <c r="M231" s="5">
        <f>$L231/(1+$B$11)^$H231</f>
        <v>1229269.9282661425</v>
      </c>
    </row>
    <row r="232" spans="8:13" ht="14.5" x14ac:dyDescent="0.35">
      <c r="H232" s="12">
        <v>226</v>
      </c>
      <c r="I232" s="5">
        <v>3060.7732547583419</v>
      </c>
      <c r="J232" s="5">
        <f t="shared" si="8"/>
        <v>3060773.2547583417</v>
      </c>
      <c r="K232" s="5">
        <f t="shared" si="9"/>
        <v>30607.732547583419</v>
      </c>
      <c r="L232" s="5">
        <f t="shared" si="2"/>
        <v>3030165.5222107582</v>
      </c>
      <c r="M232" s="5">
        <f>$L232/(1+$B$11)^$H232</f>
        <v>1229269.928266142</v>
      </c>
    </row>
    <row r="233" spans="8:13" ht="14.5" x14ac:dyDescent="0.35">
      <c r="H233" s="12">
        <v>227</v>
      </c>
      <c r="I233" s="5">
        <v>3073.0163477773754</v>
      </c>
      <c r="J233" s="5">
        <f t="shared" si="8"/>
        <v>3073016.3477773755</v>
      </c>
      <c r="K233" s="5">
        <f t="shared" si="9"/>
        <v>30730.163477773756</v>
      </c>
      <c r="L233" s="5">
        <f t="shared" si="2"/>
        <v>3042286.1842996017</v>
      </c>
      <c r="M233" s="5">
        <f>$L233/(1+$B$11)^$H233</f>
        <v>1229269.9282661423</v>
      </c>
    </row>
    <row r="234" spans="8:13" ht="14.5" x14ac:dyDescent="0.35">
      <c r="H234" s="12">
        <v>228</v>
      </c>
      <c r="I234" s="5">
        <v>3085.3084131684845</v>
      </c>
      <c r="J234" s="5">
        <f t="shared" si="8"/>
        <v>3085308.4131684843</v>
      </c>
      <c r="K234" s="5">
        <f t="shared" si="9"/>
        <v>30853.084131684845</v>
      </c>
      <c r="L234" s="5">
        <f t="shared" si="2"/>
        <v>3054455.3290367997</v>
      </c>
      <c r="M234" s="5">
        <f>$L234/((1+$B$11)^$H234)</f>
        <v>1229269.928266142</v>
      </c>
    </row>
    <row r="235" spans="8:13" ht="14.5" x14ac:dyDescent="0.35">
      <c r="H235" s="12">
        <v>229</v>
      </c>
      <c r="I235" s="5">
        <v>3097.649646821159</v>
      </c>
      <c r="J235" s="5">
        <f t="shared" si="8"/>
        <v>3097649.6468211589</v>
      </c>
      <c r="K235" s="5">
        <f t="shared" si="9"/>
        <v>30976.49646821159</v>
      </c>
      <c r="L235" s="5">
        <f t="shared" si="2"/>
        <v>3066673.1503529474</v>
      </c>
      <c r="M235" s="5">
        <f>$L235/(1+$B$11)^$H235</f>
        <v>1229269.9282661423</v>
      </c>
    </row>
    <row r="236" spans="8:13" ht="14.5" x14ac:dyDescent="0.35">
      <c r="H236" s="12">
        <v>230</v>
      </c>
      <c r="I236" s="5">
        <v>3110.0402454084438</v>
      </c>
      <c r="J236" s="5">
        <f t="shared" si="8"/>
        <v>3110040.2454084437</v>
      </c>
      <c r="K236" s="5">
        <f t="shared" si="9"/>
        <v>31100.402454084437</v>
      </c>
      <c r="L236" s="5">
        <f t="shared" si="2"/>
        <v>3078939.8429543595</v>
      </c>
      <c r="M236" s="5">
        <f>$L236/(1+$B$11)^$H236</f>
        <v>1229269.9282661427</v>
      </c>
    </row>
    <row r="237" spans="8:13" ht="14.5" x14ac:dyDescent="0.35">
      <c r="H237" s="12">
        <v>231</v>
      </c>
      <c r="I237" s="5">
        <v>3122.4804063900774</v>
      </c>
      <c r="J237" s="5">
        <f t="shared" si="8"/>
        <v>3122480.4063900774</v>
      </c>
      <c r="K237" s="5">
        <f t="shared" si="9"/>
        <v>31224.804063900774</v>
      </c>
      <c r="L237" s="5">
        <f t="shared" si="2"/>
        <v>3091255.6023261766</v>
      </c>
      <c r="M237" s="5">
        <f>$L237/(1+$B$11)^$H237</f>
        <v>1229269.9282661425</v>
      </c>
    </row>
    <row r="238" spans="8:13" ht="14.5" x14ac:dyDescent="0.35">
      <c r="H238" s="12">
        <v>232</v>
      </c>
      <c r="I238" s="5">
        <v>3134.9703280156373</v>
      </c>
      <c r="J238" s="5">
        <f t="shared" si="8"/>
        <v>3134970.3280156371</v>
      </c>
      <c r="K238" s="5">
        <f t="shared" si="9"/>
        <v>31349.703280156373</v>
      </c>
      <c r="L238" s="5">
        <f t="shared" si="2"/>
        <v>3103620.6247354806</v>
      </c>
      <c r="M238" s="5">
        <f>$L238/((1+$B$11)^$H238)</f>
        <v>1229269.928266142</v>
      </c>
    </row>
    <row r="239" spans="8:13" ht="14.5" x14ac:dyDescent="0.35">
      <c r="H239" s="12">
        <v>233</v>
      </c>
      <c r="I239" s="5">
        <v>3147.5102093277001</v>
      </c>
      <c r="J239" s="5">
        <f t="shared" si="8"/>
        <v>3147510.2093277001</v>
      </c>
      <c r="K239" s="5">
        <f t="shared" si="9"/>
        <v>31475.102093277001</v>
      </c>
      <c r="L239" s="5">
        <f t="shared" si="2"/>
        <v>3116035.107234423</v>
      </c>
      <c r="M239" s="5">
        <f>$L239/(1+$B$11)^$H239</f>
        <v>1229269.928266142</v>
      </c>
    </row>
    <row r="240" spans="8:13" ht="14.5" x14ac:dyDescent="0.35">
      <c r="H240" s="12">
        <v>234</v>
      </c>
      <c r="I240" s="5">
        <v>3160.1002501650109</v>
      </c>
      <c r="J240" s="5">
        <f t="shared" si="8"/>
        <v>3160100.2501650108</v>
      </c>
      <c r="K240" s="5">
        <f t="shared" si="9"/>
        <v>31601.002501650109</v>
      </c>
      <c r="L240" s="5">
        <f t="shared" si="2"/>
        <v>3128499.2476633606</v>
      </c>
      <c r="M240" s="5">
        <f>$L240/(1+$B$11)^$H240</f>
        <v>1229269.9282661423</v>
      </c>
    </row>
    <row r="241" spans="8:13" ht="14.5" x14ac:dyDescent="0.35">
      <c r="H241" s="12">
        <v>235</v>
      </c>
      <c r="I241" s="5">
        <v>3172.7406511656709</v>
      </c>
      <c r="J241" s="5">
        <f t="shared" si="8"/>
        <v>3172740.6511656707</v>
      </c>
      <c r="K241" s="5">
        <f t="shared" si="9"/>
        <v>31727.406511656707</v>
      </c>
      <c r="L241" s="5">
        <f t="shared" si="2"/>
        <v>3141013.2446540138</v>
      </c>
      <c r="M241" s="5">
        <f>$L241/(1+$B$11)^$H241</f>
        <v>1229269.928266142</v>
      </c>
    </row>
    <row r="242" spans="8:13" ht="14.5" x14ac:dyDescent="0.35">
      <c r="H242" s="12">
        <v>236</v>
      </c>
      <c r="I242" s="5">
        <v>3185.4316137703336</v>
      </c>
      <c r="J242" s="5">
        <f t="shared" si="8"/>
        <v>3185431.6137703336</v>
      </c>
      <c r="K242" s="5">
        <f t="shared" si="9"/>
        <v>31854.316137703336</v>
      </c>
      <c r="L242" s="5">
        <f t="shared" si="2"/>
        <v>3153577.2976326304</v>
      </c>
      <c r="M242" s="5">
        <f>$L242/((1+$B$11)^$H242)</f>
        <v>1229269.9282661423</v>
      </c>
    </row>
    <row r="243" spans="8:13" ht="14.5" x14ac:dyDescent="0.35">
      <c r="H243" s="12">
        <v>237</v>
      </c>
      <c r="I243" s="5">
        <v>3198.1733402254149</v>
      </c>
      <c r="J243" s="5">
        <f t="shared" si="8"/>
        <v>3198173.3402254148</v>
      </c>
      <c r="K243" s="5">
        <f t="shared" si="9"/>
        <v>31981.733402254151</v>
      </c>
      <c r="L243" s="5">
        <f t="shared" si="2"/>
        <v>3166191.6068231608</v>
      </c>
      <c r="M243" s="5">
        <f>$L243/(1+$B$11)^$H243</f>
        <v>1229269.9282661423</v>
      </c>
    </row>
    <row r="244" spans="8:13" ht="14.5" x14ac:dyDescent="0.35">
      <c r="H244" s="12">
        <v>238</v>
      </c>
      <c r="I244" s="5">
        <v>3210.9660335863164</v>
      </c>
      <c r="J244" s="5">
        <f t="shared" si="8"/>
        <v>3210966.0335863163</v>
      </c>
      <c r="K244" s="5">
        <f t="shared" si="9"/>
        <v>32109.660335863162</v>
      </c>
      <c r="L244" s="5">
        <f t="shared" si="2"/>
        <v>3178856.3732504533</v>
      </c>
      <c r="M244" s="5">
        <f>$L244/(1+$B$11)^$H244</f>
        <v>1229269.928266142</v>
      </c>
    </row>
    <row r="245" spans="8:13" ht="14.5" x14ac:dyDescent="0.35">
      <c r="H245" s="12">
        <v>239</v>
      </c>
      <c r="I245" s="5">
        <v>3223.8098977206619</v>
      </c>
      <c r="J245" s="5">
        <f t="shared" si="8"/>
        <v>3223809.8977206619</v>
      </c>
      <c r="K245" s="5">
        <f t="shared" si="9"/>
        <v>32238.09897720662</v>
      </c>
      <c r="L245" s="5">
        <f t="shared" si="2"/>
        <v>3191571.7987434552</v>
      </c>
      <c r="M245" s="5">
        <f>$L245/(1+$B$11)^$H245</f>
        <v>1229269.928266142</v>
      </c>
    </row>
    <row r="246" spans="8:13" ht="14.5" x14ac:dyDescent="0.35">
      <c r="H246" s="12">
        <v>240</v>
      </c>
      <c r="I246" s="5">
        <v>3236.7051373115441</v>
      </c>
      <c r="J246" s="5">
        <f t="shared" si="8"/>
        <v>3236705.1373115443</v>
      </c>
      <c r="K246" s="5">
        <f t="shared" si="9"/>
        <v>32367.051373115442</v>
      </c>
      <c r="L246" s="5">
        <f t="shared" si="2"/>
        <v>3204338.085938429</v>
      </c>
      <c r="M246" s="5">
        <f>$L246/((1+$B$11)^$H246)</f>
        <v>1229269.9282661418</v>
      </c>
    </row>
    <row r="247" spans="8:13" ht="14.5" x14ac:dyDescent="0.35">
      <c r="H247" s="12">
        <v>241</v>
      </c>
      <c r="I247" s="5">
        <v>3249.6519578607904</v>
      </c>
      <c r="J247" s="5">
        <f t="shared" si="8"/>
        <v>3249651.9578607902</v>
      </c>
      <c r="K247" s="5">
        <f t="shared" si="9"/>
        <v>32496.519578607902</v>
      </c>
      <c r="L247" s="5">
        <f t="shared" si="2"/>
        <v>3217155.4382821824</v>
      </c>
      <c r="M247" s="5">
        <f>$L247/(1+$B$11)^$H247</f>
        <v>1229269.928266142</v>
      </c>
    </row>
    <row r="248" spans="8:13" ht="14.5" x14ac:dyDescent="0.35">
      <c r="H248" s="12">
        <v>242</v>
      </c>
      <c r="I248" s="5">
        <v>3262.6505656922336</v>
      </c>
      <c r="J248" s="5">
        <f t="shared" si="8"/>
        <v>3262650.5656922334</v>
      </c>
      <c r="K248" s="5">
        <f t="shared" si="9"/>
        <v>32626.505656922334</v>
      </c>
      <c r="L248" s="5">
        <f t="shared" si="2"/>
        <v>3230024.0600353112</v>
      </c>
      <c r="M248" s="5">
        <f>$L248/(1+$B$11)^$H248</f>
        <v>1229269.9282661418</v>
      </c>
    </row>
    <row r="249" spans="8:13" ht="14.5" x14ac:dyDescent="0.35">
      <c r="H249" s="12">
        <v>243</v>
      </c>
      <c r="I249" s="5">
        <v>3275.7011679550023</v>
      </c>
      <c r="J249" s="5">
        <f t="shared" si="8"/>
        <v>3275701.1679550023</v>
      </c>
      <c r="K249" s="5">
        <f t="shared" si="9"/>
        <v>32757.011679550025</v>
      </c>
      <c r="L249" s="5">
        <f t="shared" si="2"/>
        <v>3242944.1562754521</v>
      </c>
      <c r="M249" s="5">
        <f>$L249/(1+$B$11)^$H249</f>
        <v>1229269.9282661416</v>
      </c>
    </row>
    <row r="250" spans="8:13" ht="14.5" x14ac:dyDescent="0.35">
      <c r="H250" s="12">
        <v>244</v>
      </c>
      <c r="I250" s="5">
        <v>3288.8039726268225</v>
      </c>
      <c r="J250" s="5">
        <f t="shared" si="8"/>
        <v>3288803.9726268225</v>
      </c>
      <c r="K250" s="5">
        <f t="shared" si="9"/>
        <v>32888.039726268224</v>
      </c>
      <c r="L250" s="5">
        <f t="shared" si="2"/>
        <v>3255915.9329005545</v>
      </c>
      <c r="M250" s="5">
        <f>$L250/((1+$B$11)^$H250)</f>
        <v>1229269.9282661418</v>
      </c>
    </row>
    <row r="251" spans="8:13" ht="14.5" x14ac:dyDescent="0.35">
      <c r="H251" s="12">
        <v>245</v>
      </c>
      <c r="I251" s="5">
        <v>3301.9591885173295</v>
      </c>
      <c r="J251" s="5">
        <f t="shared" si="8"/>
        <v>3301959.1885173293</v>
      </c>
      <c r="K251" s="5">
        <f t="shared" si="9"/>
        <v>33019.591885173293</v>
      </c>
      <c r="L251" s="5">
        <f t="shared" si="2"/>
        <v>3268939.5966321561</v>
      </c>
      <c r="M251" s="5">
        <f>$L251/(1+$B$11)^$H251</f>
        <v>1229269.9282661418</v>
      </c>
    </row>
    <row r="252" spans="8:13" ht="14.5" x14ac:dyDescent="0.35">
      <c r="H252" s="12">
        <v>246</v>
      </c>
      <c r="I252" s="5">
        <v>3315.1670252713993</v>
      </c>
      <c r="J252" s="5">
        <f t="shared" si="8"/>
        <v>3315167.0252713994</v>
      </c>
      <c r="K252" s="5">
        <f t="shared" si="9"/>
        <v>33151.670252713993</v>
      </c>
      <c r="L252" s="5">
        <f t="shared" si="2"/>
        <v>3282015.3550186856</v>
      </c>
      <c r="M252" s="5">
        <f>$L252/(1+$B$11)^$H252</f>
        <v>1229269.928266142</v>
      </c>
    </row>
    <row r="253" spans="8:13" ht="14.5" x14ac:dyDescent="0.35">
      <c r="H253" s="12">
        <v>247</v>
      </c>
      <c r="I253" s="5">
        <v>3328.427693372485</v>
      </c>
      <c r="J253" s="5">
        <f t="shared" si="8"/>
        <v>3328427.6933724852</v>
      </c>
      <c r="K253" s="5">
        <f t="shared" si="9"/>
        <v>33284.276933724854</v>
      </c>
      <c r="L253" s="5">
        <f t="shared" si="2"/>
        <v>3295143.4164387602</v>
      </c>
      <c r="M253" s="5">
        <f>$L253/(1+$B$11)^$H253</f>
        <v>1229269.928266142</v>
      </c>
    </row>
    <row r="254" spans="8:13" ht="14.5" x14ac:dyDescent="0.35">
      <c r="H254" s="12">
        <v>248</v>
      </c>
      <c r="I254" s="5">
        <v>3341.7414041459747</v>
      </c>
      <c r="J254" s="5">
        <f t="shared" si="8"/>
        <v>3341741.4041459747</v>
      </c>
      <c r="K254" s="5">
        <f t="shared" si="9"/>
        <v>33417.41404145975</v>
      </c>
      <c r="L254" s="5">
        <f t="shared" si="2"/>
        <v>3308323.9901045151</v>
      </c>
      <c r="M254" s="5">
        <f>$L254/((1+$B$11)^$H254)</f>
        <v>1229269.9282661418</v>
      </c>
    </row>
    <row r="255" spans="8:13" ht="14.5" x14ac:dyDescent="0.35">
      <c r="H255" s="12">
        <v>249</v>
      </c>
      <c r="I255" s="5">
        <v>3355.1083697625581</v>
      </c>
      <c r="J255" s="5">
        <f t="shared" si="8"/>
        <v>3355108.369762558</v>
      </c>
      <c r="K255" s="5">
        <f t="shared" si="9"/>
        <v>33551.083697625581</v>
      </c>
      <c r="L255" s="5">
        <f t="shared" si="2"/>
        <v>3321557.2860649326</v>
      </c>
      <c r="M255" s="5">
        <f>$L255/(1+$B$11)^$H255</f>
        <v>1229269.9282661416</v>
      </c>
    </row>
    <row r="256" spans="8:13" ht="14.5" x14ac:dyDescent="0.35">
      <c r="H256" s="12">
        <v>250</v>
      </c>
      <c r="I256" s="5">
        <v>3368.5288032416083</v>
      </c>
      <c r="J256" s="5">
        <f t="shared" si="8"/>
        <v>3368528.8032416082</v>
      </c>
      <c r="K256" s="5">
        <f t="shared" si="9"/>
        <v>33685.28803241608</v>
      </c>
      <c r="L256" s="5">
        <f t="shared" si="2"/>
        <v>3334843.5152091919</v>
      </c>
      <c r="M256" s="5">
        <f>$L256/(1+$B$11)^$H256</f>
        <v>1229269.9282661413</v>
      </c>
    </row>
    <row r="257" spans="8:13" ht="14.5" x14ac:dyDescent="0.35">
      <c r="H257" s="12">
        <v>251</v>
      </c>
      <c r="I257" s="5">
        <v>3382.0029184545751</v>
      </c>
      <c r="J257" s="5">
        <f t="shared" si="8"/>
        <v>3382002.9184545754</v>
      </c>
      <c r="K257" s="5">
        <f t="shared" si="9"/>
        <v>33820.029184545754</v>
      </c>
      <c r="L257" s="5">
        <f t="shared" si="2"/>
        <v>3348182.8892700295</v>
      </c>
      <c r="M257" s="5">
        <f>$L257/(1+$B$11)^$H257</f>
        <v>1229269.9282661418</v>
      </c>
    </row>
    <row r="258" spans="8:13" ht="14.5" x14ac:dyDescent="0.35">
      <c r="H258" s="12">
        <v>252</v>
      </c>
      <c r="I258" s="5">
        <v>3395.5309301283933</v>
      </c>
      <c r="J258" s="5">
        <f t="shared" si="8"/>
        <v>3395530.9301283932</v>
      </c>
      <c r="K258" s="5">
        <f t="shared" si="9"/>
        <v>33955.309301283931</v>
      </c>
      <c r="L258" s="5">
        <f t="shared" si="2"/>
        <v>3361575.6208271091</v>
      </c>
      <c r="M258" s="5">
        <f>$L258/((1+$B$11)^$H258)</f>
        <v>1229269.9282661413</v>
      </c>
    </row>
    <row r="259" spans="8:13" ht="14.5" x14ac:dyDescent="0.35">
      <c r="H259" s="12">
        <v>253</v>
      </c>
      <c r="I259" s="5">
        <v>3409.1130538489069</v>
      </c>
      <c r="J259" s="5">
        <f t="shared" si="8"/>
        <v>3409113.0538489069</v>
      </c>
      <c r="K259" s="5">
        <f t="shared" si="9"/>
        <v>34091.130538489073</v>
      </c>
      <c r="L259" s="5">
        <f t="shared" si="2"/>
        <v>3375021.9233104177</v>
      </c>
      <c r="M259" s="5">
        <f>$L259/(1+$B$11)^$H259</f>
        <v>1229269.9282661416</v>
      </c>
    </row>
    <row r="260" spans="8:13" ht="14.5" x14ac:dyDescent="0.35">
      <c r="H260" s="12">
        <v>254</v>
      </c>
      <c r="I260" s="5">
        <v>3422.7495060643028</v>
      </c>
      <c r="J260" s="5">
        <f t="shared" si="8"/>
        <v>3422749.5060643028</v>
      </c>
      <c r="K260" s="5">
        <f t="shared" si="9"/>
        <v>34227.495060643028</v>
      </c>
      <c r="L260" s="5">
        <f t="shared" si="2"/>
        <v>3388522.0110036596</v>
      </c>
      <c r="M260" s="5">
        <f>$L260/(1+$B$11)^$H260</f>
        <v>1229269.9282661416</v>
      </c>
    </row>
    <row r="261" spans="8:13" ht="14.5" x14ac:dyDescent="0.35">
      <c r="H261" s="12">
        <v>255</v>
      </c>
      <c r="I261" s="5">
        <v>3436.4405040885599</v>
      </c>
      <c r="J261" s="5">
        <f t="shared" si="8"/>
        <v>3436440.5040885601</v>
      </c>
      <c r="K261" s="5">
        <f t="shared" si="9"/>
        <v>34364.405040885598</v>
      </c>
      <c r="L261" s="5">
        <f t="shared" si="2"/>
        <v>3402076.0990476743</v>
      </c>
      <c r="M261" s="5">
        <f>$L261/(1+$B$11)^$H261</f>
        <v>1229269.9282661416</v>
      </c>
    </row>
    <row r="262" spans="8:13" ht="14.5" x14ac:dyDescent="0.35">
      <c r="H262" s="12">
        <v>256</v>
      </c>
      <c r="I262" s="5">
        <v>3450.186266104914</v>
      </c>
      <c r="J262" s="5">
        <f t="shared" si="8"/>
        <v>3450186.2661049138</v>
      </c>
      <c r="K262" s="5">
        <f t="shared" si="9"/>
        <v>34501.862661049141</v>
      </c>
      <c r="L262" s="5">
        <f t="shared" ref="L262:L366" si="10">J262-K262</f>
        <v>3415684.4034438645</v>
      </c>
      <c r="M262" s="5">
        <f>$L262/((1+$B$11)^$H262)</f>
        <v>1229269.9282661413</v>
      </c>
    </row>
    <row r="263" spans="8:13" ht="14.5" x14ac:dyDescent="0.35">
      <c r="H263" s="12">
        <v>257</v>
      </c>
      <c r="I263" s="5">
        <v>3463.9870111693335</v>
      </c>
      <c r="J263" s="5">
        <f t="shared" ref="J263:J326" si="11">I263*$J$5</f>
        <v>3463987.0111693335</v>
      </c>
      <c r="K263" s="5">
        <f t="shared" ref="K263:K326" si="12">J263*$K$5</f>
        <v>34639.870111693337</v>
      </c>
      <c r="L263" s="5">
        <f t="shared" si="10"/>
        <v>3429347.1410576403</v>
      </c>
      <c r="M263" s="5">
        <f>$L263/(1+$B$11)^$H263</f>
        <v>1229269.9282661413</v>
      </c>
    </row>
    <row r="264" spans="8:13" ht="14.5" x14ac:dyDescent="0.35">
      <c r="H264" s="12">
        <v>258</v>
      </c>
      <c r="I264" s="5">
        <v>3477.842959214011</v>
      </c>
      <c r="J264" s="5">
        <f t="shared" si="11"/>
        <v>3477842.9592140112</v>
      </c>
      <c r="K264" s="5">
        <f t="shared" si="12"/>
        <v>34778.429592140114</v>
      </c>
      <c r="L264" s="5">
        <f t="shared" si="10"/>
        <v>3443064.5296218712</v>
      </c>
      <c r="M264" s="5">
        <f>$L264/(1+$B$11)^$H264</f>
        <v>1229269.9282661416</v>
      </c>
    </row>
    <row r="265" spans="8:13" ht="14.5" x14ac:dyDescent="0.35">
      <c r="H265" s="12">
        <v>259</v>
      </c>
      <c r="I265" s="5">
        <v>3491.7543310508672</v>
      </c>
      <c r="J265" s="5">
        <f t="shared" si="11"/>
        <v>3491754.3310508672</v>
      </c>
      <c r="K265" s="5">
        <f t="shared" si="12"/>
        <v>34917.54331050867</v>
      </c>
      <c r="L265" s="5">
        <f t="shared" si="10"/>
        <v>3456836.7877403586</v>
      </c>
      <c r="M265" s="5">
        <f>$L265/(1+$B$11)^$H265</f>
        <v>1229269.9282661416</v>
      </c>
    </row>
    <row r="266" spans="8:13" ht="14.5" x14ac:dyDescent="0.35">
      <c r="H266" s="12">
        <v>260</v>
      </c>
      <c r="I266" s="5">
        <v>3505.7213483750702</v>
      </c>
      <c r="J266" s="5">
        <f t="shared" si="11"/>
        <v>3505721.3483750704</v>
      </c>
      <c r="K266" s="5">
        <f t="shared" si="12"/>
        <v>35057.213483750704</v>
      </c>
      <c r="L266" s="5">
        <f t="shared" si="10"/>
        <v>3470664.1348913196</v>
      </c>
      <c r="M266" s="5">
        <f>$L266/((1+$B$11)^$H266)</f>
        <v>1229269.9282661411</v>
      </c>
    </row>
    <row r="267" spans="8:13" ht="14.5" x14ac:dyDescent="0.35">
      <c r="H267" s="12">
        <v>261</v>
      </c>
      <c r="I267" s="5">
        <v>3519.7442337685707</v>
      </c>
      <c r="J267" s="5">
        <f t="shared" si="11"/>
        <v>3519744.2337685707</v>
      </c>
      <c r="K267" s="5">
        <f t="shared" si="12"/>
        <v>35197.442337685708</v>
      </c>
      <c r="L267" s="5">
        <f t="shared" si="10"/>
        <v>3484546.791430885</v>
      </c>
      <c r="M267" s="5">
        <f>$L267/(1+$B$11)^$H267</f>
        <v>1229269.9282661413</v>
      </c>
    </row>
    <row r="268" spans="8:13" ht="14.5" x14ac:dyDescent="0.35">
      <c r="H268" s="12">
        <v>262</v>
      </c>
      <c r="I268" s="5">
        <v>3533.8232107036447</v>
      </c>
      <c r="J268" s="5">
        <f t="shared" si="11"/>
        <v>3533823.2107036449</v>
      </c>
      <c r="K268" s="5">
        <f t="shared" si="12"/>
        <v>35338.232107036449</v>
      </c>
      <c r="L268" s="5">
        <f t="shared" si="10"/>
        <v>3498484.9785966086</v>
      </c>
      <c r="M268" s="5">
        <f>$L268/(1+$B$11)^$H268</f>
        <v>1229269.9282661413</v>
      </c>
    </row>
    <row r="269" spans="8:13" ht="14.5" x14ac:dyDescent="0.35">
      <c r="H269" s="12">
        <v>263</v>
      </c>
      <c r="I269" s="5">
        <v>3547.9585035464593</v>
      </c>
      <c r="J269" s="5">
        <f t="shared" si="11"/>
        <v>3547958.5035464591</v>
      </c>
      <c r="K269" s="5">
        <f t="shared" si="12"/>
        <v>35479.585035464595</v>
      </c>
      <c r="L269" s="5">
        <f t="shared" si="10"/>
        <v>3512478.9185109944</v>
      </c>
      <c r="M269" s="5">
        <f>$L269/(1+$B$11)^$H269</f>
        <v>1229269.9282661411</v>
      </c>
    </row>
    <row r="270" spans="8:13" ht="14.5" x14ac:dyDescent="0.35">
      <c r="H270" s="12">
        <v>264</v>
      </c>
      <c r="I270" s="5">
        <v>3562.1503375606453</v>
      </c>
      <c r="J270" s="5">
        <f t="shared" si="11"/>
        <v>3562150.3375606453</v>
      </c>
      <c r="K270" s="5">
        <f t="shared" si="12"/>
        <v>35621.503375606451</v>
      </c>
      <c r="L270" s="5">
        <f t="shared" si="10"/>
        <v>3526528.8341850387</v>
      </c>
      <c r="M270" s="5">
        <f>$L270/((1+$B$11)^$H270)</f>
        <v>1229269.9282661411</v>
      </c>
    </row>
    <row r="271" spans="8:13" ht="14.5" x14ac:dyDescent="0.35">
      <c r="H271" s="12">
        <v>265</v>
      </c>
      <c r="I271" s="5">
        <v>3576.3989389108874</v>
      </c>
      <c r="J271" s="5">
        <f t="shared" si="11"/>
        <v>3576398.9389108876</v>
      </c>
      <c r="K271" s="5">
        <f t="shared" si="12"/>
        <v>35763.98938910888</v>
      </c>
      <c r="L271" s="5">
        <f t="shared" si="10"/>
        <v>3540634.9495217786</v>
      </c>
      <c r="M271" s="5">
        <f>$L271/(1+$B$11)^$H271</f>
        <v>1229269.9282661411</v>
      </c>
    </row>
    <row r="272" spans="8:13" ht="14.5" x14ac:dyDescent="0.35">
      <c r="H272" s="12">
        <v>266</v>
      </c>
      <c r="I272" s="5">
        <v>3590.7045346665309</v>
      </c>
      <c r="J272" s="5">
        <f t="shared" si="11"/>
        <v>3590704.5346665308</v>
      </c>
      <c r="K272" s="5">
        <f t="shared" si="12"/>
        <v>35907.045346665305</v>
      </c>
      <c r="L272" s="5">
        <f t="shared" si="10"/>
        <v>3554797.4893198656</v>
      </c>
      <c r="M272" s="5">
        <f>$L272/(1+$B$11)^$H272</f>
        <v>1229269.9282661409</v>
      </c>
    </row>
    <row r="273" spans="8:13" ht="14.5" x14ac:dyDescent="0.35">
      <c r="H273" s="12">
        <v>267</v>
      </c>
      <c r="I273" s="5">
        <v>3605.0673528051975</v>
      </c>
      <c r="J273" s="5">
        <f t="shared" si="11"/>
        <v>3605067.3528051977</v>
      </c>
      <c r="K273" s="5">
        <f t="shared" si="12"/>
        <v>36050.673528051979</v>
      </c>
      <c r="L273" s="5">
        <f t="shared" si="10"/>
        <v>3569016.6792771458</v>
      </c>
      <c r="M273" s="5">
        <f>$L273/(1+$B$11)^$H273</f>
        <v>1229269.9282661411</v>
      </c>
    </row>
    <row r="274" spans="8:13" ht="14.5" x14ac:dyDescent="0.35">
      <c r="H274" s="12">
        <v>268</v>
      </c>
      <c r="I274" s="5">
        <v>3619.487622216418</v>
      </c>
      <c r="J274" s="5">
        <f t="shared" si="11"/>
        <v>3619487.6222164179</v>
      </c>
      <c r="K274" s="5">
        <f t="shared" si="12"/>
        <v>36194.876222164181</v>
      </c>
      <c r="L274" s="5">
        <f t="shared" si="10"/>
        <v>3583292.7459942535</v>
      </c>
      <c r="M274" s="5">
        <f>$L274/((1+$B$11)^$H274)</f>
        <v>1229269.9282661409</v>
      </c>
    </row>
    <row r="275" spans="8:13" ht="14.5" x14ac:dyDescent="0.35">
      <c r="H275" s="12">
        <v>269</v>
      </c>
      <c r="I275" s="5">
        <v>3633.9655727052836</v>
      </c>
      <c r="J275" s="5">
        <f t="shared" si="11"/>
        <v>3633965.5727052838</v>
      </c>
      <c r="K275" s="5">
        <f t="shared" si="12"/>
        <v>36339.655727052836</v>
      </c>
      <c r="L275" s="5">
        <f t="shared" si="10"/>
        <v>3597625.9169782307</v>
      </c>
      <c r="M275" s="5">
        <f>$L275/(1+$B$11)^$H275</f>
        <v>1229269.9282661409</v>
      </c>
    </row>
    <row r="276" spans="8:13" ht="14.5" x14ac:dyDescent="0.35">
      <c r="H276" s="12">
        <v>270</v>
      </c>
      <c r="I276" s="5">
        <v>3648.5014349961048</v>
      </c>
      <c r="J276" s="5">
        <f t="shared" si="11"/>
        <v>3648501.4349961048</v>
      </c>
      <c r="K276" s="5">
        <f t="shared" si="12"/>
        <v>36485.014349961049</v>
      </c>
      <c r="L276" s="5">
        <f t="shared" si="10"/>
        <v>3612016.4206461436</v>
      </c>
      <c r="M276" s="5">
        <f>$L276/(1+$B$11)^$H276</f>
        <v>1229269.9282661406</v>
      </c>
    </row>
    <row r="277" spans="8:13" ht="14.5" x14ac:dyDescent="0.35">
      <c r="H277" s="12">
        <v>271</v>
      </c>
      <c r="I277" s="5">
        <v>3663.0954407360891</v>
      </c>
      <c r="J277" s="5">
        <f t="shared" si="11"/>
        <v>3663095.4407360889</v>
      </c>
      <c r="K277" s="5">
        <f t="shared" si="12"/>
        <v>36630.954407360892</v>
      </c>
      <c r="L277" s="5">
        <f t="shared" si="10"/>
        <v>3626464.486328728</v>
      </c>
      <c r="M277" s="5">
        <f>$L277/(1+$B$11)^$H277</f>
        <v>1229269.9282661409</v>
      </c>
    </row>
    <row r="278" spans="8:13" ht="14.5" x14ac:dyDescent="0.35">
      <c r="H278" s="12">
        <v>272</v>
      </c>
      <c r="I278" s="5">
        <v>3677.7478224990336</v>
      </c>
      <c r="J278" s="5">
        <f t="shared" si="11"/>
        <v>3677747.8224990335</v>
      </c>
      <c r="K278" s="5">
        <f t="shared" si="12"/>
        <v>36777.478224990336</v>
      </c>
      <c r="L278" s="5">
        <f t="shared" si="10"/>
        <v>3640970.3442740431</v>
      </c>
      <c r="M278" s="5">
        <f>$L278/((1+$B$11)^$H278)</f>
        <v>1229269.9282661406</v>
      </c>
    </row>
    <row r="279" spans="8:13" ht="14.5" x14ac:dyDescent="0.35">
      <c r="H279" s="12">
        <v>273</v>
      </c>
      <c r="I279" s="5">
        <v>3692.4588137890296</v>
      </c>
      <c r="J279" s="5">
        <f t="shared" si="11"/>
        <v>3692458.8137890296</v>
      </c>
      <c r="K279" s="5">
        <f t="shared" si="12"/>
        <v>36924.5881378903</v>
      </c>
      <c r="L279" s="5">
        <f t="shared" si="10"/>
        <v>3655534.2256511394</v>
      </c>
      <c r="M279" s="5">
        <f>$L279/(1+$B$11)^$H279</f>
        <v>1229269.9282661406</v>
      </c>
    </row>
    <row r="280" spans="8:13" ht="14.5" x14ac:dyDescent="0.35">
      <c r="H280" s="12">
        <v>274</v>
      </c>
      <c r="I280" s="5">
        <v>3707.2286490441857</v>
      </c>
      <c r="J280" s="5">
        <f t="shared" si="11"/>
        <v>3707228.6490441859</v>
      </c>
      <c r="K280" s="5">
        <f t="shared" si="12"/>
        <v>37072.28649044186</v>
      </c>
      <c r="L280" s="5">
        <f t="shared" si="10"/>
        <v>3670156.3625537441</v>
      </c>
      <c r="M280" s="5">
        <f>$L280/(1+$B$11)^$H280</f>
        <v>1229269.9282661406</v>
      </c>
    </row>
    <row r="281" spans="8:13" ht="14.5" x14ac:dyDescent="0.35">
      <c r="H281" s="12">
        <v>275</v>
      </c>
      <c r="I281" s="5">
        <v>3722.0575636403623</v>
      </c>
      <c r="J281" s="5">
        <f t="shared" si="11"/>
        <v>3722057.5636403621</v>
      </c>
      <c r="K281" s="5">
        <f t="shared" si="12"/>
        <v>37220.575636403621</v>
      </c>
      <c r="L281" s="5">
        <f t="shared" si="10"/>
        <v>3684836.9880039585</v>
      </c>
      <c r="M281" s="5">
        <f>$L281/(1+$B$11)^$H281</f>
        <v>1229269.9282661406</v>
      </c>
    </row>
    <row r="282" spans="8:13" ht="14.5" x14ac:dyDescent="0.35">
      <c r="H282" s="12">
        <v>276</v>
      </c>
      <c r="I282" s="5">
        <v>3736.9457938949236</v>
      </c>
      <c r="J282" s="5">
        <f t="shared" si="11"/>
        <v>3736945.7938949238</v>
      </c>
      <c r="K282" s="5">
        <f t="shared" si="12"/>
        <v>37369.457938949236</v>
      </c>
      <c r="L282" s="5">
        <f t="shared" si="10"/>
        <v>3699576.3359559746</v>
      </c>
      <c r="M282" s="5">
        <f>$L282/((1+$B$11)^$H282)</f>
        <v>1229269.9282661406</v>
      </c>
    </row>
    <row r="283" spans="8:13" ht="14.5" x14ac:dyDescent="0.35">
      <c r="H283" s="12">
        <v>277</v>
      </c>
      <c r="I283" s="5">
        <v>3751.8935770705034</v>
      </c>
      <c r="J283" s="5">
        <f t="shared" si="11"/>
        <v>3751893.5770705035</v>
      </c>
      <c r="K283" s="5">
        <f t="shared" si="12"/>
        <v>37518.935770705037</v>
      </c>
      <c r="L283" s="5">
        <f t="shared" si="10"/>
        <v>3714374.6412997986</v>
      </c>
      <c r="M283" s="5">
        <f>$L283/(1+$B$11)^$H283</f>
        <v>1229269.9282661409</v>
      </c>
    </row>
    <row r="284" spans="8:13" ht="14.5" x14ac:dyDescent="0.35">
      <c r="H284" s="12">
        <v>278</v>
      </c>
      <c r="I284" s="5">
        <v>3766.9011513787855</v>
      </c>
      <c r="J284" s="5">
        <f t="shared" si="11"/>
        <v>3766901.1513787853</v>
      </c>
      <c r="K284" s="5">
        <f t="shared" si="12"/>
        <v>37669.011513787853</v>
      </c>
      <c r="L284" s="5">
        <f t="shared" si="10"/>
        <v>3729232.1398649975</v>
      </c>
      <c r="M284" s="5">
        <f>$L284/(1+$B$11)^$H284</f>
        <v>1229269.9282661406</v>
      </c>
    </row>
    <row r="285" spans="8:13" ht="14.5" x14ac:dyDescent="0.35">
      <c r="H285" s="12">
        <v>279</v>
      </c>
      <c r="I285" s="5">
        <v>3781.9687559843005</v>
      </c>
      <c r="J285" s="5">
        <f t="shared" si="11"/>
        <v>3781968.7559843007</v>
      </c>
      <c r="K285" s="5">
        <f t="shared" si="12"/>
        <v>37819.687559843005</v>
      </c>
      <c r="L285" s="5">
        <f t="shared" si="10"/>
        <v>3744149.0684244577</v>
      </c>
      <c r="M285" s="5">
        <f>$L285/(1+$B$11)^$H285</f>
        <v>1229269.9282661409</v>
      </c>
    </row>
    <row r="286" spans="8:13" ht="14.5" x14ac:dyDescent="0.35">
      <c r="H286" s="12">
        <v>280</v>
      </c>
      <c r="I286" s="5">
        <v>3797.0966310082381</v>
      </c>
      <c r="J286" s="5">
        <f t="shared" si="11"/>
        <v>3797096.6310082381</v>
      </c>
      <c r="K286" s="5">
        <f t="shared" si="12"/>
        <v>37970.966310082382</v>
      </c>
      <c r="L286" s="5">
        <f t="shared" si="10"/>
        <v>3759125.6646981556</v>
      </c>
      <c r="M286" s="5">
        <f>$L286/((1+$B$11)^$H286)</f>
        <v>1229269.9282661406</v>
      </c>
    </row>
    <row r="287" spans="8:13" ht="14.5" x14ac:dyDescent="0.35">
      <c r="H287" s="12">
        <v>281</v>
      </c>
      <c r="I287" s="5">
        <v>3812.285017532271</v>
      </c>
      <c r="J287" s="5">
        <f t="shared" si="11"/>
        <v>3812285.0175322709</v>
      </c>
      <c r="K287" s="5">
        <f t="shared" si="12"/>
        <v>38122.85017532271</v>
      </c>
      <c r="L287" s="5">
        <f t="shared" si="10"/>
        <v>3774162.1673569484</v>
      </c>
      <c r="M287" s="5">
        <f>$L287/(1+$B$11)^$H287</f>
        <v>1229269.9282661406</v>
      </c>
    </row>
    <row r="288" spans="8:13" ht="14.5" x14ac:dyDescent="0.35">
      <c r="H288" s="12">
        <v>282</v>
      </c>
      <c r="I288" s="5">
        <v>3827.5341576024002</v>
      </c>
      <c r="J288" s="5">
        <f t="shared" si="11"/>
        <v>3827534.1576024001</v>
      </c>
      <c r="K288" s="5">
        <f t="shared" si="12"/>
        <v>38275.341576024002</v>
      </c>
      <c r="L288" s="5">
        <f t="shared" si="10"/>
        <v>3789258.8160263761</v>
      </c>
      <c r="M288" s="5">
        <f>$L288/(1+$B$11)^$H288</f>
        <v>1229269.9282661404</v>
      </c>
    </row>
    <row r="289" spans="8:13" ht="14.5" x14ac:dyDescent="0.35">
      <c r="H289" s="12">
        <v>283</v>
      </c>
      <c r="I289" s="5">
        <v>3842.8442942328102</v>
      </c>
      <c r="J289" s="5">
        <f t="shared" si="11"/>
        <v>3842844.2942328104</v>
      </c>
      <c r="K289" s="5">
        <f t="shared" si="12"/>
        <v>38428.442942328104</v>
      </c>
      <c r="L289" s="5">
        <f t="shared" si="10"/>
        <v>3804415.8512904821</v>
      </c>
      <c r="M289" s="5">
        <f>$L289/(1+$B$11)^$H289</f>
        <v>1229269.9282661406</v>
      </c>
    </row>
    <row r="290" spans="8:13" ht="14.5" x14ac:dyDescent="0.35">
      <c r="H290" s="12">
        <v>284</v>
      </c>
      <c r="I290" s="5">
        <v>3858.2156714097409</v>
      </c>
      <c r="J290" s="5">
        <f t="shared" si="11"/>
        <v>3858215.671409741</v>
      </c>
      <c r="K290" s="5">
        <f t="shared" si="12"/>
        <v>38582.156714097415</v>
      </c>
      <c r="L290" s="5">
        <f t="shared" si="10"/>
        <v>3819633.5146956434</v>
      </c>
      <c r="M290" s="5">
        <f>$L290/((1+$B$11)^$H290)</f>
        <v>1229269.9282661404</v>
      </c>
    </row>
    <row r="291" spans="8:13" ht="14.5" x14ac:dyDescent="0.35">
      <c r="H291" s="12">
        <v>285</v>
      </c>
      <c r="I291" s="5">
        <v>3873.64853409538</v>
      </c>
      <c r="J291" s="5">
        <f t="shared" si="11"/>
        <v>3873648.53409538</v>
      </c>
      <c r="K291" s="5">
        <f t="shared" si="12"/>
        <v>38736.485340953797</v>
      </c>
      <c r="L291" s="5">
        <f t="shared" si="10"/>
        <v>3834912.0487544262</v>
      </c>
      <c r="M291" s="5">
        <f>$L291/(1+$B$11)^$H291</f>
        <v>1229269.9282661404</v>
      </c>
    </row>
    <row r="292" spans="8:13" ht="14.5" x14ac:dyDescent="0.35">
      <c r="H292" s="12">
        <v>286</v>
      </c>
      <c r="I292" s="5">
        <v>3889.1431282317617</v>
      </c>
      <c r="J292" s="5">
        <f t="shared" si="11"/>
        <v>3889143.1282317615</v>
      </c>
      <c r="K292" s="5">
        <f t="shared" si="12"/>
        <v>38891.431282317615</v>
      </c>
      <c r="L292" s="5">
        <f t="shared" si="10"/>
        <v>3850251.6969494438</v>
      </c>
      <c r="M292" s="5">
        <f>$L292/(1+$B$11)^$H292</f>
        <v>1229269.9282661404</v>
      </c>
    </row>
    <row r="293" spans="8:13" ht="14.5" x14ac:dyDescent="0.35">
      <c r="H293" s="12">
        <v>287</v>
      </c>
      <c r="I293" s="5">
        <v>3904.6997007446885</v>
      </c>
      <c r="J293" s="5">
        <f t="shared" si="11"/>
        <v>3904699.7007446885</v>
      </c>
      <c r="K293" s="5">
        <f t="shared" si="12"/>
        <v>39046.997007446887</v>
      </c>
      <c r="L293" s="5">
        <f t="shared" si="10"/>
        <v>3865652.7037372417</v>
      </c>
      <c r="M293" s="5">
        <f>$L293/(1+$B$11)^$H293</f>
        <v>1229269.9282661406</v>
      </c>
    </row>
    <row r="294" spans="8:13" ht="14.5" x14ac:dyDescent="0.35">
      <c r="H294" s="12">
        <v>288</v>
      </c>
      <c r="I294" s="5">
        <v>3920.3184995476672</v>
      </c>
      <c r="J294" s="5">
        <f t="shared" si="11"/>
        <v>3920318.4995476673</v>
      </c>
      <c r="K294" s="5">
        <f t="shared" si="12"/>
        <v>39203.184995476673</v>
      </c>
      <c r="L294" s="5">
        <f t="shared" si="10"/>
        <v>3881115.3145521907</v>
      </c>
      <c r="M294" s="5">
        <f>$L294/((1+$B$11)^$H294)</f>
        <v>1229269.9282661404</v>
      </c>
    </row>
    <row r="295" spans="8:13" ht="14.5" x14ac:dyDescent="0.35">
      <c r="H295" s="12">
        <v>289</v>
      </c>
      <c r="I295" s="5">
        <v>3935.9997735458583</v>
      </c>
      <c r="J295" s="5">
        <f t="shared" si="11"/>
        <v>3935999.7735458585</v>
      </c>
      <c r="K295" s="5">
        <f t="shared" si="12"/>
        <v>39359.997735458586</v>
      </c>
      <c r="L295" s="5">
        <f t="shared" si="10"/>
        <v>3896639.7758104</v>
      </c>
      <c r="M295" s="5">
        <f>$L295/(1+$B$11)^$H295</f>
        <v>1229269.9282661404</v>
      </c>
    </row>
    <row r="296" spans="8:13" ht="14.5" x14ac:dyDescent="0.35">
      <c r="H296" s="12">
        <v>290</v>
      </c>
      <c r="I296" s="5">
        <v>3951.7437726400412</v>
      </c>
      <c r="J296" s="5">
        <f t="shared" si="11"/>
        <v>3951743.7726400411</v>
      </c>
      <c r="K296" s="5">
        <f t="shared" si="12"/>
        <v>39517.437726400414</v>
      </c>
      <c r="L296" s="5">
        <f t="shared" si="10"/>
        <v>3912226.3349136407</v>
      </c>
      <c r="M296" s="5">
        <f>$L296/(1+$B$11)^$H296</f>
        <v>1229269.9282661402</v>
      </c>
    </row>
    <row r="297" spans="8:13" ht="14.5" x14ac:dyDescent="0.35">
      <c r="H297" s="12">
        <v>291</v>
      </c>
      <c r="I297" s="5">
        <v>3967.5507477306014</v>
      </c>
      <c r="J297" s="5">
        <f t="shared" si="11"/>
        <v>3967550.7477306016</v>
      </c>
      <c r="K297" s="5">
        <f t="shared" si="12"/>
        <v>39675.507477306019</v>
      </c>
      <c r="L297" s="5">
        <f t="shared" si="10"/>
        <v>3927875.2402532957</v>
      </c>
      <c r="M297" s="5">
        <f>$L297/(1+$B$11)^$H297</f>
        <v>1229269.9282661404</v>
      </c>
    </row>
    <row r="298" spans="8:13" ht="14.5" x14ac:dyDescent="0.35">
      <c r="H298" s="12">
        <v>292</v>
      </c>
      <c r="I298" s="5">
        <v>3983.4209507215237</v>
      </c>
      <c r="J298" s="5">
        <f t="shared" si="11"/>
        <v>3983420.9507215237</v>
      </c>
      <c r="K298" s="5">
        <f t="shared" si="12"/>
        <v>39834.209507215237</v>
      </c>
      <c r="L298" s="5">
        <f t="shared" si="10"/>
        <v>3943586.7412143084</v>
      </c>
      <c r="M298" s="5">
        <f>$L298/((1+$B$11)^$H298)</f>
        <v>1229269.9282661402</v>
      </c>
    </row>
    <row r="299" spans="8:13" ht="14.5" x14ac:dyDescent="0.35">
      <c r="H299" s="12">
        <v>293</v>
      </c>
      <c r="I299" s="5">
        <v>3999.3546345244104</v>
      </c>
      <c r="J299" s="5">
        <f t="shared" si="11"/>
        <v>3999354.6345244106</v>
      </c>
      <c r="K299" s="5">
        <f t="shared" si="12"/>
        <v>39993.546345244104</v>
      </c>
      <c r="L299" s="5">
        <f t="shared" si="10"/>
        <v>3959361.0881791664</v>
      </c>
      <c r="M299" s="5">
        <f>$L299/(1+$B$11)^$H299</f>
        <v>1229269.9282661404</v>
      </c>
    </row>
    <row r="300" spans="8:13" ht="14.5" x14ac:dyDescent="0.35">
      <c r="H300" s="12">
        <v>294</v>
      </c>
      <c r="I300" s="5">
        <v>4015.3520530625078</v>
      </c>
      <c r="J300" s="5">
        <f t="shared" si="11"/>
        <v>4015352.0530625079</v>
      </c>
      <c r="K300" s="5">
        <f t="shared" si="12"/>
        <v>40153.520530625079</v>
      </c>
      <c r="L300" s="5">
        <f t="shared" si="10"/>
        <v>3975198.5325318826</v>
      </c>
      <c r="M300" s="5">
        <f>$L300/(1+$B$11)^$H300</f>
        <v>1229269.9282661404</v>
      </c>
    </row>
    <row r="301" spans="8:13" ht="14.5" x14ac:dyDescent="0.35">
      <c r="H301" s="12">
        <v>295</v>
      </c>
      <c r="I301" s="5">
        <v>4031.413461274758</v>
      </c>
      <c r="J301" s="5">
        <f t="shared" si="11"/>
        <v>4031413.461274758</v>
      </c>
      <c r="K301" s="5">
        <f t="shared" si="12"/>
        <v>40314.134612747577</v>
      </c>
      <c r="L301" s="5">
        <f t="shared" si="10"/>
        <v>3991099.3266620105</v>
      </c>
      <c r="M301" s="5">
        <f>$L301/(1+$B$11)^$H301</f>
        <v>1229269.9282661406</v>
      </c>
    </row>
    <row r="302" spans="8:13" ht="14.5" x14ac:dyDescent="0.35">
      <c r="H302" s="12">
        <v>296</v>
      </c>
      <c r="I302" s="5">
        <v>4047.5391151198569</v>
      </c>
      <c r="J302" s="5">
        <f t="shared" si="11"/>
        <v>4047539.1151198568</v>
      </c>
      <c r="K302" s="5">
        <f t="shared" si="12"/>
        <v>40475.391151198572</v>
      </c>
      <c r="L302" s="5">
        <f t="shared" si="10"/>
        <v>4007063.7239686581</v>
      </c>
      <c r="M302" s="5">
        <f>$L302/((1+$B$11)^$H302)</f>
        <v>1229269.9282661399</v>
      </c>
    </row>
    <row r="303" spans="8:13" ht="14.5" x14ac:dyDescent="0.35">
      <c r="H303" s="12">
        <v>297</v>
      </c>
      <c r="I303" s="5">
        <v>4063.729271580336</v>
      </c>
      <c r="J303" s="5">
        <f t="shared" si="11"/>
        <v>4063729.2715803361</v>
      </c>
      <c r="K303" s="5">
        <f t="shared" si="12"/>
        <v>40637.292715803364</v>
      </c>
      <c r="L303" s="5">
        <f t="shared" si="10"/>
        <v>4023091.9788645329</v>
      </c>
      <c r="M303" s="5">
        <f>$L303/(1+$B$11)^$H303</f>
        <v>1229269.9282661402</v>
      </c>
    </row>
    <row r="304" spans="8:13" ht="14.5" x14ac:dyDescent="0.35">
      <c r="H304" s="12">
        <v>298</v>
      </c>
      <c r="I304" s="5">
        <v>4079.9841886666577</v>
      </c>
      <c r="J304" s="5">
        <f t="shared" si="11"/>
        <v>4079984.1886666575</v>
      </c>
      <c r="K304" s="5">
        <f t="shared" si="12"/>
        <v>40799.841886666574</v>
      </c>
      <c r="L304" s="5">
        <f t="shared" si="10"/>
        <v>4039184.3467799909</v>
      </c>
      <c r="M304" s="5">
        <f>$L304/(1+$B$11)^$H304</f>
        <v>1229269.9282661402</v>
      </c>
    </row>
    <row r="305" spans="8:13" ht="14.5" x14ac:dyDescent="0.35">
      <c r="H305" s="12">
        <v>299</v>
      </c>
      <c r="I305" s="5">
        <v>4096.304125421324</v>
      </c>
      <c r="J305" s="5">
        <f t="shared" si="11"/>
        <v>4096304.1254213238</v>
      </c>
      <c r="K305" s="5">
        <f t="shared" si="12"/>
        <v>40963.04125421324</v>
      </c>
      <c r="L305" s="5">
        <f t="shared" si="10"/>
        <v>4055341.0841671107</v>
      </c>
      <c r="M305" s="5">
        <f>$L305/(1+$B$11)^$H305</f>
        <v>1229269.9282661399</v>
      </c>
    </row>
    <row r="306" spans="8:13" ht="14.5" x14ac:dyDescent="0.35">
      <c r="H306" s="12">
        <v>300</v>
      </c>
      <c r="I306" s="5">
        <v>4112.68934192301</v>
      </c>
      <c r="J306" s="5">
        <f t="shared" si="11"/>
        <v>4112689.3419230101</v>
      </c>
      <c r="K306" s="5">
        <f t="shared" si="12"/>
        <v>41126.893419230102</v>
      </c>
      <c r="L306" s="5">
        <f t="shared" si="10"/>
        <v>4071562.4485037802</v>
      </c>
      <c r="M306" s="5">
        <f>$L306/((1+$B$11)^$H306)</f>
        <v>1229269.9282661402</v>
      </c>
    </row>
    <row r="307" spans="8:13" ht="14.5" x14ac:dyDescent="0.35">
      <c r="H307" s="12">
        <v>301</v>
      </c>
      <c r="I307" s="5">
        <v>4129.140099290702</v>
      </c>
      <c r="J307" s="5">
        <f t="shared" si="11"/>
        <v>4129140.099290702</v>
      </c>
      <c r="K307" s="5">
        <f t="shared" si="12"/>
        <v>41291.400992907023</v>
      </c>
      <c r="L307" s="5">
        <f t="shared" si="10"/>
        <v>4087848.6982977949</v>
      </c>
      <c r="M307" s="5">
        <f>$L307/(1+$B$11)^$H307</f>
        <v>1229269.9282661402</v>
      </c>
    </row>
    <row r="308" spans="8:13" ht="14.5" x14ac:dyDescent="0.35">
      <c r="H308" s="12">
        <v>302</v>
      </c>
      <c r="I308" s="5">
        <v>4145.6566596878647</v>
      </c>
      <c r="J308" s="5">
        <f t="shared" si="11"/>
        <v>4145656.6596878646</v>
      </c>
      <c r="K308" s="5">
        <f t="shared" si="12"/>
        <v>41456.566596878649</v>
      </c>
      <c r="L308" s="5">
        <f t="shared" si="10"/>
        <v>4104200.0930909859</v>
      </c>
      <c r="M308" s="5">
        <f>$L308/(1+$B$11)^$H308</f>
        <v>1229269.9282661399</v>
      </c>
    </row>
    <row r="309" spans="8:13" ht="14.5" x14ac:dyDescent="0.35">
      <c r="H309" s="12">
        <v>303</v>
      </c>
      <c r="I309" s="5">
        <v>4162.2392863266159</v>
      </c>
      <c r="J309" s="5">
        <f t="shared" si="11"/>
        <v>4162239.2863266161</v>
      </c>
      <c r="K309" s="5">
        <f t="shared" si="12"/>
        <v>41622.392863266163</v>
      </c>
      <c r="L309" s="5">
        <f t="shared" si="10"/>
        <v>4120616.8934633499</v>
      </c>
      <c r="M309" s="5">
        <f>$L309/(1+$B$11)^$H309</f>
        <v>1229269.9282661399</v>
      </c>
    </row>
    <row r="310" spans="8:13" ht="14.5" x14ac:dyDescent="0.35">
      <c r="H310" s="12">
        <v>304</v>
      </c>
      <c r="I310" s="5">
        <v>4178.8882434719226</v>
      </c>
      <c r="J310" s="5">
        <f t="shared" si="11"/>
        <v>4178888.2434719224</v>
      </c>
      <c r="K310" s="5">
        <f t="shared" si="12"/>
        <v>41788.882434719228</v>
      </c>
      <c r="L310" s="5">
        <f t="shared" si="10"/>
        <v>4137099.3610372031</v>
      </c>
      <c r="M310" s="5">
        <f>$L310/((1+$B$11)^$H310)</f>
        <v>1229269.9282661399</v>
      </c>
    </row>
    <row r="311" spans="8:13" ht="14.5" x14ac:dyDescent="0.35">
      <c r="H311" s="12">
        <v>305</v>
      </c>
      <c r="I311" s="5">
        <v>4195.6037964458101</v>
      </c>
      <c r="J311" s="5">
        <f t="shared" si="11"/>
        <v>4195603.7964458102</v>
      </c>
      <c r="K311" s="5">
        <f t="shared" si="12"/>
        <v>41956.037964458104</v>
      </c>
      <c r="L311" s="5">
        <f t="shared" si="10"/>
        <v>4153647.7584813521</v>
      </c>
      <c r="M311" s="5">
        <f>$L311/(1+$B$11)^$H311</f>
        <v>1229269.9282661402</v>
      </c>
    </row>
    <row r="312" spans="8:13" ht="14.5" x14ac:dyDescent="0.35">
      <c r="H312" s="12">
        <v>306</v>
      </c>
      <c r="I312" s="5">
        <v>4212.3862116315931</v>
      </c>
      <c r="J312" s="5">
        <f t="shared" si="11"/>
        <v>4212386.2116315933</v>
      </c>
      <c r="K312" s="5">
        <f t="shared" si="12"/>
        <v>42123.862116315933</v>
      </c>
      <c r="L312" s="5">
        <f t="shared" si="10"/>
        <v>4170262.3495152774</v>
      </c>
      <c r="M312" s="5">
        <f>$L312/(1+$B$11)^$H312</f>
        <v>1229269.9282661399</v>
      </c>
    </row>
    <row r="313" spans="8:13" ht="14.5" x14ac:dyDescent="0.35">
      <c r="H313" s="12">
        <v>307</v>
      </c>
      <c r="I313" s="5">
        <v>4229.2357564781196</v>
      </c>
      <c r="J313" s="5">
        <f t="shared" si="11"/>
        <v>4229235.7564781196</v>
      </c>
      <c r="K313" s="5">
        <f t="shared" si="12"/>
        <v>42292.357564781196</v>
      </c>
      <c r="L313" s="5">
        <f t="shared" si="10"/>
        <v>4186943.3989133383</v>
      </c>
      <c r="M313" s="5">
        <f>$L313/(1+$B$11)^$H313</f>
        <v>1229269.9282661399</v>
      </c>
    </row>
    <row r="314" spans="8:13" ht="14.5" x14ac:dyDescent="0.35">
      <c r="H314" s="12">
        <v>308</v>
      </c>
      <c r="I314" s="5">
        <v>4246.1526995040322</v>
      </c>
      <c r="J314" s="5">
        <f t="shared" si="11"/>
        <v>4246152.6995040318</v>
      </c>
      <c r="K314" s="5">
        <f t="shared" si="12"/>
        <v>42461.526995040316</v>
      </c>
      <c r="L314" s="5">
        <f t="shared" si="10"/>
        <v>4203691.1725089913</v>
      </c>
      <c r="M314" s="5">
        <f>$L314/((1+$B$11)^$H314)</f>
        <v>1229269.9282661397</v>
      </c>
    </row>
    <row r="315" spans="8:13" ht="14.5" x14ac:dyDescent="0.35">
      <c r="H315" s="12">
        <v>309</v>
      </c>
      <c r="I315" s="5">
        <v>4263.1373103020487</v>
      </c>
      <c r="J315" s="5">
        <f t="shared" si="11"/>
        <v>4263137.3103020489</v>
      </c>
      <c r="K315" s="5">
        <f t="shared" si="12"/>
        <v>42631.373103020487</v>
      </c>
      <c r="L315" s="5">
        <f t="shared" si="10"/>
        <v>4220505.9371990282</v>
      </c>
      <c r="M315" s="5">
        <f>$L315/(1+$B$11)^$H315</f>
        <v>1229269.9282661402</v>
      </c>
    </row>
    <row r="316" spans="8:13" ht="14.5" x14ac:dyDescent="0.35">
      <c r="H316" s="12">
        <v>310</v>
      </c>
      <c r="I316" s="5">
        <v>4280.1898595432567</v>
      </c>
      <c r="J316" s="5">
        <f t="shared" si="11"/>
        <v>4280189.8595432565</v>
      </c>
      <c r="K316" s="5">
        <f t="shared" si="12"/>
        <v>42801.898595432569</v>
      </c>
      <c r="L316" s="5">
        <f t="shared" si="10"/>
        <v>4237387.9609478237</v>
      </c>
      <c r="M316" s="5">
        <f>$L316/(1+$B$11)^$H316</f>
        <v>1229269.9282661399</v>
      </c>
    </row>
    <row r="317" spans="8:13" ht="14.5" x14ac:dyDescent="0.35">
      <c r="H317" s="12">
        <v>311</v>
      </c>
      <c r="I317" s="5">
        <v>4297.3106189814298</v>
      </c>
      <c r="J317" s="5">
        <f t="shared" si="11"/>
        <v>4297310.6189814294</v>
      </c>
      <c r="K317" s="5">
        <f t="shared" si="12"/>
        <v>42973.106189814294</v>
      </c>
      <c r="L317" s="5">
        <f t="shared" si="10"/>
        <v>4254337.512791615</v>
      </c>
      <c r="M317" s="5">
        <f>$L317/(1+$B$11)^$H317</f>
        <v>1229269.9282661402</v>
      </c>
    </row>
    <row r="318" spans="8:13" ht="14.5" x14ac:dyDescent="0.35">
      <c r="H318" s="12">
        <v>312</v>
      </c>
      <c r="I318" s="5">
        <v>4314.4998614573551</v>
      </c>
      <c r="J318" s="5">
        <f t="shared" si="11"/>
        <v>4314499.8614573553</v>
      </c>
      <c r="K318" s="5">
        <f t="shared" si="12"/>
        <v>43144.998614573553</v>
      </c>
      <c r="L318" s="5">
        <f t="shared" si="10"/>
        <v>4271354.8628427815</v>
      </c>
      <c r="M318" s="5">
        <f>$L318/((1+$B$11)^$H318)</f>
        <v>1229269.9282661399</v>
      </c>
    </row>
    <row r="319" spans="8:13" ht="14.5" x14ac:dyDescent="0.35">
      <c r="H319" s="12">
        <v>313</v>
      </c>
      <c r="I319" s="5">
        <v>4331.7578609031843</v>
      </c>
      <c r="J319" s="5">
        <f t="shared" si="11"/>
        <v>4331757.8609031839</v>
      </c>
      <c r="K319" s="5">
        <f t="shared" si="12"/>
        <v>43317.578609031843</v>
      </c>
      <c r="L319" s="5">
        <f t="shared" si="10"/>
        <v>4288440.2822941523</v>
      </c>
      <c r="M319" s="5">
        <f>$L319/(1+$B$11)^$H319</f>
        <v>1229269.9282661397</v>
      </c>
    </row>
    <row r="320" spans="8:13" ht="14.5" x14ac:dyDescent="0.35">
      <c r="H320" s="12">
        <v>314</v>
      </c>
      <c r="I320" s="5">
        <v>4349.0848923467975</v>
      </c>
      <c r="J320" s="5">
        <f t="shared" si="11"/>
        <v>4349084.8923467975</v>
      </c>
      <c r="K320" s="5">
        <f t="shared" si="12"/>
        <v>43490.848923467973</v>
      </c>
      <c r="L320" s="5">
        <f t="shared" si="10"/>
        <v>4305594.0434233295</v>
      </c>
      <c r="M320" s="5">
        <f>$L320/(1+$B$11)^$H320</f>
        <v>1229269.9282661397</v>
      </c>
    </row>
    <row r="321" spans="8:13" ht="14.5" x14ac:dyDescent="0.35">
      <c r="H321" s="12">
        <v>315</v>
      </c>
      <c r="I321" s="5">
        <v>4366.4812319161847</v>
      </c>
      <c r="J321" s="5">
        <f t="shared" si="11"/>
        <v>4366481.2319161845</v>
      </c>
      <c r="K321" s="5">
        <f t="shared" si="12"/>
        <v>43664.812319161843</v>
      </c>
      <c r="L321" s="5">
        <f t="shared" si="10"/>
        <v>4322816.4195970222</v>
      </c>
      <c r="M321" s="5">
        <f>$L321/(1+$B$11)^$H321</f>
        <v>1229269.9282661397</v>
      </c>
    </row>
    <row r="322" spans="8:13" ht="14.5" x14ac:dyDescent="0.35">
      <c r="H322" s="12">
        <v>316</v>
      </c>
      <c r="I322" s="5">
        <v>4383.9471568438494</v>
      </c>
      <c r="J322" s="5">
        <f t="shared" si="11"/>
        <v>4383947.1568438495</v>
      </c>
      <c r="K322" s="5">
        <f t="shared" si="12"/>
        <v>43839.471568438494</v>
      </c>
      <c r="L322" s="5">
        <f t="shared" si="10"/>
        <v>4340107.6852754112</v>
      </c>
      <c r="M322" s="5">
        <f>$L322/((1+$B$11)^$H322)</f>
        <v>1229269.9282661397</v>
      </c>
    </row>
    <row r="323" spans="8:13" ht="14.5" x14ac:dyDescent="0.35">
      <c r="H323" s="12">
        <v>317</v>
      </c>
      <c r="I323" s="5">
        <v>4401.4829454712244</v>
      </c>
      <c r="J323" s="5">
        <f t="shared" si="11"/>
        <v>4401482.9454712244</v>
      </c>
      <c r="K323" s="5">
        <f t="shared" si="12"/>
        <v>44014.829454712242</v>
      </c>
      <c r="L323" s="5">
        <f t="shared" si="10"/>
        <v>4357468.1160165118</v>
      </c>
      <c r="M323" s="5">
        <f>$L323/(1+$B$11)^$H323</f>
        <v>1229269.9282661395</v>
      </c>
    </row>
    <row r="324" spans="8:13" ht="14.5" x14ac:dyDescent="0.35">
      <c r="H324" s="12">
        <v>318</v>
      </c>
      <c r="I324" s="5">
        <v>4419.0888772531098</v>
      </c>
      <c r="J324" s="5">
        <f t="shared" si="11"/>
        <v>4419088.8772531096</v>
      </c>
      <c r="K324" s="5">
        <f t="shared" si="12"/>
        <v>44190.8887725311</v>
      </c>
      <c r="L324" s="5">
        <f t="shared" si="10"/>
        <v>4374897.9884805782</v>
      </c>
      <c r="M324" s="5">
        <f>$L324/(1+$B$11)^$H324</f>
        <v>1229269.9282661397</v>
      </c>
    </row>
    <row r="325" spans="8:13" ht="14.5" x14ac:dyDescent="0.35">
      <c r="H325" s="12">
        <v>319</v>
      </c>
      <c r="I325" s="5">
        <v>4436.7652327621217</v>
      </c>
      <c r="J325" s="5">
        <f t="shared" si="11"/>
        <v>4436765.2327621216</v>
      </c>
      <c r="K325" s="5">
        <f t="shared" si="12"/>
        <v>44367.652327621217</v>
      </c>
      <c r="L325" s="5">
        <f t="shared" si="10"/>
        <v>4392397.5804345002</v>
      </c>
      <c r="M325" s="5">
        <f>$L325/(1+$B$11)^$H325</f>
        <v>1229269.9282661395</v>
      </c>
    </row>
    <row r="326" spans="8:13" ht="14.5" x14ac:dyDescent="0.35">
      <c r="H326" s="12">
        <v>320</v>
      </c>
      <c r="I326" s="5">
        <v>4454.5122936931702</v>
      </c>
      <c r="J326" s="5">
        <f t="shared" si="11"/>
        <v>4454512.29369317</v>
      </c>
      <c r="K326" s="5">
        <f t="shared" si="12"/>
        <v>44545.122936931701</v>
      </c>
      <c r="L326" s="5">
        <f t="shared" si="10"/>
        <v>4409967.1707562385</v>
      </c>
      <c r="M326" s="5">
        <f>$L326/((1+$B$11)^$H326)</f>
        <v>1229269.9282661397</v>
      </c>
    </row>
    <row r="327" spans="8:13" ht="14.5" x14ac:dyDescent="0.35">
      <c r="H327" s="12">
        <v>321</v>
      </c>
      <c r="I327" s="5">
        <v>4472.3303428679428</v>
      </c>
      <c r="J327" s="5">
        <f t="shared" ref="J327:J366" si="13">I327*$J$5</f>
        <v>4472330.3428679425</v>
      </c>
      <c r="K327" s="5">
        <f t="shared" ref="K327:K366" si="14">J327*$K$5</f>
        <v>44723.303428679428</v>
      </c>
      <c r="L327" s="5">
        <f t="shared" si="10"/>
        <v>4427607.0394392628</v>
      </c>
      <c r="M327" s="5">
        <f>$L327/(1+$B$11)^$H327</f>
        <v>1229269.9282661395</v>
      </c>
    </row>
    <row r="328" spans="8:13" ht="14.5" x14ac:dyDescent="0.35">
      <c r="H328" s="12">
        <v>322</v>
      </c>
      <c r="I328" s="5">
        <v>4490.2196642394147</v>
      </c>
      <c r="J328" s="5">
        <f t="shared" si="13"/>
        <v>4490219.664239415</v>
      </c>
      <c r="K328" s="5">
        <f t="shared" si="14"/>
        <v>44902.196642394149</v>
      </c>
      <c r="L328" s="5">
        <f t="shared" si="10"/>
        <v>4445317.4675970208</v>
      </c>
      <c r="M328" s="5">
        <f>$L328/(1+$B$11)^$H328</f>
        <v>1229269.9282661395</v>
      </c>
    </row>
    <row r="329" spans="8:13" ht="14.5" x14ac:dyDescent="0.35">
      <c r="H329" s="12">
        <v>323</v>
      </c>
      <c r="I329" s="5">
        <v>4508.1805428963726</v>
      </c>
      <c r="J329" s="5">
        <f t="shared" si="13"/>
        <v>4508180.5428963723</v>
      </c>
      <c r="K329" s="5">
        <f t="shared" si="14"/>
        <v>45081.805428963722</v>
      </c>
      <c r="L329" s="5">
        <f t="shared" si="10"/>
        <v>4463098.7374674082</v>
      </c>
      <c r="M329" s="5">
        <f>$L329/(1+$B$11)^$H329</f>
        <v>1229269.9282661392</v>
      </c>
    </row>
    <row r="330" spans="8:13" ht="14.5" x14ac:dyDescent="0.35">
      <c r="H330" s="12">
        <v>324</v>
      </c>
      <c r="I330" s="5">
        <v>4526.2132650679578</v>
      </c>
      <c r="J330" s="5">
        <f t="shared" si="13"/>
        <v>4526213.2650679573</v>
      </c>
      <c r="K330" s="5">
        <f t="shared" si="14"/>
        <v>45262.132650679574</v>
      </c>
      <c r="L330" s="5">
        <f t="shared" si="10"/>
        <v>4480951.1324172774</v>
      </c>
      <c r="M330" s="5">
        <f>$L330/((1+$B$11)^$H330)</f>
        <v>1229269.928266139</v>
      </c>
    </row>
    <row r="331" spans="8:13" ht="14.5" x14ac:dyDescent="0.35">
      <c r="H331" s="12">
        <v>325</v>
      </c>
      <c r="I331" s="5">
        <v>4544.3181181282298</v>
      </c>
      <c r="J331" s="5">
        <f t="shared" si="13"/>
        <v>4544318.1181282299</v>
      </c>
      <c r="K331" s="5">
        <f t="shared" si="14"/>
        <v>45443.1811812823</v>
      </c>
      <c r="L331" s="5">
        <f t="shared" si="10"/>
        <v>4498874.9369469471</v>
      </c>
      <c r="M331" s="5">
        <f>$L331/(1+$B$11)^$H331</f>
        <v>1229269.9282661395</v>
      </c>
    </row>
    <row r="332" spans="8:13" ht="14.5" x14ac:dyDescent="0.35">
      <c r="H332" s="12">
        <v>326</v>
      </c>
      <c r="I332" s="5">
        <v>4562.4953906007431</v>
      </c>
      <c r="J332" s="5">
        <f t="shared" si="13"/>
        <v>4562495.3906007428</v>
      </c>
      <c r="K332" s="5">
        <f t="shared" si="14"/>
        <v>45624.953906007431</v>
      </c>
      <c r="L332" s="5">
        <f t="shared" si="10"/>
        <v>4516870.4366947357</v>
      </c>
      <c r="M332" s="5">
        <f>$L332/(1+$B$11)^$H332</f>
        <v>1229269.9282661397</v>
      </c>
    </row>
    <row r="333" spans="8:13" ht="14.5" x14ac:dyDescent="0.35">
      <c r="H333" s="12">
        <v>327</v>
      </c>
      <c r="I333" s="5">
        <v>4580.7453721631464</v>
      </c>
      <c r="J333" s="5">
        <f t="shared" si="13"/>
        <v>4580745.3721631467</v>
      </c>
      <c r="K333" s="5">
        <f t="shared" si="14"/>
        <v>45807.453721631471</v>
      </c>
      <c r="L333" s="5">
        <f t="shared" si="10"/>
        <v>4534937.9184415154</v>
      </c>
      <c r="M333" s="5">
        <f>$L333/(1+$B$11)^$H333</f>
        <v>1229269.9282661399</v>
      </c>
    </row>
    <row r="334" spans="8:13" ht="14.5" x14ac:dyDescent="0.35">
      <c r="H334" s="12">
        <v>328</v>
      </c>
      <c r="I334" s="5">
        <v>4599.0683536517981</v>
      </c>
      <c r="J334" s="5">
        <f t="shared" si="13"/>
        <v>4599068.3536517983</v>
      </c>
      <c r="K334" s="5">
        <f t="shared" si="14"/>
        <v>45990.683536517987</v>
      </c>
      <c r="L334" s="5">
        <f t="shared" si="10"/>
        <v>4553077.67011528</v>
      </c>
      <c r="M334" s="5">
        <f>$L334/((1+$B$11)^$H334)</f>
        <v>1229269.9282661392</v>
      </c>
    </row>
    <row r="335" spans="8:13" ht="14.5" x14ac:dyDescent="0.35">
      <c r="H335" s="12">
        <v>329</v>
      </c>
      <c r="I335" s="5">
        <v>4617.4646270664052</v>
      </c>
      <c r="J335" s="5">
        <f t="shared" si="13"/>
        <v>4617464.6270664055</v>
      </c>
      <c r="K335" s="5">
        <f t="shared" si="14"/>
        <v>46174.646270664052</v>
      </c>
      <c r="L335" s="5">
        <f t="shared" si="10"/>
        <v>4571289.9807957411</v>
      </c>
      <c r="M335" s="5">
        <f>$L335/(1+$B$11)^$H335</f>
        <v>1229269.9282661395</v>
      </c>
    </row>
    <row r="336" spans="8:13" ht="14.5" x14ac:dyDescent="0.35">
      <c r="H336" s="12">
        <v>330</v>
      </c>
      <c r="I336" s="5">
        <v>4635.9344855746713</v>
      </c>
      <c r="J336" s="5">
        <f t="shared" si="13"/>
        <v>4635934.4855746711</v>
      </c>
      <c r="K336" s="5">
        <f t="shared" si="14"/>
        <v>46359.344855746713</v>
      </c>
      <c r="L336" s="5">
        <f t="shared" si="10"/>
        <v>4589575.1407189248</v>
      </c>
      <c r="M336" s="5">
        <f>$L336/(1+$B$11)^$H336</f>
        <v>1229269.9282661395</v>
      </c>
    </row>
    <row r="337" spans="8:13" ht="14.5" x14ac:dyDescent="0.35">
      <c r="H337" s="12">
        <v>331</v>
      </c>
      <c r="I337" s="5">
        <v>4654.4782235169696</v>
      </c>
      <c r="J337" s="5">
        <f t="shared" si="13"/>
        <v>4654478.2235169699</v>
      </c>
      <c r="K337" s="5">
        <f t="shared" si="14"/>
        <v>46544.782235169703</v>
      </c>
      <c r="L337" s="5">
        <f t="shared" si="10"/>
        <v>4607933.4412818002</v>
      </c>
      <c r="M337" s="5">
        <f>$L337/(1+$B$11)^$H337</f>
        <v>1229269.9282661395</v>
      </c>
    </row>
    <row r="338" spans="8:13" ht="14.5" x14ac:dyDescent="0.35">
      <c r="H338" s="12">
        <v>332</v>
      </c>
      <c r="I338" s="5">
        <v>4673.0961364110381</v>
      </c>
      <c r="J338" s="5">
        <f t="shared" si="13"/>
        <v>4673096.1364110382</v>
      </c>
      <c r="K338" s="5">
        <f t="shared" si="14"/>
        <v>46730.961364110386</v>
      </c>
      <c r="L338" s="5">
        <f t="shared" si="10"/>
        <v>4626365.1750469282</v>
      </c>
      <c r="M338" s="5">
        <f>$L338/((1+$B$11)^$H338)</f>
        <v>1229269.9282661397</v>
      </c>
    </row>
    <row r="339" spans="8:13" ht="14.5" x14ac:dyDescent="0.35">
      <c r="H339" s="12">
        <v>333</v>
      </c>
      <c r="I339" s="5">
        <v>4691.7885209566821</v>
      </c>
      <c r="J339" s="5">
        <f t="shared" si="13"/>
        <v>4691788.520956682</v>
      </c>
      <c r="K339" s="5">
        <f t="shared" si="14"/>
        <v>46917.885209566819</v>
      </c>
      <c r="L339" s="5">
        <f t="shared" si="10"/>
        <v>4644870.6357471151</v>
      </c>
      <c r="M339" s="5">
        <f>$L339/(1+$B$11)^$H339</f>
        <v>1229269.9282661395</v>
      </c>
    </row>
    <row r="340" spans="8:13" ht="14.5" x14ac:dyDescent="0.35">
      <c r="H340" s="12">
        <v>334</v>
      </c>
      <c r="I340" s="5">
        <v>4710.5556750405085</v>
      </c>
      <c r="J340" s="5">
        <f t="shared" si="13"/>
        <v>4710555.6750405086</v>
      </c>
      <c r="K340" s="5">
        <f t="shared" si="14"/>
        <v>47105.556750405085</v>
      </c>
      <c r="L340" s="5">
        <f t="shared" si="10"/>
        <v>4663450.118290104</v>
      </c>
      <c r="M340" s="5">
        <f>$L340/(1+$B$11)^$H340</f>
        <v>1229269.9282661392</v>
      </c>
    </row>
    <row r="341" spans="8:13" ht="14.5" x14ac:dyDescent="0.35">
      <c r="H341" s="12">
        <v>335</v>
      </c>
      <c r="I341" s="5">
        <v>4729.3978977406705</v>
      </c>
      <c r="J341" s="5">
        <f t="shared" si="13"/>
        <v>4729397.8977406705</v>
      </c>
      <c r="K341" s="5">
        <f t="shared" si="14"/>
        <v>47293.978977406703</v>
      </c>
      <c r="L341" s="5">
        <f t="shared" si="10"/>
        <v>4682103.9187632641</v>
      </c>
      <c r="M341" s="5">
        <f>$L341/(1+$B$11)^$H341</f>
        <v>1229269.9282661395</v>
      </c>
    </row>
    <row r="342" spans="8:13" ht="14.5" x14ac:dyDescent="0.35">
      <c r="H342" s="12">
        <v>336</v>
      </c>
      <c r="I342" s="5">
        <v>4748.3154893316332</v>
      </c>
      <c r="J342" s="5">
        <f t="shared" si="13"/>
        <v>4748315.4893316329</v>
      </c>
      <c r="K342" s="5">
        <f t="shared" si="14"/>
        <v>47483.154893316329</v>
      </c>
      <c r="L342" s="5">
        <f t="shared" si="10"/>
        <v>4700832.3344383165</v>
      </c>
      <c r="M342" s="5">
        <f>$L342/((1+$B$11)^$H342)</f>
        <v>1229269.9282661392</v>
      </c>
    </row>
    <row r="343" spans="8:13" ht="14.5" x14ac:dyDescent="0.35">
      <c r="H343" s="12">
        <v>337</v>
      </c>
      <c r="I343" s="5">
        <v>4767.3087512889597</v>
      </c>
      <c r="J343" s="5">
        <f t="shared" si="13"/>
        <v>4767308.7512889598</v>
      </c>
      <c r="K343" s="5">
        <f t="shared" si="14"/>
        <v>47673.0875128896</v>
      </c>
      <c r="L343" s="5">
        <f t="shared" si="10"/>
        <v>4719635.6637760699</v>
      </c>
      <c r="M343" s="5">
        <f>$L343/(1+$B$11)^$H343</f>
        <v>1229269.928266139</v>
      </c>
    </row>
    <row r="344" spans="8:13" ht="14.5" x14ac:dyDescent="0.35">
      <c r="H344" s="12">
        <v>338</v>
      </c>
      <c r="I344" s="5">
        <v>4786.3779862941155</v>
      </c>
      <c r="J344" s="5">
        <f t="shared" si="13"/>
        <v>4786377.9862941159</v>
      </c>
      <c r="K344" s="5">
        <f t="shared" si="14"/>
        <v>47863.779862941163</v>
      </c>
      <c r="L344" s="5">
        <f t="shared" si="10"/>
        <v>4738514.2064311747</v>
      </c>
      <c r="M344" s="5">
        <f>$L344/(1+$B$11)^$H344</f>
        <v>1229269.9282661392</v>
      </c>
    </row>
    <row r="345" spans="8:13" ht="14.5" x14ac:dyDescent="0.35">
      <c r="H345" s="12">
        <v>339</v>
      </c>
      <c r="I345" s="5">
        <v>4805.5234982392922</v>
      </c>
      <c r="J345" s="5">
        <f t="shared" si="13"/>
        <v>4805523.4982392918</v>
      </c>
      <c r="K345" s="5">
        <f t="shared" si="14"/>
        <v>48055.234982392918</v>
      </c>
      <c r="L345" s="5">
        <f t="shared" si="10"/>
        <v>4757468.2632568991</v>
      </c>
      <c r="M345" s="5">
        <f>$L345/(1+$B$11)^$H345</f>
        <v>1229269.9282661392</v>
      </c>
    </row>
    <row r="346" spans="8:13" ht="14.5" x14ac:dyDescent="0.35">
      <c r="H346" s="12">
        <v>340</v>
      </c>
      <c r="I346" s="5">
        <v>4824.7455922322497</v>
      </c>
      <c r="J346" s="5">
        <f t="shared" si="13"/>
        <v>4824745.5922322497</v>
      </c>
      <c r="K346" s="5">
        <f t="shared" si="14"/>
        <v>48247.455922322501</v>
      </c>
      <c r="L346" s="5">
        <f t="shared" si="10"/>
        <v>4776498.1363099273</v>
      </c>
      <c r="M346" s="5">
        <f>$L346/((1+$B$11)^$H346)</f>
        <v>1229269.9282661392</v>
      </c>
    </row>
    <row r="347" spans="8:13" ht="14.5" x14ac:dyDescent="0.35">
      <c r="H347" s="12">
        <v>341</v>
      </c>
      <c r="I347" s="5">
        <v>4844.0445746011783</v>
      </c>
      <c r="J347" s="5">
        <f t="shared" si="13"/>
        <v>4844044.5746011781</v>
      </c>
      <c r="K347" s="5">
        <f t="shared" si="14"/>
        <v>48440.445746011785</v>
      </c>
      <c r="L347" s="5">
        <f t="shared" si="10"/>
        <v>4795604.128855166</v>
      </c>
      <c r="M347" s="5">
        <f>$L347/(1+$B$11)^$H347</f>
        <v>1229269.928266139</v>
      </c>
    </row>
    <row r="348" spans="8:13" ht="14.5" x14ac:dyDescent="0.35">
      <c r="H348" s="12">
        <v>342</v>
      </c>
      <c r="I348" s="5">
        <v>4863.420752899583</v>
      </c>
      <c r="J348" s="5">
        <f t="shared" si="13"/>
        <v>4863420.7528995834</v>
      </c>
      <c r="K348" s="5">
        <f t="shared" si="14"/>
        <v>48634.207528995837</v>
      </c>
      <c r="L348" s="5">
        <f t="shared" si="10"/>
        <v>4814786.5453705871</v>
      </c>
      <c r="M348" s="5">
        <f>$L348/(1+$B$11)^$H348</f>
        <v>1229269.9282661392</v>
      </c>
    </row>
    <row r="349" spans="8:13" ht="14.5" x14ac:dyDescent="0.35">
      <c r="H349" s="12">
        <v>343</v>
      </c>
      <c r="I349" s="5">
        <v>4882.8744359111815</v>
      </c>
      <c r="J349" s="5">
        <f t="shared" si="13"/>
        <v>4882874.4359111814</v>
      </c>
      <c r="K349" s="5">
        <f t="shared" si="14"/>
        <v>48828.744359111814</v>
      </c>
      <c r="L349" s="5">
        <f t="shared" si="10"/>
        <v>4834045.69155207</v>
      </c>
      <c r="M349" s="5">
        <f>$L349/(1+$B$11)^$H349</f>
        <v>1229269.9282661392</v>
      </c>
    </row>
    <row r="350" spans="8:13" ht="14.5" x14ac:dyDescent="0.35">
      <c r="H350" s="12">
        <v>344</v>
      </c>
      <c r="I350" s="5">
        <v>4902.4059336548262</v>
      </c>
      <c r="J350" s="5">
        <f t="shared" si="13"/>
        <v>4902405.9336548261</v>
      </c>
      <c r="K350" s="5">
        <f t="shared" si="14"/>
        <v>49024.059336548264</v>
      </c>
      <c r="L350" s="5">
        <f t="shared" si="10"/>
        <v>4853381.8743182775</v>
      </c>
      <c r="M350" s="5">
        <f>$L350/((1+$B$11)^$H350)</f>
        <v>1229269.928266139</v>
      </c>
    </row>
    <row r="351" spans="8:13" ht="14.5" x14ac:dyDescent="0.35">
      <c r="H351" s="12">
        <v>345</v>
      </c>
      <c r="I351" s="5">
        <v>4922.0155573894453</v>
      </c>
      <c r="J351" s="5">
        <f t="shared" si="13"/>
        <v>4922015.5573894456</v>
      </c>
      <c r="K351" s="5">
        <f t="shared" si="14"/>
        <v>49220.155573894459</v>
      </c>
      <c r="L351" s="5">
        <f t="shared" si="10"/>
        <v>4872795.4018155513</v>
      </c>
      <c r="M351" s="5">
        <f>$L351/(1+$B$11)^$H351</f>
        <v>1229269.9282661392</v>
      </c>
    </row>
    <row r="352" spans="8:13" ht="14.5" x14ac:dyDescent="0.35">
      <c r="H352" s="12">
        <v>346</v>
      </c>
      <c r="I352" s="5">
        <v>4941.7036196190029</v>
      </c>
      <c r="J352" s="5">
        <f t="shared" si="13"/>
        <v>4941703.6196190026</v>
      </c>
      <c r="K352" s="5">
        <f t="shared" si="14"/>
        <v>49417.036196190027</v>
      </c>
      <c r="L352" s="5">
        <f t="shared" si="10"/>
        <v>4892286.5834228126</v>
      </c>
      <c r="M352" s="5">
        <f>$L352/(1+$B$11)^$H352</f>
        <v>1229269.9282661388</v>
      </c>
    </row>
    <row r="353" spans="8:13" ht="14.5" x14ac:dyDescent="0.35">
      <c r="H353" s="12">
        <v>347</v>
      </c>
      <c r="I353" s="5">
        <v>4961.4704340974795</v>
      </c>
      <c r="J353" s="5">
        <f t="shared" si="13"/>
        <v>4961470.4340974791</v>
      </c>
      <c r="K353" s="5">
        <f t="shared" si="14"/>
        <v>49614.704340974793</v>
      </c>
      <c r="L353" s="5">
        <f t="shared" si="10"/>
        <v>4911855.7297565043</v>
      </c>
      <c r="M353" s="5">
        <f>$L353/(1+$B$11)^$H353</f>
        <v>1229269.928266139</v>
      </c>
    </row>
    <row r="354" spans="8:13" ht="14.5" x14ac:dyDescent="0.35">
      <c r="H354" s="12">
        <v>348</v>
      </c>
      <c r="I354" s="5">
        <v>4981.3163158338693</v>
      </c>
      <c r="J354" s="5">
        <f t="shared" si="13"/>
        <v>4981316.3158338694</v>
      </c>
      <c r="K354" s="5">
        <f t="shared" si="14"/>
        <v>49813.163158338692</v>
      </c>
      <c r="L354" s="5">
        <f t="shared" si="10"/>
        <v>4931503.1526755309</v>
      </c>
      <c r="M354" s="5">
        <f>$L354/((1+$B$11)^$H354)</f>
        <v>1229269.9282661388</v>
      </c>
    </row>
    <row r="355" spans="8:13" ht="14.5" x14ac:dyDescent="0.35">
      <c r="H355" s="12">
        <v>349</v>
      </c>
      <c r="I355" s="5">
        <v>5001.2415810972043</v>
      </c>
      <c r="J355" s="5">
        <f t="shared" si="13"/>
        <v>5001241.5810972042</v>
      </c>
      <c r="K355" s="5">
        <f t="shared" si="14"/>
        <v>50012.415810972045</v>
      </c>
      <c r="L355" s="5">
        <f t="shared" si="10"/>
        <v>4951229.1652862318</v>
      </c>
      <c r="M355" s="5">
        <f>$L355/(1+$B$11)^$H355</f>
        <v>1229269.9282661385</v>
      </c>
    </row>
    <row r="356" spans="8:13" ht="14.5" x14ac:dyDescent="0.35">
      <c r="H356" s="12">
        <v>350</v>
      </c>
      <c r="I356" s="5">
        <v>5021.2465474215933</v>
      </c>
      <c r="J356" s="5">
        <f t="shared" si="13"/>
        <v>5021246.5474215932</v>
      </c>
      <c r="K356" s="5">
        <f t="shared" si="14"/>
        <v>50212.465474215933</v>
      </c>
      <c r="L356" s="5">
        <f t="shared" si="10"/>
        <v>4971034.081947377</v>
      </c>
      <c r="M356" s="5">
        <f>$L356/(1+$B$11)^$H356</f>
        <v>1229269.9282661388</v>
      </c>
    </row>
    <row r="357" spans="8:13" ht="14.5" x14ac:dyDescent="0.35">
      <c r="H357" s="12">
        <v>351</v>
      </c>
      <c r="I357" s="5">
        <v>5041.3315336112801</v>
      </c>
      <c r="J357" s="5">
        <f t="shared" si="13"/>
        <v>5041331.5336112799</v>
      </c>
      <c r="K357" s="5">
        <f t="shared" si="14"/>
        <v>50413.315336112799</v>
      </c>
      <c r="L357" s="5">
        <f t="shared" si="10"/>
        <v>4990918.218275167</v>
      </c>
      <c r="M357" s="5">
        <f>$L357/(1+$B$11)^$H357</f>
        <v>1229269.928266139</v>
      </c>
    </row>
    <row r="358" spans="8:13" ht="14.5" x14ac:dyDescent="0.35">
      <c r="H358" s="12">
        <v>352</v>
      </c>
      <c r="I358" s="5">
        <v>5061.4968597457246</v>
      </c>
      <c r="J358" s="5">
        <f t="shared" si="13"/>
        <v>5061496.8597457241</v>
      </c>
      <c r="K358" s="5">
        <f t="shared" si="14"/>
        <v>50614.968597457242</v>
      </c>
      <c r="L358" s="5">
        <f t="shared" si="10"/>
        <v>5010881.8911482673</v>
      </c>
      <c r="M358" s="5">
        <f>$L358/((1+$B$11)^$H358)</f>
        <v>1229269.9282661388</v>
      </c>
    </row>
    <row r="359" spans="8:13" ht="14.5" x14ac:dyDescent="0.35">
      <c r="H359" s="12">
        <v>353</v>
      </c>
      <c r="I359" s="5">
        <v>5081.7428471847079</v>
      </c>
      <c r="J359" s="5">
        <f t="shared" si="13"/>
        <v>5081742.8471847083</v>
      </c>
      <c r="K359" s="5">
        <f t="shared" si="14"/>
        <v>50817.428471847088</v>
      </c>
      <c r="L359" s="5">
        <f t="shared" si="10"/>
        <v>5030925.4187128609</v>
      </c>
      <c r="M359" s="5">
        <f>$L359/(1+$B$11)^$H359</f>
        <v>1229269.928266139</v>
      </c>
    </row>
    <row r="360" spans="8:13" ht="14.5" x14ac:dyDescent="0.35">
      <c r="H360" s="12">
        <v>354</v>
      </c>
      <c r="I360" s="5">
        <v>5102.0698185734464</v>
      </c>
      <c r="J360" s="5">
        <f t="shared" si="13"/>
        <v>5102069.818573446</v>
      </c>
      <c r="K360" s="5">
        <f t="shared" si="14"/>
        <v>51020.698185734458</v>
      </c>
      <c r="L360" s="5">
        <f t="shared" si="10"/>
        <v>5051049.1203877116</v>
      </c>
      <c r="M360" s="5">
        <f>$L360/(1+$B$11)^$H360</f>
        <v>1229269.9282661388</v>
      </c>
    </row>
    <row r="361" spans="8:13" ht="14.5" x14ac:dyDescent="0.35">
      <c r="H361" s="12">
        <v>355</v>
      </c>
      <c r="I361" s="5">
        <v>5122.4780978477402</v>
      </c>
      <c r="J361" s="5">
        <f t="shared" si="13"/>
        <v>5122478.0978477402</v>
      </c>
      <c r="K361" s="5">
        <f t="shared" si="14"/>
        <v>51224.7809784774</v>
      </c>
      <c r="L361" s="5">
        <f t="shared" si="10"/>
        <v>5071253.3168692626</v>
      </c>
      <c r="M361" s="5">
        <f>$L361/(1+$B$11)^$H361</f>
        <v>1229269.9282661385</v>
      </c>
    </row>
    <row r="362" spans="8:13" ht="14.5" x14ac:dyDescent="0.35">
      <c r="H362" s="12">
        <v>356</v>
      </c>
      <c r="I362" s="5">
        <v>5142.9680102391312</v>
      </c>
      <c r="J362" s="5">
        <f t="shared" si="13"/>
        <v>5142968.0102391308</v>
      </c>
      <c r="K362" s="5">
        <f t="shared" si="14"/>
        <v>51429.680102391307</v>
      </c>
      <c r="L362" s="5">
        <f t="shared" si="10"/>
        <v>5091538.3301367396</v>
      </c>
      <c r="M362" s="5">
        <f>$L362/((1+$B$11)^$H362)</f>
        <v>1229269.9282661385</v>
      </c>
    </row>
    <row r="363" spans="8:13" ht="14.5" x14ac:dyDescent="0.35">
      <c r="H363" s="12">
        <v>357</v>
      </c>
      <c r="I363" s="5">
        <v>5163.539882280088</v>
      </c>
      <c r="J363" s="5">
        <f t="shared" si="13"/>
        <v>5163539.882280088</v>
      </c>
      <c r="K363" s="5">
        <f t="shared" si="14"/>
        <v>51635.398822800882</v>
      </c>
      <c r="L363" s="5">
        <f t="shared" si="10"/>
        <v>5111904.4834572868</v>
      </c>
      <c r="M363" s="5">
        <f>$L363/(1+$B$11)^$H363</f>
        <v>1229269.9282661388</v>
      </c>
    </row>
    <row r="364" spans="8:13" ht="14.5" x14ac:dyDescent="0.35">
      <c r="H364" s="12">
        <v>358</v>
      </c>
      <c r="I364" s="5">
        <v>5184.1940418092081</v>
      </c>
      <c r="J364" s="5">
        <f t="shared" si="13"/>
        <v>5184194.0418092078</v>
      </c>
      <c r="K364" s="5">
        <f t="shared" si="14"/>
        <v>51841.940418092076</v>
      </c>
      <c r="L364" s="5">
        <f t="shared" si="10"/>
        <v>5132352.1013911152</v>
      </c>
      <c r="M364" s="5">
        <f>$L364/(1+$B$11)^$H364</f>
        <v>1229269.9282661388</v>
      </c>
    </row>
    <row r="365" spans="8:13" ht="14.5" x14ac:dyDescent="0.35">
      <c r="H365" s="12">
        <v>359</v>
      </c>
      <c r="I365" s="5">
        <v>5204.9308179764448</v>
      </c>
      <c r="J365" s="5">
        <f t="shared" si="13"/>
        <v>5204930.817976445</v>
      </c>
      <c r="K365" s="5">
        <f t="shared" si="14"/>
        <v>52049.308179764448</v>
      </c>
      <c r="L365" s="5">
        <f t="shared" si="10"/>
        <v>5152881.5097966809</v>
      </c>
      <c r="M365" s="5">
        <f>$L365/(1+$B$11)^$H365</f>
        <v>1229269.9282661388</v>
      </c>
    </row>
    <row r="366" spans="8:13" ht="14.5" x14ac:dyDescent="0.35">
      <c r="H366" s="12">
        <v>360</v>
      </c>
      <c r="I366" s="5">
        <v>5225.7505412483506</v>
      </c>
      <c r="J366" s="5">
        <f t="shared" si="13"/>
        <v>5225750.5412483504</v>
      </c>
      <c r="K366" s="5">
        <f t="shared" si="14"/>
        <v>52257.505412483508</v>
      </c>
      <c r="L366" s="5">
        <f t="shared" si="10"/>
        <v>5173493.0358358668</v>
      </c>
      <c r="M366" s="5">
        <f>$L366/((1+$B$11)^$H366)</f>
        <v>1229269.9282661383</v>
      </c>
    </row>
    <row r="367" spans="8:13" ht="12.5" x14ac:dyDescent="0.25"/>
    <row r="368" spans="8:13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 C</cp:lastModifiedBy>
  <dcterms:modified xsi:type="dcterms:W3CDTF">2024-09-13T21:17:00Z</dcterms:modified>
</cp:coreProperties>
</file>