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0" yWindow="990" windowWidth="19395" windowHeight="6630" activeTab="3"/>
  </bookViews>
  <sheets>
    <sheet name="Pivot" sheetId="4" r:id="rId1"/>
    <sheet name="2011-13 Data" sheetId="1" r:id="rId2"/>
    <sheet name="Non-Weather Normalized Summary" sheetId="2" r:id="rId3"/>
    <sheet name="Weather Normalized Summary" sheetId="3" r:id="rId4"/>
  </sheets>
  <definedNames>
    <definedName name="_xlnm._FilterDatabase" localSheetId="1" hidden="1">'2011-13 Data'!$A$1:$BA$70</definedName>
  </definedNames>
  <calcPr calcId="145621"/>
  <pivotCaches>
    <pivotCache cacheId="0" r:id="rId5"/>
  </pivotCaches>
</workbook>
</file>

<file path=xl/calcChain.xml><?xml version="1.0" encoding="utf-8"?>
<calcChain xmlns="http://schemas.openxmlformats.org/spreadsheetml/2006/main">
  <c r="P161" i="3" l="1"/>
  <c r="O161" i="3"/>
  <c r="N161" i="3"/>
  <c r="M161" i="3"/>
  <c r="L161" i="3"/>
  <c r="K161" i="3"/>
  <c r="J161" i="3"/>
  <c r="P160" i="3"/>
  <c r="O160" i="3"/>
  <c r="N160" i="3"/>
  <c r="M160" i="3"/>
  <c r="L160" i="3"/>
  <c r="K160" i="3"/>
  <c r="J160" i="3"/>
  <c r="P159" i="3"/>
  <c r="O159" i="3"/>
  <c r="N159" i="3"/>
  <c r="M159" i="3"/>
  <c r="L159" i="3"/>
  <c r="K159" i="3"/>
  <c r="J159" i="3"/>
  <c r="P158" i="3"/>
  <c r="O158" i="3"/>
  <c r="N158" i="3"/>
  <c r="M158" i="3"/>
  <c r="L158" i="3"/>
  <c r="K158" i="3"/>
  <c r="J158" i="3"/>
  <c r="P157" i="3"/>
  <c r="O157" i="3"/>
  <c r="N157" i="3"/>
  <c r="M157" i="3"/>
  <c r="L157" i="3"/>
  <c r="K157" i="3"/>
  <c r="J157" i="3"/>
  <c r="P156" i="3"/>
  <c r="O156" i="3"/>
  <c r="N156" i="3"/>
  <c r="M156" i="3"/>
  <c r="L156" i="3"/>
  <c r="K156" i="3"/>
  <c r="J156" i="3"/>
  <c r="P155" i="3"/>
  <c r="O155" i="3"/>
  <c r="N155" i="3"/>
  <c r="M155" i="3"/>
  <c r="L155" i="3"/>
  <c r="K155" i="3"/>
  <c r="J155" i="3"/>
  <c r="P154" i="3"/>
  <c r="O154" i="3"/>
  <c r="N154" i="3"/>
  <c r="M154" i="3"/>
  <c r="L154" i="3"/>
  <c r="K154" i="3"/>
  <c r="J154" i="3"/>
  <c r="P153" i="3"/>
  <c r="O153" i="3"/>
  <c r="N153" i="3"/>
  <c r="M153" i="3"/>
  <c r="L153" i="3"/>
  <c r="K153" i="3"/>
  <c r="J153" i="3"/>
  <c r="P152" i="3"/>
  <c r="O152" i="3"/>
  <c r="N152" i="3"/>
  <c r="M152" i="3"/>
  <c r="L152" i="3"/>
  <c r="K152" i="3"/>
  <c r="J152" i="3"/>
  <c r="P151" i="3"/>
  <c r="O151" i="3"/>
  <c r="N151" i="3"/>
  <c r="M151" i="3"/>
  <c r="L151" i="3"/>
  <c r="K151" i="3"/>
  <c r="J151" i="3"/>
  <c r="P150" i="3"/>
  <c r="O150" i="3"/>
  <c r="N150" i="3"/>
  <c r="M150" i="3"/>
  <c r="L150" i="3"/>
  <c r="K150" i="3"/>
  <c r="J150" i="3"/>
  <c r="P149" i="3"/>
  <c r="O149" i="3"/>
  <c r="N149" i="3"/>
  <c r="M149" i="3"/>
  <c r="L149" i="3"/>
  <c r="K149" i="3"/>
  <c r="J149" i="3"/>
  <c r="P148" i="3"/>
  <c r="O148" i="3"/>
  <c r="N148" i="3"/>
  <c r="M148" i="3"/>
  <c r="L148" i="3"/>
  <c r="K148" i="3"/>
  <c r="J148" i="3"/>
  <c r="P147" i="3"/>
  <c r="O147" i="3"/>
  <c r="N147" i="3"/>
  <c r="M147" i="3"/>
  <c r="L147" i="3"/>
  <c r="K147" i="3"/>
  <c r="J147" i="3"/>
  <c r="P146" i="3"/>
  <c r="O146" i="3"/>
  <c r="N146" i="3"/>
  <c r="M146" i="3"/>
  <c r="L146" i="3"/>
  <c r="K146" i="3"/>
  <c r="J146" i="3"/>
  <c r="P145" i="3"/>
  <c r="O145" i="3"/>
  <c r="N145" i="3"/>
  <c r="M145" i="3"/>
  <c r="L145" i="3"/>
  <c r="K145" i="3"/>
  <c r="J145" i="3"/>
  <c r="P144" i="3"/>
  <c r="O144" i="3"/>
  <c r="N144" i="3"/>
  <c r="M144" i="3"/>
  <c r="L144" i="3"/>
  <c r="K144" i="3"/>
  <c r="J144" i="3"/>
  <c r="P143" i="3"/>
  <c r="O143" i="3"/>
  <c r="N143" i="3"/>
  <c r="M143" i="3"/>
  <c r="L143" i="3"/>
  <c r="K143" i="3"/>
  <c r="J143" i="3"/>
  <c r="P142" i="3"/>
  <c r="O142" i="3"/>
  <c r="N142" i="3"/>
  <c r="M142" i="3"/>
  <c r="L142" i="3"/>
  <c r="K142" i="3"/>
  <c r="J142" i="3"/>
  <c r="P141" i="3"/>
  <c r="O141" i="3"/>
  <c r="N141" i="3"/>
  <c r="M141" i="3"/>
  <c r="L141" i="3"/>
  <c r="K141" i="3"/>
  <c r="J141" i="3"/>
  <c r="P140" i="3"/>
  <c r="O140" i="3"/>
  <c r="N140" i="3"/>
  <c r="M140" i="3"/>
  <c r="L140" i="3"/>
  <c r="K140" i="3"/>
  <c r="J140" i="3"/>
  <c r="P139" i="3"/>
  <c r="O139" i="3"/>
  <c r="N139" i="3"/>
  <c r="M139" i="3"/>
  <c r="L139" i="3"/>
  <c r="K139" i="3"/>
  <c r="J139" i="3"/>
  <c r="P134" i="3"/>
  <c r="O134" i="3"/>
  <c r="N134" i="3"/>
  <c r="M134" i="3"/>
  <c r="L134" i="3"/>
  <c r="K134" i="3"/>
  <c r="J134" i="3"/>
  <c r="P133" i="3"/>
  <c r="O133" i="3"/>
  <c r="N133" i="3"/>
  <c r="M133" i="3"/>
  <c r="L133" i="3"/>
  <c r="K133" i="3"/>
  <c r="J133" i="3"/>
  <c r="P132" i="3"/>
  <c r="O132" i="3"/>
  <c r="N132" i="3"/>
  <c r="M132" i="3"/>
  <c r="L132" i="3"/>
  <c r="K132" i="3"/>
  <c r="J132" i="3"/>
  <c r="P131" i="3"/>
  <c r="O131" i="3"/>
  <c r="N131" i="3"/>
  <c r="M131" i="3"/>
  <c r="L131" i="3"/>
  <c r="K131" i="3"/>
  <c r="J131" i="3"/>
  <c r="P130" i="3"/>
  <c r="O130" i="3"/>
  <c r="N130" i="3"/>
  <c r="M130" i="3"/>
  <c r="L130" i="3"/>
  <c r="K130" i="3"/>
  <c r="J130" i="3"/>
  <c r="P129" i="3"/>
  <c r="O129" i="3"/>
  <c r="N129" i="3"/>
  <c r="M129" i="3"/>
  <c r="L129" i="3"/>
  <c r="K129" i="3"/>
  <c r="J129" i="3"/>
  <c r="P128" i="3"/>
  <c r="O128" i="3"/>
  <c r="N128" i="3"/>
  <c r="M128" i="3"/>
  <c r="L128" i="3"/>
  <c r="K128" i="3"/>
  <c r="J128" i="3"/>
  <c r="P127" i="3"/>
  <c r="O127" i="3"/>
  <c r="N127" i="3"/>
  <c r="M127" i="3"/>
  <c r="L127" i="3"/>
  <c r="K127" i="3"/>
  <c r="J127" i="3"/>
  <c r="P126" i="3"/>
  <c r="O126" i="3"/>
  <c r="N126" i="3"/>
  <c r="M126" i="3"/>
  <c r="L126" i="3"/>
  <c r="K126" i="3"/>
  <c r="J126" i="3"/>
  <c r="P125" i="3"/>
  <c r="O125" i="3"/>
  <c r="N125" i="3"/>
  <c r="M125" i="3"/>
  <c r="L125" i="3"/>
  <c r="K125" i="3"/>
  <c r="J125" i="3"/>
  <c r="P124" i="3"/>
  <c r="O124" i="3"/>
  <c r="N124" i="3"/>
  <c r="M124" i="3"/>
  <c r="L124" i="3"/>
  <c r="K124" i="3"/>
  <c r="J124" i="3"/>
  <c r="P123" i="3"/>
  <c r="O123" i="3"/>
  <c r="N123" i="3"/>
  <c r="M123" i="3"/>
  <c r="L123" i="3"/>
  <c r="K123" i="3"/>
  <c r="J123" i="3"/>
  <c r="P122" i="3"/>
  <c r="O122" i="3"/>
  <c r="N122" i="3"/>
  <c r="M122" i="3"/>
  <c r="L122" i="3"/>
  <c r="K122" i="3"/>
  <c r="J122" i="3"/>
  <c r="P121" i="3"/>
  <c r="O121" i="3"/>
  <c r="N121" i="3"/>
  <c r="M121" i="3"/>
  <c r="L121" i="3"/>
  <c r="K121" i="3"/>
  <c r="J121" i="3"/>
  <c r="P120" i="3"/>
  <c r="O120" i="3"/>
  <c r="N120" i="3"/>
  <c r="M120" i="3"/>
  <c r="L120" i="3"/>
  <c r="K120" i="3"/>
  <c r="J120" i="3"/>
  <c r="P119" i="3"/>
  <c r="O119" i="3"/>
  <c r="N119" i="3"/>
  <c r="M119" i="3"/>
  <c r="L119" i="3"/>
  <c r="K119" i="3"/>
  <c r="J119" i="3"/>
  <c r="P118" i="3"/>
  <c r="O118" i="3"/>
  <c r="N118" i="3"/>
  <c r="M118" i="3"/>
  <c r="L118" i="3"/>
  <c r="K118" i="3"/>
  <c r="J118" i="3"/>
  <c r="P117" i="3"/>
  <c r="O117" i="3"/>
  <c r="N117" i="3"/>
  <c r="M117" i="3"/>
  <c r="L117" i="3"/>
  <c r="K117" i="3"/>
  <c r="J117" i="3"/>
  <c r="P116" i="3"/>
  <c r="O116" i="3"/>
  <c r="N116" i="3"/>
  <c r="M116" i="3"/>
  <c r="L116" i="3"/>
  <c r="K116" i="3"/>
  <c r="J116" i="3"/>
  <c r="P115" i="3"/>
  <c r="O115" i="3"/>
  <c r="N115" i="3"/>
  <c r="M115" i="3"/>
  <c r="L115" i="3"/>
  <c r="K115" i="3"/>
  <c r="J115" i="3"/>
  <c r="P114" i="3"/>
  <c r="O114" i="3"/>
  <c r="N114" i="3"/>
  <c r="M114" i="3"/>
  <c r="L114" i="3"/>
  <c r="K114" i="3"/>
  <c r="J114" i="3"/>
  <c r="P113" i="3"/>
  <c r="O113" i="3"/>
  <c r="N113" i="3"/>
  <c r="M113" i="3"/>
  <c r="L113" i="3"/>
  <c r="K113" i="3"/>
  <c r="J113" i="3"/>
  <c r="P112" i="3"/>
  <c r="O112" i="3"/>
  <c r="N112" i="3"/>
  <c r="M112" i="3"/>
  <c r="L112" i="3"/>
  <c r="K112" i="3"/>
  <c r="J112" i="3"/>
  <c r="P107" i="3"/>
  <c r="O107" i="3"/>
  <c r="N107" i="3"/>
  <c r="M107" i="3"/>
  <c r="L107" i="3"/>
  <c r="K107" i="3"/>
  <c r="J107" i="3"/>
  <c r="P106" i="3"/>
  <c r="O106" i="3"/>
  <c r="N106" i="3"/>
  <c r="M106" i="3"/>
  <c r="L106" i="3"/>
  <c r="K106" i="3"/>
  <c r="J106" i="3"/>
  <c r="P105" i="3"/>
  <c r="O105" i="3"/>
  <c r="N105" i="3"/>
  <c r="M105" i="3"/>
  <c r="L105" i="3"/>
  <c r="K105" i="3"/>
  <c r="J105" i="3"/>
  <c r="P104" i="3"/>
  <c r="O104" i="3"/>
  <c r="N104" i="3"/>
  <c r="M104" i="3"/>
  <c r="L104" i="3"/>
  <c r="K104" i="3"/>
  <c r="J104" i="3"/>
  <c r="P103" i="3"/>
  <c r="O103" i="3"/>
  <c r="N103" i="3"/>
  <c r="M103" i="3"/>
  <c r="L103" i="3"/>
  <c r="K103" i="3"/>
  <c r="J103" i="3"/>
  <c r="P102" i="3"/>
  <c r="O102" i="3"/>
  <c r="N102" i="3"/>
  <c r="M102" i="3"/>
  <c r="L102" i="3"/>
  <c r="K102" i="3"/>
  <c r="J102" i="3"/>
  <c r="P101" i="3"/>
  <c r="O101" i="3"/>
  <c r="N101" i="3"/>
  <c r="M101" i="3"/>
  <c r="L101" i="3"/>
  <c r="K101" i="3"/>
  <c r="J101" i="3"/>
  <c r="P100" i="3"/>
  <c r="O100" i="3"/>
  <c r="N100" i="3"/>
  <c r="M100" i="3"/>
  <c r="L100" i="3"/>
  <c r="K100" i="3"/>
  <c r="J100" i="3"/>
  <c r="P99" i="3"/>
  <c r="O99" i="3"/>
  <c r="N99" i="3"/>
  <c r="M99" i="3"/>
  <c r="L99" i="3"/>
  <c r="K99" i="3"/>
  <c r="J99" i="3"/>
  <c r="P98" i="3"/>
  <c r="O98" i="3"/>
  <c r="N98" i="3"/>
  <c r="M98" i="3"/>
  <c r="L98" i="3"/>
  <c r="K98" i="3"/>
  <c r="J98" i="3"/>
  <c r="P97" i="3"/>
  <c r="O97" i="3"/>
  <c r="N97" i="3"/>
  <c r="M97" i="3"/>
  <c r="L97" i="3"/>
  <c r="K97" i="3"/>
  <c r="J97" i="3"/>
  <c r="P96" i="3"/>
  <c r="O96" i="3"/>
  <c r="N96" i="3"/>
  <c r="M96" i="3"/>
  <c r="L96" i="3"/>
  <c r="K96" i="3"/>
  <c r="J96" i="3"/>
  <c r="P95" i="3"/>
  <c r="O95" i="3"/>
  <c r="N95" i="3"/>
  <c r="M95" i="3"/>
  <c r="L95" i="3"/>
  <c r="K95" i="3"/>
  <c r="J95" i="3"/>
  <c r="P94" i="3"/>
  <c r="O94" i="3"/>
  <c r="N94" i="3"/>
  <c r="M94" i="3"/>
  <c r="L94" i="3"/>
  <c r="K94" i="3"/>
  <c r="J94" i="3"/>
  <c r="P93" i="3"/>
  <c r="O93" i="3"/>
  <c r="N93" i="3"/>
  <c r="M93" i="3"/>
  <c r="L93" i="3"/>
  <c r="K93" i="3"/>
  <c r="J93" i="3"/>
  <c r="P92" i="3"/>
  <c r="O92" i="3"/>
  <c r="N92" i="3"/>
  <c r="M92" i="3"/>
  <c r="L92" i="3"/>
  <c r="K92" i="3"/>
  <c r="J92" i="3"/>
  <c r="P91" i="3"/>
  <c r="O91" i="3"/>
  <c r="N91" i="3"/>
  <c r="M91" i="3"/>
  <c r="L91" i="3"/>
  <c r="K91" i="3"/>
  <c r="J91" i="3"/>
  <c r="P90" i="3"/>
  <c r="O90" i="3"/>
  <c r="N90" i="3"/>
  <c r="M90" i="3"/>
  <c r="L90" i="3"/>
  <c r="K90" i="3"/>
  <c r="J90" i="3"/>
  <c r="P89" i="3"/>
  <c r="O89" i="3"/>
  <c r="N89" i="3"/>
  <c r="M89" i="3"/>
  <c r="L89" i="3"/>
  <c r="K89" i="3"/>
  <c r="J89" i="3"/>
  <c r="P88" i="3"/>
  <c r="O88" i="3"/>
  <c r="N88" i="3"/>
  <c r="M88" i="3"/>
  <c r="L88" i="3"/>
  <c r="K88" i="3"/>
  <c r="J88" i="3"/>
  <c r="P87" i="3"/>
  <c r="O87" i="3"/>
  <c r="N87" i="3"/>
  <c r="M87" i="3"/>
  <c r="L87" i="3"/>
  <c r="K87" i="3"/>
  <c r="J87" i="3"/>
  <c r="P86" i="3"/>
  <c r="O86" i="3"/>
  <c r="N86" i="3"/>
  <c r="M86" i="3"/>
  <c r="L86" i="3"/>
  <c r="K86" i="3"/>
  <c r="J86" i="3"/>
  <c r="P85" i="3"/>
  <c r="O85" i="3"/>
  <c r="N85" i="3"/>
  <c r="M85" i="3"/>
  <c r="L85" i="3"/>
  <c r="K85" i="3"/>
  <c r="J85" i="3"/>
  <c r="P80" i="3"/>
  <c r="O80" i="3"/>
  <c r="N80" i="3"/>
  <c r="M80" i="3"/>
  <c r="L80" i="3"/>
  <c r="K80" i="3"/>
  <c r="J80" i="3"/>
  <c r="P79" i="3"/>
  <c r="O79" i="3"/>
  <c r="N79" i="3"/>
  <c r="M79" i="3"/>
  <c r="L79" i="3"/>
  <c r="K79" i="3"/>
  <c r="J79" i="3"/>
  <c r="P78" i="3"/>
  <c r="O78" i="3"/>
  <c r="N78" i="3"/>
  <c r="M78" i="3"/>
  <c r="L78" i="3"/>
  <c r="K78" i="3"/>
  <c r="J78" i="3"/>
  <c r="P77" i="3"/>
  <c r="O77" i="3"/>
  <c r="N77" i="3"/>
  <c r="M77" i="3"/>
  <c r="L77" i="3"/>
  <c r="K77" i="3"/>
  <c r="J77" i="3"/>
  <c r="P76" i="3"/>
  <c r="O76" i="3"/>
  <c r="N76" i="3"/>
  <c r="M76" i="3"/>
  <c r="L76" i="3"/>
  <c r="K76" i="3"/>
  <c r="J76" i="3"/>
  <c r="P75" i="3"/>
  <c r="O75" i="3"/>
  <c r="N75" i="3"/>
  <c r="M75" i="3"/>
  <c r="L75" i="3"/>
  <c r="K75" i="3"/>
  <c r="J75" i="3"/>
  <c r="P74" i="3"/>
  <c r="O74" i="3"/>
  <c r="N74" i="3"/>
  <c r="M74" i="3"/>
  <c r="L74" i="3"/>
  <c r="K74" i="3"/>
  <c r="J74" i="3"/>
  <c r="P73" i="3"/>
  <c r="O73" i="3"/>
  <c r="N73" i="3"/>
  <c r="M73" i="3"/>
  <c r="L73" i="3"/>
  <c r="K73" i="3"/>
  <c r="J73" i="3"/>
  <c r="P72" i="3"/>
  <c r="O72" i="3"/>
  <c r="N72" i="3"/>
  <c r="M72" i="3"/>
  <c r="L72" i="3"/>
  <c r="K72" i="3"/>
  <c r="J72" i="3"/>
  <c r="P71" i="3"/>
  <c r="O71" i="3"/>
  <c r="N71" i="3"/>
  <c r="M71" i="3"/>
  <c r="L71" i="3"/>
  <c r="K71" i="3"/>
  <c r="J71" i="3"/>
  <c r="P70" i="3"/>
  <c r="O70" i="3"/>
  <c r="N70" i="3"/>
  <c r="M70" i="3"/>
  <c r="L70" i="3"/>
  <c r="K70" i="3"/>
  <c r="J70" i="3"/>
  <c r="P69" i="3"/>
  <c r="O69" i="3"/>
  <c r="N69" i="3"/>
  <c r="M69" i="3"/>
  <c r="L69" i="3"/>
  <c r="K69" i="3"/>
  <c r="J69" i="3"/>
  <c r="P68" i="3"/>
  <c r="O68" i="3"/>
  <c r="N68" i="3"/>
  <c r="M68" i="3"/>
  <c r="L68" i="3"/>
  <c r="K68" i="3"/>
  <c r="J68" i="3"/>
  <c r="P67" i="3"/>
  <c r="O67" i="3"/>
  <c r="N67" i="3"/>
  <c r="M67" i="3"/>
  <c r="L67" i="3"/>
  <c r="K67" i="3"/>
  <c r="J67" i="3"/>
  <c r="P66" i="3"/>
  <c r="O66" i="3"/>
  <c r="N66" i="3"/>
  <c r="M66" i="3"/>
  <c r="L66" i="3"/>
  <c r="K66" i="3"/>
  <c r="J66" i="3"/>
  <c r="P65" i="3"/>
  <c r="O65" i="3"/>
  <c r="N65" i="3"/>
  <c r="M65" i="3"/>
  <c r="L65" i="3"/>
  <c r="K65" i="3"/>
  <c r="J65" i="3"/>
  <c r="P64" i="3"/>
  <c r="O64" i="3"/>
  <c r="N64" i="3"/>
  <c r="M64" i="3"/>
  <c r="L64" i="3"/>
  <c r="K64" i="3"/>
  <c r="J64" i="3"/>
  <c r="P63" i="3"/>
  <c r="O63" i="3"/>
  <c r="N63" i="3"/>
  <c r="M63" i="3"/>
  <c r="L63" i="3"/>
  <c r="K63" i="3"/>
  <c r="J63" i="3"/>
  <c r="P62" i="3"/>
  <c r="O62" i="3"/>
  <c r="N62" i="3"/>
  <c r="M62" i="3"/>
  <c r="L62" i="3"/>
  <c r="K62" i="3"/>
  <c r="J62" i="3"/>
  <c r="P61" i="3"/>
  <c r="O61" i="3"/>
  <c r="N61" i="3"/>
  <c r="M61" i="3"/>
  <c r="L61" i="3"/>
  <c r="K61" i="3"/>
  <c r="J61" i="3"/>
  <c r="P60" i="3"/>
  <c r="O60" i="3"/>
  <c r="N60" i="3"/>
  <c r="M60" i="3"/>
  <c r="L60" i="3"/>
  <c r="K60" i="3"/>
  <c r="J60" i="3"/>
  <c r="P59" i="3"/>
  <c r="O59" i="3"/>
  <c r="N59" i="3"/>
  <c r="M59" i="3"/>
  <c r="L59" i="3"/>
  <c r="K59" i="3"/>
  <c r="J59" i="3"/>
  <c r="P58" i="3"/>
  <c r="O58" i="3"/>
  <c r="N58" i="3"/>
  <c r="M58" i="3"/>
  <c r="L58" i="3"/>
  <c r="K58" i="3"/>
  <c r="J58" i="3"/>
  <c r="P53" i="3"/>
  <c r="O53" i="3"/>
  <c r="N53" i="3"/>
  <c r="M53" i="3"/>
  <c r="L53" i="3"/>
  <c r="K53" i="3"/>
  <c r="J53" i="3"/>
  <c r="P52" i="3"/>
  <c r="O52" i="3"/>
  <c r="N52" i="3"/>
  <c r="M52" i="3"/>
  <c r="L52" i="3"/>
  <c r="K52" i="3"/>
  <c r="J52" i="3"/>
  <c r="P51" i="3"/>
  <c r="O51" i="3"/>
  <c r="N51" i="3"/>
  <c r="M51" i="3"/>
  <c r="L51" i="3"/>
  <c r="K51" i="3"/>
  <c r="J51" i="3"/>
  <c r="P50" i="3"/>
  <c r="O50" i="3"/>
  <c r="N50" i="3"/>
  <c r="M50" i="3"/>
  <c r="L50" i="3"/>
  <c r="K50" i="3"/>
  <c r="J50" i="3"/>
  <c r="P49" i="3"/>
  <c r="O49" i="3"/>
  <c r="N49" i="3"/>
  <c r="M49" i="3"/>
  <c r="L49" i="3"/>
  <c r="K49" i="3"/>
  <c r="J49" i="3"/>
  <c r="P48" i="3"/>
  <c r="O48" i="3"/>
  <c r="N48" i="3"/>
  <c r="M48" i="3"/>
  <c r="L48" i="3"/>
  <c r="K48" i="3"/>
  <c r="J48" i="3"/>
  <c r="P47" i="3"/>
  <c r="O47" i="3"/>
  <c r="N47" i="3"/>
  <c r="M47" i="3"/>
  <c r="L47" i="3"/>
  <c r="K47" i="3"/>
  <c r="J47" i="3"/>
  <c r="P46" i="3"/>
  <c r="O46" i="3"/>
  <c r="N46" i="3"/>
  <c r="M46" i="3"/>
  <c r="L46" i="3"/>
  <c r="K46" i="3"/>
  <c r="J46" i="3"/>
  <c r="P45" i="3"/>
  <c r="O45" i="3"/>
  <c r="N45" i="3"/>
  <c r="M45" i="3"/>
  <c r="L45" i="3"/>
  <c r="K45" i="3"/>
  <c r="J45" i="3"/>
  <c r="P44" i="3"/>
  <c r="O44" i="3"/>
  <c r="N44" i="3"/>
  <c r="M44" i="3"/>
  <c r="L44" i="3"/>
  <c r="K44" i="3"/>
  <c r="J44" i="3"/>
  <c r="P43" i="3"/>
  <c r="O43" i="3"/>
  <c r="N43" i="3"/>
  <c r="M43" i="3"/>
  <c r="L43" i="3"/>
  <c r="K43" i="3"/>
  <c r="J43" i="3"/>
  <c r="P42" i="3"/>
  <c r="O42" i="3"/>
  <c r="N42" i="3"/>
  <c r="M42" i="3"/>
  <c r="L42" i="3"/>
  <c r="K42" i="3"/>
  <c r="J42" i="3"/>
  <c r="P41" i="3"/>
  <c r="O41" i="3"/>
  <c r="N41" i="3"/>
  <c r="M41" i="3"/>
  <c r="L41" i="3"/>
  <c r="K41" i="3"/>
  <c r="J41" i="3"/>
  <c r="P40" i="3"/>
  <c r="O40" i="3"/>
  <c r="N40" i="3"/>
  <c r="M40" i="3"/>
  <c r="L40" i="3"/>
  <c r="K40" i="3"/>
  <c r="J40" i="3"/>
  <c r="P39" i="3"/>
  <c r="O39" i="3"/>
  <c r="N39" i="3"/>
  <c r="M39" i="3"/>
  <c r="L39" i="3"/>
  <c r="K39" i="3"/>
  <c r="J39" i="3"/>
  <c r="P38" i="3"/>
  <c r="O38" i="3"/>
  <c r="N38" i="3"/>
  <c r="M38" i="3"/>
  <c r="L38" i="3"/>
  <c r="K38" i="3"/>
  <c r="J38" i="3"/>
  <c r="P37" i="3"/>
  <c r="O37" i="3"/>
  <c r="N37" i="3"/>
  <c r="M37" i="3"/>
  <c r="L37" i="3"/>
  <c r="K37" i="3"/>
  <c r="J37" i="3"/>
  <c r="P36" i="3"/>
  <c r="O36" i="3"/>
  <c r="N36" i="3"/>
  <c r="M36" i="3"/>
  <c r="L36" i="3"/>
  <c r="K36" i="3"/>
  <c r="J36" i="3"/>
  <c r="P35" i="3"/>
  <c r="O35" i="3"/>
  <c r="N35" i="3"/>
  <c r="M35" i="3"/>
  <c r="L35" i="3"/>
  <c r="K35" i="3"/>
  <c r="J35" i="3"/>
  <c r="P34" i="3"/>
  <c r="O34" i="3"/>
  <c r="N34" i="3"/>
  <c r="M34" i="3"/>
  <c r="L34" i="3"/>
  <c r="K34" i="3"/>
  <c r="J34" i="3"/>
  <c r="P33" i="3"/>
  <c r="O33" i="3"/>
  <c r="N33" i="3"/>
  <c r="M33" i="3"/>
  <c r="L33" i="3"/>
  <c r="K33" i="3"/>
  <c r="J33" i="3"/>
  <c r="P32" i="3"/>
  <c r="O32" i="3"/>
  <c r="N32" i="3"/>
  <c r="M32" i="3"/>
  <c r="L32" i="3"/>
  <c r="K32" i="3"/>
  <c r="J32" i="3"/>
  <c r="P31" i="3"/>
  <c r="O31" i="3"/>
  <c r="N31" i="3"/>
  <c r="M31" i="3"/>
  <c r="L31" i="3"/>
  <c r="K31" i="3"/>
  <c r="J31" i="3"/>
  <c r="P26" i="3"/>
  <c r="O26" i="3"/>
  <c r="N26" i="3"/>
  <c r="M26" i="3"/>
  <c r="L26" i="3"/>
  <c r="K26" i="3"/>
  <c r="J26" i="3"/>
  <c r="P25" i="3"/>
  <c r="O25" i="3"/>
  <c r="N25" i="3"/>
  <c r="M25" i="3"/>
  <c r="L25" i="3"/>
  <c r="K25" i="3"/>
  <c r="J25" i="3"/>
  <c r="P24" i="3"/>
  <c r="O24" i="3"/>
  <c r="N24" i="3"/>
  <c r="M24" i="3"/>
  <c r="L24" i="3"/>
  <c r="K24" i="3"/>
  <c r="J24" i="3"/>
  <c r="P23" i="3"/>
  <c r="O23" i="3"/>
  <c r="N23" i="3"/>
  <c r="M23" i="3"/>
  <c r="L23" i="3"/>
  <c r="K23" i="3"/>
  <c r="J23" i="3"/>
  <c r="P22" i="3"/>
  <c r="O22" i="3"/>
  <c r="N22" i="3"/>
  <c r="M22" i="3"/>
  <c r="L22" i="3"/>
  <c r="K22" i="3"/>
  <c r="J22" i="3"/>
  <c r="P21" i="3"/>
  <c r="O21" i="3"/>
  <c r="N21" i="3"/>
  <c r="M21" i="3"/>
  <c r="L21" i="3"/>
  <c r="K21" i="3"/>
  <c r="J21" i="3"/>
  <c r="P20" i="3"/>
  <c r="O20" i="3"/>
  <c r="N20" i="3"/>
  <c r="M20" i="3"/>
  <c r="L20" i="3"/>
  <c r="K20" i="3"/>
  <c r="J20" i="3"/>
  <c r="P19" i="3"/>
  <c r="O19" i="3"/>
  <c r="N19" i="3"/>
  <c r="M19" i="3"/>
  <c r="L19" i="3"/>
  <c r="K19" i="3"/>
  <c r="J19" i="3"/>
  <c r="P18" i="3"/>
  <c r="O18" i="3"/>
  <c r="N18" i="3"/>
  <c r="M18" i="3"/>
  <c r="L18" i="3"/>
  <c r="K18" i="3"/>
  <c r="J18" i="3"/>
  <c r="P17" i="3"/>
  <c r="O17" i="3"/>
  <c r="N17" i="3"/>
  <c r="M17" i="3"/>
  <c r="L17" i="3"/>
  <c r="K17" i="3"/>
  <c r="J17" i="3"/>
  <c r="P16" i="3"/>
  <c r="O16" i="3"/>
  <c r="N16" i="3"/>
  <c r="M16" i="3"/>
  <c r="L16" i="3"/>
  <c r="K16" i="3"/>
  <c r="J16" i="3"/>
  <c r="P15" i="3"/>
  <c r="O15" i="3"/>
  <c r="N15" i="3"/>
  <c r="M15" i="3"/>
  <c r="L15" i="3"/>
  <c r="K15" i="3"/>
  <c r="J15" i="3"/>
  <c r="P14" i="3"/>
  <c r="O14" i="3"/>
  <c r="N14" i="3"/>
  <c r="M14" i="3"/>
  <c r="L14" i="3"/>
  <c r="K14" i="3"/>
  <c r="J14" i="3"/>
  <c r="P13" i="3"/>
  <c r="O13" i="3"/>
  <c r="N13" i="3"/>
  <c r="M13" i="3"/>
  <c r="L13" i="3"/>
  <c r="K13" i="3"/>
  <c r="J13" i="3"/>
  <c r="P12" i="3"/>
  <c r="O12" i="3"/>
  <c r="N12" i="3"/>
  <c r="M12" i="3"/>
  <c r="L12" i="3"/>
  <c r="K12" i="3"/>
  <c r="J12" i="3"/>
  <c r="P11" i="3"/>
  <c r="O11" i="3"/>
  <c r="N11" i="3"/>
  <c r="M11" i="3"/>
  <c r="L11" i="3"/>
  <c r="K11" i="3"/>
  <c r="J11" i="3"/>
  <c r="P10" i="3"/>
  <c r="O10" i="3"/>
  <c r="N10" i="3"/>
  <c r="M10" i="3"/>
  <c r="L10" i="3"/>
  <c r="K10" i="3"/>
  <c r="J10" i="3"/>
  <c r="P9" i="3"/>
  <c r="O9" i="3"/>
  <c r="N9" i="3"/>
  <c r="M9" i="3"/>
  <c r="L9" i="3"/>
  <c r="K9" i="3"/>
  <c r="J9" i="3"/>
  <c r="P8" i="3"/>
  <c r="O8" i="3"/>
  <c r="N8" i="3"/>
  <c r="M8" i="3"/>
  <c r="L8" i="3"/>
  <c r="K8" i="3"/>
  <c r="J8" i="3"/>
  <c r="P7" i="3"/>
  <c r="O7" i="3"/>
  <c r="N7" i="3"/>
  <c r="M7" i="3"/>
  <c r="L7" i="3"/>
  <c r="K7" i="3"/>
  <c r="J7" i="3"/>
  <c r="P6" i="3"/>
  <c r="O6" i="3"/>
  <c r="N6" i="3"/>
  <c r="M6" i="3"/>
  <c r="L6" i="3"/>
  <c r="K6" i="3"/>
  <c r="J6" i="3"/>
  <c r="P5" i="3"/>
  <c r="O5" i="3"/>
  <c r="N5" i="3"/>
  <c r="M5" i="3"/>
  <c r="L5" i="3"/>
  <c r="K5" i="3"/>
  <c r="J5" i="3"/>
  <c r="P4" i="3"/>
  <c r="O4" i="3"/>
  <c r="N4" i="3"/>
  <c r="M4" i="3"/>
  <c r="L4" i="3"/>
  <c r="K4" i="3"/>
  <c r="J4" i="3"/>
  <c r="P337" i="2"/>
  <c r="O337" i="2"/>
  <c r="N337" i="2"/>
  <c r="M337" i="2"/>
  <c r="P336" i="2"/>
  <c r="O336" i="2"/>
  <c r="N336" i="2"/>
  <c r="M336" i="2"/>
  <c r="P335" i="2"/>
  <c r="O335" i="2"/>
  <c r="N335" i="2"/>
  <c r="M335" i="2"/>
  <c r="P334" i="2"/>
  <c r="O334" i="2"/>
  <c r="N334" i="2"/>
  <c r="M334" i="2"/>
  <c r="P333" i="2"/>
  <c r="O333" i="2"/>
  <c r="N333" i="2"/>
  <c r="M333" i="2"/>
  <c r="P332" i="2"/>
  <c r="O332" i="2"/>
  <c r="N332" i="2"/>
  <c r="M332" i="2"/>
  <c r="P331" i="2"/>
  <c r="O331" i="2"/>
  <c r="N331" i="2"/>
  <c r="M331" i="2"/>
  <c r="P330" i="2"/>
  <c r="O330" i="2"/>
  <c r="N330" i="2"/>
  <c r="M330" i="2"/>
  <c r="P329" i="2"/>
  <c r="O329" i="2"/>
  <c r="N329" i="2"/>
  <c r="M329" i="2"/>
  <c r="P328" i="2"/>
  <c r="O328" i="2"/>
  <c r="N328" i="2"/>
  <c r="M328" i="2"/>
  <c r="P327" i="2"/>
  <c r="O327" i="2"/>
  <c r="N327" i="2"/>
  <c r="M327" i="2"/>
  <c r="P326" i="2"/>
  <c r="O326" i="2"/>
  <c r="N326" i="2"/>
  <c r="M326" i="2"/>
  <c r="P325" i="2"/>
  <c r="O325" i="2"/>
  <c r="N325" i="2"/>
  <c r="M325" i="2"/>
  <c r="P324" i="2"/>
  <c r="O324" i="2"/>
  <c r="N324" i="2"/>
  <c r="M324" i="2"/>
  <c r="P323" i="2"/>
  <c r="O323" i="2"/>
  <c r="N323" i="2"/>
  <c r="M323" i="2"/>
  <c r="P322" i="2"/>
  <c r="O322" i="2"/>
  <c r="N322" i="2"/>
  <c r="M322" i="2"/>
  <c r="P321" i="2"/>
  <c r="O321" i="2"/>
  <c r="N321" i="2"/>
  <c r="M321" i="2"/>
  <c r="P320" i="2"/>
  <c r="O320" i="2"/>
  <c r="N320" i="2"/>
  <c r="M320" i="2"/>
  <c r="P319" i="2"/>
  <c r="O319" i="2"/>
  <c r="N319" i="2"/>
  <c r="M319" i="2"/>
  <c r="P318" i="2"/>
  <c r="O318" i="2"/>
  <c r="N318" i="2"/>
  <c r="M318" i="2"/>
  <c r="P317" i="2"/>
  <c r="O317" i="2"/>
  <c r="N317" i="2"/>
  <c r="M317" i="2"/>
  <c r="P316" i="2"/>
  <c r="O316" i="2"/>
  <c r="N316" i="2"/>
  <c r="M316" i="2"/>
  <c r="P315" i="2"/>
  <c r="O315" i="2"/>
  <c r="N315" i="2"/>
  <c r="M315" i="2"/>
  <c r="P307" i="2"/>
  <c r="O307" i="2"/>
  <c r="N307" i="2"/>
  <c r="M307" i="2"/>
  <c r="P306" i="2"/>
  <c r="O306" i="2"/>
  <c r="N306" i="2"/>
  <c r="M306" i="2"/>
  <c r="P305" i="2"/>
  <c r="O305" i="2"/>
  <c r="N305" i="2"/>
  <c r="M305" i="2"/>
  <c r="P304" i="2"/>
  <c r="O304" i="2"/>
  <c r="N304" i="2"/>
  <c r="M304" i="2"/>
  <c r="P303" i="2"/>
  <c r="O303" i="2"/>
  <c r="N303" i="2"/>
  <c r="M303" i="2"/>
  <c r="P302" i="2"/>
  <c r="O302" i="2"/>
  <c r="N302" i="2"/>
  <c r="M302" i="2"/>
  <c r="P301" i="2"/>
  <c r="O301" i="2"/>
  <c r="N301" i="2"/>
  <c r="M301" i="2"/>
  <c r="P300" i="2"/>
  <c r="O300" i="2"/>
  <c r="N300" i="2"/>
  <c r="M300" i="2"/>
  <c r="P299" i="2"/>
  <c r="O299" i="2"/>
  <c r="N299" i="2"/>
  <c r="M299" i="2"/>
  <c r="P298" i="2"/>
  <c r="O298" i="2"/>
  <c r="N298" i="2"/>
  <c r="M298" i="2"/>
  <c r="P297" i="2"/>
  <c r="O297" i="2"/>
  <c r="N297" i="2"/>
  <c r="M297" i="2"/>
  <c r="P296" i="2"/>
  <c r="O296" i="2"/>
  <c r="N296" i="2"/>
  <c r="M296" i="2"/>
  <c r="P295" i="2"/>
  <c r="O295" i="2"/>
  <c r="N295" i="2"/>
  <c r="M295" i="2"/>
  <c r="P294" i="2"/>
  <c r="O294" i="2"/>
  <c r="N294" i="2"/>
  <c r="M294" i="2"/>
  <c r="P293" i="2"/>
  <c r="O293" i="2"/>
  <c r="N293" i="2"/>
  <c r="M293" i="2"/>
  <c r="P292" i="2"/>
  <c r="O292" i="2"/>
  <c r="N292" i="2"/>
  <c r="M292" i="2"/>
  <c r="P291" i="2"/>
  <c r="O291" i="2"/>
  <c r="N291" i="2"/>
  <c r="M291" i="2"/>
  <c r="P290" i="2"/>
  <c r="O290" i="2"/>
  <c r="N290" i="2"/>
  <c r="M290" i="2"/>
  <c r="P289" i="2"/>
  <c r="O289" i="2"/>
  <c r="N289" i="2"/>
  <c r="M289" i="2"/>
  <c r="P288" i="2"/>
  <c r="O288" i="2"/>
  <c r="N288" i="2"/>
  <c r="M288" i="2"/>
  <c r="P287" i="2"/>
  <c r="O287" i="2"/>
  <c r="N287" i="2"/>
  <c r="M287" i="2"/>
  <c r="P286" i="2"/>
  <c r="O286" i="2"/>
  <c r="N286" i="2"/>
  <c r="M286" i="2"/>
  <c r="P285" i="2"/>
  <c r="O285" i="2"/>
  <c r="N285" i="2"/>
  <c r="M285" i="2"/>
  <c r="P279" i="2"/>
  <c r="O279" i="2"/>
  <c r="N279" i="2"/>
  <c r="M279" i="2"/>
  <c r="P278" i="2"/>
  <c r="O278" i="2"/>
  <c r="N278" i="2"/>
  <c r="M278" i="2"/>
  <c r="P277" i="2"/>
  <c r="O277" i="2"/>
  <c r="N277" i="2"/>
  <c r="M277" i="2"/>
  <c r="P276" i="2"/>
  <c r="O276" i="2"/>
  <c r="N276" i="2"/>
  <c r="M276" i="2"/>
  <c r="P275" i="2"/>
  <c r="O275" i="2"/>
  <c r="N275" i="2"/>
  <c r="M275" i="2"/>
  <c r="P274" i="2"/>
  <c r="O274" i="2"/>
  <c r="N274" i="2"/>
  <c r="M274" i="2"/>
  <c r="P273" i="2"/>
  <c r="O273" i="2"/>
  <c r="N273" i="2"/>
  <c r="M273" i="2"/>
  <c r="P272" i="2"/>
  <c r="O272" i="2"/>
  <c r="N272" i="2"/>
  <c r="M272" i="2"/>
  <c r="P271" i="2"/>
  <c r="O271" i="2"/>
  <c r="N271" i="2"/>
  <c r="M271" i="2"/>
  <c r="P270" i="2"/>
  <c r="O270" i="2"/>
  <c r="N270" i="2"/>
  <c r="M270" i="2"/>
  <c r="P269" i="2"/>
  <c r="O269" i="2"/>
  <c r="N269" i="2"/>
  <c r="M269" i="2"/>
  <c r="P268" i="2"/>
  <c r="O268" i="2"/>
  <c r="N268" i="2"/>
  <c r="M268" i="2"/>
  <c r="P267" i="2"/>
  <c r="O267" i="2"/>
  <c r="N267" i="2"/>
  <c r="M267" i="2"/>
  <c r="P266" i="2"/>
  <c r="O266" i="2"/>
  <c r="N266" i="2"/>
  <c r="M266" i="2"/>
  <c r="P265" i="2"/>
  <c r="O265" i="2"/>
  <c r="N265" i="2"/>
  <c r="M265" i="2"/>
  <c r="P264" i="2"/>
  <c r="O264" i="2"/>
  <c r="N264" i="2"/>
  <c r="M264" i="2"/>
  <c r="P263" i="2"/>
  <c r="O263" i="2"/>
  <c r="N263" i="2"/>
  <c r="M263" i="2"/>
  <c r="P262" i="2"/>
  <c r="O262" i="2"/>
  <c r="N262" i="2"/>
  <c r="M262" i="2"/>
  <c r="P261" i="2"/>
  <c r="O261" i="2"/>
  <c r="N261" i="2"/>
  <c r="M261" i="2"/>
  <c r="P260" i="2"/>
  <c r="O260" i="2"/>
  <c r="N260" i="2"/>
  <c r="M260" i="2"/>
  <c r="P259" i="2"/>
  <c r="O259" i="2"/>
  <c r="N259" i="2"/>
  <c r="M259" i="2"/>
  <c r="P258" i="2"/>
  <c r="O258" i="2"/>
  <c r="N258" i="2"/>
  <c r="M258" i="2"/>
  <c r="P257" i="2"/>
  <c r="O257" i="2"/>
  <c r="N257" i="2"/>
  <c r="M257" i="2"/>
  <c r="P195" i="2"/>
  <c r="O195" i="2"/>
  <c r="N195" i="2"/>
  <c r="M195" i="2"/>
  <c r="P194" i="2"/>
  <c r="O194" i="2"/>
  <c r="N194" i="2"/>
  <c r="M194" i="2"/>
  <c r="P193" i="2"/>
  <c r="O193" i="2"/>
  <c r="N193" i="2"/>
  <c r="M193" i="2"/>
  <c r="P192" i="2"/>
  <c r="O192" i="2"/>
  <c r="N192" i="2"/>
  <c r="M192" i="2"/>
  <c r="P191" i="2"/>
  <c r="O191" i="2"/>
  <c r="N191" i="2"/>
  <c r="M191" i="2"/>
  <c r="P190" i="2"/>
  <c r="O190" i="2"/>
  <c r="N190" i="2"/>
  <c r="M190" i="2"/>
  <c r="P189" i="2"/>
  <c r="O189" i="2"/>
  <c r="N189" i="2"/>
  <c r="M189" i="2"/>
  <c r="P188" i="2"/>
  <c r="O188" i="2"/>
  <c r="N188" i="2"/>
  <c r="M188" i="2"/>
  <c r="P187" i="2"/>
  <c r="O187" i="2"/>
  <c r="N187" i="2"/>
  <c r="M187" i="2"/>
  <c r="P186" i="2"/>
  <c r="O186" i="2"/>
  <c r="N186" i="2"/>
  <c r="M186" i="2"/>
  <c r="P185" i="2"/>
  <c r="O185" i="2"/>
  <c r="N185" i="2"/>
  <c r="M185" i="2"/>
  <c r="P184" i="2"/>
  <c r="O184" i="2"/>
  <c r="N184" i="2"/>
  <c r="M184" i="2"/>
  <c r="P183" i="2"/>
  <c r="O183" i="2"/>
  <c r="N183" i="2"/>
  <c r="M183" i="2"/>
  <c r="P182" i="2"/>
  <c r="O182" i="2"/>
  <c r="N182" i="2"/>
  <c r="M182" i="2"/>
  <c r="P181" i="2"/>
  <c r="O181" i="2"/>
  <c r="N181" i="2"/>
  <c r="M181" i="2"/>
  <c r="P180" i="2"/>
  <c r="O180" i="2"/>
  <c r="N180" i="2"/>
  <c r="M180" i="2"/>
  <c r="P179" i="2"/>
  <c r="O179" i="2"/>
  <c r="N179" i="2"/>
  <c r="M179" i="2"/>
  <c r="P178" i="2"/>
  <c r="O178" i="2"/>
  <c r="N178" i="2"/>
  <c r="M178" i="2"/>
  <c r="P177" i="2"/>
  <c r="O177" i="2"/>
  <c r="N177" i="2"/>
  <c r="M177" i="2"/>
  <c r="P176" i="2"/>
  <c r="O176" i="2"/>
  <c r="N176" i="2"/>
  <c r="M176" i="2"/>
  <c r="P175" i="2"/>
  <c r="O175" i="2"/>
  <c r="N175" i="2"/>
  <c r="M175" i="2"/>
  <c r="P174" i="2"/>
  <c r="O174" i="2"/>
  <c r="N174" i="2"/>
  <c r="M174" i="2"/>
  <c r="P173" i="2"/>
  <c r="O173" i="2"/>
  <c r="N173" i="2"/>
  <c r="M173" i="2"/>
  <c r="P166" i="2"/>
  <c r="O166" i="2"/>
  <c r="N166" i="2"/>
  <c r="M166" i="2"/>
  <c r="P165" i="2"/>
  <c r="O165" i="2"/>
  <c r="N165" i="2"/>
  <c r="M165" i="2"/>
  <c r="P164" i="2"/>
  <c r="O164" i="2"/>
  <c r="N164" i="2"/>
  <c r="M164" i="2"/>
  <c r="P163" i="2"/>
  <c r="O163" i="2"/>
  <c r="N163" i="2"/>
  <c r="M163" i="2"/>
  <c r="P162" i="2"/>
  <c r="O162" i="2"/>
  <c r="N162" i="2"/>
  <c r="M162" i="2"/>
  <c r="P161" i="2"/>
  <c r="O161" i="2"/>
  <c r="N161" i="2"/>
  <c r="M161" i="2"/>
  <c r="P160" i="2"/>
  <c r="O160" i="2"/>
  <c r="N160" i="2"/>
  <c r="M160" i="2"/>
  <c r="P159" i="2"/>
  <c r="O159" i="2"/>
  <c r="N159" i="2"/>
  <c r="M159" i="2"/>
  <c r="P158" i="2"/>
  <c r="O158" i="2"/>
  <c r="N158" i="2"/>
  <c r="M158" i="2"/>
  <c r="P157" i="2"/>
  <c r="O157" i="2"/>
  <c r="N157" i="2"/>
  <c r="M157" i="2"/>
  <c r="P156" i="2"/>
  <c r="O156" i="2"/>
  <c r="N156" i="2"/>
  <c r="M156" i="2"/>
  <c r="P155" i="2"/>
  <c r="O155" i="2"/>
  <c r="N155" i="2"/>
  <c r="M155" i="2"/>
  <c r="P154" i="2"/>
  <c r="O154" i="2"/>
  <c r="N154" i="2"/>
  <c r="M154" i="2"/>
  <c r="P153" i="2"/>
  <c r="O153" i="2"/>
  <c r="N153" i="2"/>
  <c r="M153" i="2"/>
  <c r="P152" i="2"/>
  <c r="O152" i="2"/>
  <c r="N152" i="2"/>
  <c r="M152" i="2"/>
  <c r="P151" i="2"/>
  <c r="O151" i="2"/>
  <c r="N151" i="2"/>
  <c r="M151" i="2"/>
  <c r="P150" i="2"/>
  <c r="O150" i="2"/>
  <c r="N150" i="2"/>
  <c r="M150" i="2"/>
  <c r="P149" i="2"/>
  <c r="O149" i="2"/>
  <c r="N149" i="2"/>
  <c r="M149" i="2"/>
  <c r="P148" i="2"/>
  <c r="O148" i="2"/>
  <c r="N148" i="2"/>
  <c r="M148" i="2"/>
  <c r="P147" i="2"/>
  <c r="O147" i="2"/>
  <c r="N147" i="2"/>
  <c r="M147" i="2"/>
  <c r="P146" i="2"/>
  <c r="O146" i="2"/>
  <c r="N146" i="2"/>
  <c r="M146" i="2"/>
  <c r="P145" i="2"/>
  <c r="O145" i="2"/>
  <c r="N145" i="2"/>
  <c r="M145" i="2"/>
  <c r="P144" i="2"/>
  <c r="O144" i="2"/>
  <c r="N144" i="2"/>
  <c r="M144" i="2"/>
  <c r="P110" i="2"/>
  <c r="O110" i="2"/>
  <c r="N110" i="2"/>
  <c r="M110" i="2"/>
  <c r="P109" i="2"/>
  <c r="O109" i="2"/>
  <c r="N109" i="2"/>
  <c r="M109" i="2"/>
  <c r="P108" i="2"/>
  <c r="O108" i="2"/>
  <c r="N108" i="2"/>
  <c r="M108" i="2"/>
  <c r="P107" i="2"/>
  <c r="O107" i="2"/>
  <c r="N107" i="2"/>
  <c r="M107" i="2"/>
  <c r="P106" i="2"/>
  <c r="O106" i="2"/>
  <c r="N106" i="2"/>
  <c r="M106" i="2"/>
  <c r="P105" i="2"/>
  <c r="O105" i="2"/>
  <c r="N105" i="2"/>
  <c r="M105" i="2"/>
  <c r="P104" i="2"/>
  <c r="O104" i="2"/>
  <c r="N104" i="2"/>
  <c r="M104" i="2"/>
  <c r="P103" i="2"/>
  <c r="O103" i="2"/>
  <c r="N103" i="2"/>
  <c r="M103" i="2"/>
  <c r="P102" i="2"/>
  <c r="O102" i="2"/>
  <c r="N102" i="2"/>
  <c r="M102" i="2"/>
  <c r="P101" i="2"/>
  <c r="O101" i="2"/>
  <c r="N101" i="2"/>
  <c r="M101" i="2"/>
  <c r="P100" i="2"/>
  <c r="O100" i="2"/>
  <c r="N100" i="2"/>
  <c r="M100" i="2"/>
  <c r="P99" i="2"/>
  <c r="O99" i="2"/>
  <c r="N99" i="2"/>
  <c r="M99" i="2"/>
  <c r="P98" i="2"/>
  <c r="O98" i="2"/>
  <c r="N98" i="2"/>
  <c r="M98" i="2"/>
  <c r="P97" i="2"/>
  <c r="O97" i="2"/>
  <c r="N97" i="2"/>
  <c r="M97" i="2"/>
  <c r="P96" i="2"/>
  <c r="O96" i="2"/>
  <c r="N96" i="2"/>
  <c r="M96" i="2"/>
  <c r="P95" i="2"/>
  <c r="O95" i="2"/>
  <c r="N95" i="2"/>
  <c r="M95" i="2"/>
  <c r="P94" i="2"/>
  <c r="O94" i="2"/>
  <c r="N94" i="2"/>
  <c r="M94" i="2"/>
  <c r="P93" i="2"/>
  <c r="O93" i="2"/>
  <c r="N93" i="2"/>
  <c r="M93" i="2"/>
  <c r="P92" i="2"/>
  <c r="O92" i="2"/>
  <c r="N92" i="2"/>
  <c r="M92" i="2"/>
  <c r="P91" i="2"/>
  <c r="O91" i="2"/>
  <c r="N91" i="2"/>
  <c r="M91" i="2"/>
  <c r="P90" i="2"/>
  <c r="O90" i="2"/>
  <c r="N90" i="2"/>
  <c r="M90" i="2"/>
  <c r="P89" i="2"/>
  <c r="O89" i="2"/>
  <c r="N89" i="2"/>
  <c r="M89" i="2"/>
  <c r="P88" i="2"/>
  <c r="O88" i="2"/>
  <c r="N88" i="2"/>
  <c r="M88" i="2"/>
  <c r="P82" i="2"/>
  <c r="O82" i="2"/>
  <c r="N82" i="2"/>
  <c r="M82" i="2"/>
  <c r="P81" i="2"/>
  <c r="O81" i="2"/>
  <c r="N81" i="2"/>
  <c r="M81" i="2"/>
  <c r="P80" i="2"/>
  <c r="O80" i="2"/>
  <c r="N80" i="2"/>
  <c r="M80" i="2"/>
  <c r="P79" i="2"/>
  <c r="O79" i="2"/>
  <c r="N79" i="2"/>
  <c r="M79" i="2"/>
  <c r="P78" i="2"/>
  <c r="O78" i="2"/>
  <c r="N78" i="2"/>
  <c r="M78" i="2"/>
  <c r="P77" i="2"/>
  <c r="O77" i="2"/>
  <c r="N77" i="2"/>
  <c r="M77" i="2"/>
  <c r="P76" i="2"/>
  <c r="O76" i="2"/>
  <c r="N76" i="2"/>
  <c r="M76" i="2"/>
  <c r="P75" i="2"/>
  <c r="O75" i="2"/>
  <c r="N75" i="2"/>
  <c r="M75" i="2"/>
  <c r="P74" i="2"/>
  <c r="O74" i="2"/>
  <c r="N74" i="2"/>
  <c r="M74" i="2"/>
  <c r="P73" i="2"/>
  <c r="O73" i="2"/>
  <c r="N73" i="2"/>
  <c r="M73" i="2"/>
  <c r="P72" i="2"/>
  <c r="O72" i="2"/>
  <c r="N72" i="2"/>
  <c r="M72" i="2"/>
  <c r="P71" i="2"/>
  <c r="O71" i="2"/>
  <c r="N71" i="2"/>
  <c r="M71" i="2"/>
  <c r="P70" i="2"/>
  <c r="O70" i="2"/>
  <c r="N70" i="2"/>
  <c r="M70" i="2"/>
  <c r="P69" i="2"/>
  <c r="O69" i="2"/>
  <c r="N69" i="2"/>
  <c r="M69" i="2"/>
  <c r="P68" i="2"/>
  <c r="O68" i="2"/>
  <c r="N68" i="2"/>
  <c r="M68" i="2"/>
  <c r="P67" i="2"/>
  <c r="O67" i="2"/>
  <c r="N67" i="2"/>
  <c r="M67" i="2"/>
  <c r="P66" i="2"/>
  <c r="O66" i="2"/>
  <c r="N66" i="2"/>
  <c r="M66" i="2"/>
  <c r="P65" i="2"/>
  <c r="O65" i="2"/>
  <c r="N65" i="2"/>
  <c r="M65" i="2"/>
  <c r="P64" i="2"/>
  <c r="O64" i="2"/>
  <c r="N64" i="2"/>
  <c r="M64" i="2"/>
  <c r="P63" i="2"/>
  <c r="O63" i="2"/>
  <c r="N63" i="2"/>
  <c r="M63" i="2"/>
  <c r="P62" i="2"/>
  <c r="O62" i="2"/>
  <c r="N62" i="2"/>
  <c r="M62" i="2"/>
  <c r="P61" i="2"/>
  <c r="O61" i="2"/>
  <c r="N61" i="2"/>
  <c r="M61" i="2"/>
  <c r="P60" i="2"/>
  <c r="O60" i="2"/>
  <c r="N60" i="2"/>
  <c r="M60" i="2"/>
  <c r="P54" i="2"/>
  <c r="O54" i="2"/>
  <c r="N54" i="2"/>
  <c r="M54" i="2"/>
  <c r="P53" i="2"/>
  <c r="O53" i="2"/>
  <c r="N53" i="2"/>
  <c r="M53" i="2"/>
  <c r="P52" i="2"/>
  <c r="O52" i="2"/>
  <c r="N52" i="2"/>
  <c r="M52" i="2"/>
  <c r="P51" i="2"/>
  <c r="O51" i="2"/>
  <c r="N51" i="2"/>
  <c r="M51" i="2"/>
  <c r="P50" i="2"/>
  <c r="O50" i="2"/>
  <c r="N50" i="2"/>
  <c r="M50" i="2"/>
  <c r="P49" i="2"/>
  <c r="O49" i="2"/>
  <c r="N49" i="2"/>
  <c r="M49" i="2"/>
  <c r="P48" i="2"/>
  <c r="O48" i="2"/>
  <c r="N48" i="2"/>
  <c r="M48" i="2"/>
  <c r="P47" i="2"/>
  <c r="O47" i="2"/>
  <c r="N47" i="2"/>
  <c r="M47" i="2"/>
  <c r="P46" i="2"/>
  <c r="O46" i="2"/>
  <c r="N46" i="2"/>
  <c r="M46" i="2"/>
  <c r="P45" i="2"/>
  <c r="O45" i="2"/>
  <c r="N45" i="2"/>
  <c r="M45" i="2"/>
  <c r="P44" i="2"/>
  <c r="O44" i="2"/>
  <c r="N44" i="2"/>
  <c r="M44" i="2"/>
  <c r="P43" i="2"/>
  <c r="O43" i="2"/>
  <c r="N43" i="2"/>
  <c r="M43" i="2"/>
  <c r="P42" i="2"/>
  <c r="O42" i="2"/>
  <c r="N42" i="2"/>
  <c r="M42" i="2"/>
  <c r="P41" i="2"/>
  <c r="O41" i="2"/>
  <c r="N41" i="2"/>
  <c r="M41" i="2"/>
  <c r="P40" i="2"/>
  <c r="O40" i="2"/>
  <c r="N40" i="2"/>
  <c r="M40" i="2"/>
  <c r="P39" i="2"/>
  <c r="O39" i="2"/>
  <c r="N39" i="2"/>
  <c r="M39" i="2"/>
  <c r="P38" i="2"/>
  <c r="O38" i="2"/>
  <c r="N38" i="2"/>
  <c r="M38" i="2"/>
  <c r="P37" i="2"/>
  <c r="O37" i="2"/>
  <c r="N37" i="2"/>
  <c r="M37" i="2"/>
  <c r="P36" i="2"/>
  <c r="O36" i="2"/>
  <c r="N36" i="2"/>
  <c r="M36" i="2"/>
  <c r="P35" i="2"/>
  <c r="O35" i="2"/>
  <c r="N35" i="2"/>
  <c r="M35" i="2"/>
  <c r="P34" i="2"/>
  <c r="O34" i="2"/>
  <c r="N34" i="2"/>
  <c r="M34" i="2"/>
  <c r="P33" i="2"/>
  <c r="O33" i="2"/>
  <c r="N33" i="2"/>
  <c r="M33" i="2"/>
  <c r="P32" i="2"/>
  <c r="O32" i="2"/>
  <c r="N32" i="2"/>
  <c r="M32" i="2"/>
  <c r="P27" i="2"/>
  <c r="O27" i="2"/>
  <c r="N27" i="2"/>
  <c r="M27" i="2"/>
  <c r="P26" i="2"/>
  <c r="O26" i="2"/>
  <c r="N26" i="2"/>
  <c r="M26" i="2"/>
  <c r="P25" i="2"/>
  <c r="O25" i="2"/>
  <c r="N25" i="2"/>
  <c r="M25" i="2"/>
  <c r="P24" i="2"/>
  <c r="O24" i="2"/>
  <c r="N24" i="2"/>
  <c r="M24" i="2"/>
  <c r="P23" i="2"/>
  <c r="O23" i="2"/>
  <c r="N23" i="2"/>
  <c r="M23" i="2"/>
  <c r="P22" i="2"/>
  <c r="O22" i="2"/>
  <c r="N22" i="2"/>
  <c r="M22" i="2"/>
  <c r="P21" i="2"/>
  <c r="O21" i="2"/>
  <c r="N21" i="2"/>
  <c r="M21" i="2"/>
  <c r="P20" i="2"/>
  <c r="O20" i="2"/>
  <c r="N20" i="2"/>
  <c r="M20" i="2"/>
  <c r="P19" i="2"/>
  <c r="O19" i="2"/>
  <c r="N19" i="2"/>
  <c r="M19" i="2"/>
  <c r="P18" i="2"/>
  <c r="O18" i="2"/>
  <c r="N18" i="2"/>
  <c r="M18" i="2"/>
  <c r="P17" i="2"/>
  <c r="O17" i="2"/>
  <c r="N17" i="2"/>
  <c r="M17" i="2"/>
  <c r="P16" i="2"/>
  <c r="O16" i="2"/>
  <c r="N16" i="2"/>
  <c r="M16" i="2"/>
  <c r="P15" i="2"/>
  <c r="O15" i="2"/>
  <c r="N15" i="2"/>
  <c r="M15" i="2"/>
  <c r="P14" i="2"/>
  <c r="O14" i="2"/>
  <c r="N14" i="2"/>
  <c r="M14" i="2"/>
  <c r="P13" i="2"/>
  <c r="O13" i="2"/>
  <c r="N13" i="2"/>
  <c r="M13" i="2"/>
  <c r="P12" i="2"/>
  <c r="O12" i="2"/>
  <c r="N12" i="2"/>
  <c r="M12" i="2"/>
  <c r="P11" i="2"/>
  <c r="O11" i="2"/>
  <c r="N11" i="2"/>
  <c r="M11" i="2"/>
  <c r="P10" i="2"/>
  <c r="O10" i="2"/>
  <c r="N10" i="2"/>
  <c r="M10" i="2"/>
  <c r="P9" i="2"/>
  <c r="O9" i="2"/>
  <c r="N9" i="2"/>
  <c r="M9" i="2"/>
  <c r="P8" i="2"/>
  <c r="O8" i="2"/>
  <c r="N8" i="2"/>
  <c r="M8" i="2"/>
  <c r="P7" i="2"/>
  <c r="O7" i="2"/>
  <c r="N7" i="2"/>
  <c r="M7" i="2"/>
  <c r="P6" i="2"/>
  <c r="O6" i="2"/>
  <c r="N6" i="2"/>
  <c r="M6" i="2"/>
  <c r="P5" i="2"/>
  <c r="O5" i="2"/>
  <c r="N5" i="2"/>
  <c r="M5" i="2"/>
  <c r="J5" i="2"/>
  <c r="K5" i="2"/>
  <c r="L5" i="2"/>
  <c r="J6" i="2"/>
  <c r="K6" i="2"/>
  <c r="L6" i="2"/>
  <c r="J7" i="2"/>
  <c r="K7" i="2"/>
  <c r="L7" i="2"/>
  <c r="J8" i="2"/>
  <c r="K8" i="2"/>
  <c r="L8" i="2"/>
  <c r="J9" i="2"/>
  <c r="K9" i="2"/>
  <c r="L9" i="2"/>
  <c r="J10" i="2"/>
  <c r="K10" i="2"/>
  <c r="L10" i="2"/>
  <c r="J11" i="2"/>
  <c r="K11" i="2"/>
  <c r="L11" i="2"/>
  <c r="J12" i="2"/>
  <c r="K12" i="2"/>
  <c r="L12" i="2"/>
  <c r="J13" i="2"/>
  <c r="K13" i="2"/>
  <c r="L13" i="2"/>
  <c r="J14" i="2"/>
  <c r="K14" i="2"/>
  <c r="L14" i="2"/>
  <c r="J15" i="2"/>
  <c r="K15" i="2"/>
  <c r="L15" i="2"/>
  <c r="J16" i="2"/>
  <c r="K16" i="2"/>
  <c r="L16" i="2"/>
  <c r="J17" i="2"/>
  <c r="K17" i="2"/>
  <c r="L17" i="2"/>
  <c r="J18" i="2"/>
  <c r="K18" i="2"/>
  <c r="L18" i="2"/>
  <c r="J19" i="2"/>
  <c r="K19" i="2"/>
  <c r="L19" i="2"/>
  <c r="J20" i="2"/>
  <c r="K20" i="2"/>
  <c r="L20" i="2"/>
  <c r="J21" i="2"/>
  <c r="K21" i="2"/>
  <c r="L21" i="2"/>
  <c r="J22" i="2"/>
  <c r="K22" i="2"/>
  <c r="L22" i="2"/>
  <c r="J23" i="2"/>
  <c r="K23" i="2"/>
  <c r="L23" i="2"/>
  <c r="J24" i="2"/>
  <c r="K24" i="2"/>
  <c r="L24" i="2"/>
  <c r="J25" i="2"/>
  <c r="K25" i="2"/>
  <c r="L25" i="2"/>
  <c r="J26" i="2"/>
  <c r="K26" i="2"/>
  <c r="L26" i="2"/>
  <c r="J27" i="2"/>
  <c r="K27" i="2"/>
  <c r="L27" i="2"/>
  <c r="L365" i="2"/>
  <c r="K365" i="2"/>
  <c r="J365" i="2"/>
  <c r="L364" i="2"/>
  <c r="K364" i="2"/>
  <c r="J364" i="2"/>
  <c r="L363" i="2"/>
  <c r="K363" i="2"/>
  <c r="J363" i="2"/>
  <c r="L362" i="2"/>
  <c r="K362" i="2"/>
  <c r="J362" i="2"/>
  <c r="L361" i="2"/>
  <c r="K361" i="2"/>
  <c r="J361" i="2"/>
  <c r="L360" i="2"/>
  <c r="K360" i="2"/>
  <c r="J360" i="2"/>
  <c r="L359" i="2"/>
  <c r="K359" i="2"/>
  <c r="J359" i="2"/>
  <c r="L358" i="2"/>
  <c r="K358" i="2"/>
  <c r="J358" i="2"/>
  <c r="L357" i="2"/>
  <c r="K357" i="2"/>
  <c r="J357" i="2"/>
  <c r="L356" i="2"/>
  <c r="K356" i="2"/>
  <c r="J356" i="2"/>
  <c r="L355" i="2"/>
  <c r="K355" i="2"/>
  <c r="J355" i="2"/>
  <c r="L354" i="2"/>
  <c r="K354" i="2"/>
  <c r="J354" i="2"/>
  <c r="L353" i="2"/>
  <c r="K353" i="2"/>
  <c r="J353" i="2"/>
  <c r="L352" i="2"/>
  <c r="K352" i="2"/>
  <c r="J352" i="2"/>
  <c r="L351" i="2"/>
  <c r="K351" i="2"/>
  <c r="J351" i="2"/>
  <c r="L350" i="2"/>
  <c r="K350" i="2"/>
  <c r="J350" i="2"/>
  <c r="L349" i="2"/>
  <c r="K349" i="2"/>
  <c r="J349" i="2"/>
  <c r="L348" i="2"/>
  <c r="K348" i="2"/>
  <c r="J348" i="2"/>
  <c r="L347" i="2"/>
  <c r="K347" i="2"/>
  <c r="J347" i="2"/>
  <c r="L346" i="2"/>
  <c r="K346" i="2"/>
  <c r="J346" i="2"/>
  <c r="L345" i="2"/>
  <c r="K345" i="2"/>
  <c r="J345" i="2"/>
  <c r="L344" i="2"/>
  <c r="K344" i="2"/>
  <c r="J344" i="2"/>
  <c r="L343" i="2"/>
  <c r="K343" i="2"/>
  <c r="J343" i="2"/>
  <c r="L337" i="2"/>
  <c r="K337" i="2"/>
  <c r="J337" i="2"/>
  <c r="L336" i="2"/>
  <c r="K336" i="2"/>
  <c r="J336" i="2"/>
  <c r="L335" i="2"/>
  <c r="K335" i="2"/>
  <c r="J335" i="2"/>
  <c r="L334" i="2"/>
  <c r="K334" i="2"/>
  <c r="J334" i="2"/>
  <c r="L333" i="2"/>
  <c r="K333" i="2"/>
  <c r="J333" i="2"/>
  <c r="L332" i="2"/>
  <c r="K332" i="2"/>
  <c r="J332" i="2"/>
  <c r="L331" i="2"/>
  <c r="K331" i="2"/>
  <c r="J331" i="2"/>
  <c r="L330" i="2"/>
  <c r="K330" i="2"/>
  <c r="J330" i="2"/>
  <c r="L329" i="2"/>
  <c r="K329" i="2"/>
  <c r="J329" i="2"/>
  <c r="L328" i="2"/>
  <c r="K328" i="2"/>
  <c r="J328" i="2"/>
  <c r="L327" i="2"/>
  <c r="K327" i="2"/>
  <c r="J327" i="2"/>
  <c r="L326" i="2"/>
  <c r="K326" i="2"/>
  <c r="J326" i="2"/>
  <c r="L325" i="2"/>
  <c r="K325" i="2"/>
  <c r="J325" i="2"/>
  <c r="L324" i="2"/>
  <c r="K324" i="2"/>
  <c r="J324" i="2"/>
  <c r="L323" i="2"/>
  <c r="K323" i="2"/>
  <c r="J323" i="2"/>
  <c r="L322" i="2"/>
  <c r="K322" i="2"/>
  <c r="J322" i="2"/>
  <c r="L321" i="2"/>
  <c r="K321" i="2"/>
  <c r="J321" i="2"/>
  <c r="L320" i="2"/>
  <c r="K320" i="2"/>
  <c r="J320" i="2"/>
  <c r="L319" i="2"/>
  <c r="K319" i="2"/>
  <c r="J319" i="2"/>
  <c r="L318" i="2"/>
  <c r="K318" i="2"/>
  <c r="J318" i="2"/>
  <c r="L317" i="2"/>
  <c r="K317" i="2"/>
  <c r="J317" i="2"/>
  <c r="L316" i="2"/>
  <c r="K316" i="2"/>
  <c r="J316" i="2"/>
  <c r="L315" i="2"/>
  <c r="K315" i="2"/>
  <c r="J315" i="2"/>
  <c r="L307" i="2"/>
  <c r="K307" i="2"/>
  <c r="J307" i="2"/>
  <c r="L306" i="2"/>
  <c r="K306" i="2"/>
  <c r="J306" i="2"/>
  <c r="L305" i="2"/>
  <c r="K305" i="2"/>
  <c r="J305" i="2"/>
  <c r="L304" i="2"/>
  <c r="K304" i="2"/>
  <c r="J304" i="2"/>
  <c r="L303" i="2"/>
  <c r="K303" i="2"/>
  <c r="J303" i="2"/>
  <c r="L302" i="2"/>
  <c r="K302" i="2"/>
  <c r="J302" i="2"/>
  <c r="L301" i="2"/>
  <c r="K301" i="2"/>
  <c r="J301" i="2"/>
  <c r="L300" i="2"/>
  <c r="K300" i="2"/>
  <c r="J300" i="2"/>
  <c r="L299" i="2"/>
  <c r="K299" i="2"/>
  <c r="J299" i="2"/>
  <c r="L298" i="2"/>
  <c r="K298" i="2"/>
  <c r="J298" i="2"/>
  <c r="L297" i="2"/>
  <c r="K297" i="2"/>
  <c r="J297" i="2"/>
  <c r="L296" i="2"/>
  <c r="K296" i="2"/>
  <c r="J296" i="2"/>
  <c r="L295" i="2"/>
  <c r="K295" i="2"/>
  <c r="J295" i="2"/>
  <c r="L294" i="2"/>
  <c r="K294" i="2"/>
  <c r="J294" i="2"/>
  <c r="L293" i="2"/>
  <c r="K293" i="2"/>
  <c r="J293" i="2"/>
  <c r="L292" i="2"/>
  <c r="K292" i="2"/>
  <c r="J292" i="2"/>
  <c r="L291" i="2"/>
  <c r="K291" i="2"/>
  <c r="J291" i="2"/>
  <c r="L290" i="2"/>
  <c r="K290" i="2"/>
  <c r="J290" i="2"/>
  <c r="L289" i="2"/>
  <c r="K289" i="2"/>
  <c r="J289" i="2"/>
  <c r="L288" i="2"/>
  <c r="K288" i="2"/>
  <c r="J288" i="2"/>
  <c r="L287" i="2"/>
  <c r="K287" i="2"/>
  <c r="J287" i="2"/>
  <c r="L286" i="2"/>
  <c r="K286" i="2"/>
  <c r="J286" i="2"/>
  <c r="L285" i="2"/>
  <c r="K285" i="2"/>
  <c r="J285" i="2"/>
  <c r="L279" i="2"/>
  <c r="K279" i="2"/>
  <c r="J279" i="2"/>
  <c r="L278" i="2"/>
  <c r="K278" i="2"/>
  <c r="J278" i="2"/>
  <c r="L277" i="2"/>
  <c r="K277" i="2"/>
  <c r="J277" i="2"/>
  <c r="L276" i="2"/>
  <c r="K276" i="2"/>
  <c r="J276" i="2"/>
  <c r="L275" i="2"/>
  <c r="K275" i="2"/>
  <c r="J275" i="2"/>
  <c r="L274" i="2"/>
  <c r="K274" i="2"/>
  <c r="J274" i="2"/>
  <c r="L273" i="2"/>
  <c r="K273" i="2"/>
  <c r="J273" i="2"/>
  <c r="L272" i="2"/>
  <c r="K272" i="2"/>
  <c r="J272" i="2"/>
  <c r="L271" i="2"/>
  <c r="K271" i="2"/>
  <c r="J271" i="2"/>
  <c r="L270" i="2"/>
  <c r="K270" i="2"/>
  <c r="J270" i="2"/>
  <c r="L269" i="2"/>
  <c r="K269" i="2"/>
  <c r="J269" i="2"/>
  <c r="L268" i="2"/>
  <c r="K268" i="2"/>
  <c r="J268" i="2"/>
  <c r="L267" i="2"/>
  <c r="K267" i="2"/>
  <c r="J267" i="2"/>
  <c r="L266" i="2"/>
  <c r="K266" i="2"/>
  <c r="J266" i="2"/>
  <c r="L265" i="2"/>
  <c r="K265" i="2"/>
  <c r="J265" i="2"/>
  <c r="L264" i="2"/>
  <c r="K264" i="2"/>
  <c r="J264" i="2"/>
  <c r="L263" i="2"/>
  <c r="K263" i="2"/>
  <c r="J263" i="2"/>
  <c r="L262" i="2"/>
  <c r="K262" i="2"/>
  <c r="J262" i="2"/>
  <c r="L261" i="2"/>
  <c r="K261" i="2"/>
  <c r="J261" i="2"/>
  <c r="L260" i="2"/>
  <c r="K260" i="2"/>
  <c r="J260" i="2"/>
  <c r="L259" i="2"/>
  <c r="K259" i="2"/>
  <c r="J259" i="2"/>
  <c r="L258" i="2"/>
  <c r="K258" i="2"/>
  <c r="J258" i="2"/>
  <c r="L257" i="2"/>
  <c r="K257" i="2"/>
  <c r="J257" i="2"/>
  <c r="L251" i="2"/>
  <c r="K251" i="2"/>
  <c r="J251" i="2"/>
  <c r="L250" i="2"/>
  <c r="K250" i="2"/>
  <c r="J250" i="2"/>
  <c r="L249" i="2"/>
  <c r="K249" i="2"/>
  <c r="J249" i="2"/>
  <c r="L248" i="2"/>
  <c r="K248" i="2"/>
  <c r="J248" i="2"/>
  <c r="L247" i="2"/>
  <c r="K247" i="2"/>
  <c r="J247" i="2"/>
  <c r="L246" i="2"/>
  <c r="K246" i="2"/>
  <c r="J246" i="2"/>
  <c r="L245" i="2"/>
  <c r="K245" i="2"/>
  <c r="J245" i="2"/>
  <c r="L244" i="2"/>
  <c r="K244" i="2"/>
  <c r="J244" i="2"/>
  <c r="L243" i="2"/>
  <c r="K243" i="2"/>
  <c r="J243" i="2"/>
  <c r="L242" i="2"/>
  <c r="K242" i="2"/>
  <c r="J242" i="2"/>
  <c r="L241" i="2"/>
  <c r="K241" i="2"/>
  <c r="J241" i="2"/>
  <c r="L240" i="2"/>
  <c r="K240" i="2"/>
  <c r="J240" i="2"/>
  <c r="L239" i="2"/>
  <c r="K239" i="2"/>
  <c r="J239" i="2"/>
  <c r="L238" i="2"/>
  <c r="K238" i="2"/>
  <c r="J238" i="2"/>
  <c r="L237" i="2"/>
  <c r="K237" i="2"/>
  <c r="J237" i="2"/>
  <c r="L236" i="2"/>
  <c r="K236" i="2"/>
  <c r="J236" i="2"/>
  <c r="L235" i="2"/>
  <c r="K235" i="2"/>
  <c r="J235" i="2"/>
  <c r="L234" i="2"/>
  <c r="K234" i="2"/>
  <c r="J234" i="2"/>
  <c r="L233" i="2"/>
  <c r="K233" i="2"/>
  <c r="J233" i="2"/>
  <c r="L232" i="2"/>
  <c r="K232" i="2"/>
  <c r="J232" i="2"/>
  <c r="L231" i="2"/>
  <c r="K231" i="2"/>
  <c r="J231" i="2"/>
  <c r="L230" i="2"/>
  <c r="K230" i="2"/>
  <c r="J230" i="2"/>
  <c r="L229" i="2"/>
  <c r="K229" i="2"/>
  <c r="J229" i="2"/>
  <c r="L223" i="2"/>
  <c r="K223" i="2"/>
  <c r="J223" i="2"/>
  <c r="L222" i="2"/>
  <c r="K222" i="2"/>
  <c r="J222" i="2"/>
  <c r="L221" i="2"/>
  <c r="K221" i="2"/>
  <c r="J221" i="2"/>
  <c r="L220" i="2"/>
  <c r="K220" i="2"/>
  <c r="J220" i="2"/>
  <c r="L219" i="2"/>
  <c r="K219" i="2"/>
  <c r="J219" i="2"/>
  <c r="L218" i="2"/>
  <c r="K218" i="2"/>
  <c r="J218" i="2"/>
  <c r="L217" i="2"/>
  <c r="K217" i="2"/>
  <c r="J217" i="2"/>
  <c r="L216" i="2"/>
  <c r="K216" i="2"/>
  <c r="J216" i="2"/>
  <c r="L215" i="2"/>
  <c r="K215" i="2"/>
  <c r="J215" i="2"/>
  <c r="L214" i="2"/>
  <c r="K214" i="2"/>
  <c r="J214" i="2"/>
  <c r="L213" i="2"/>
  <c r="K213" i="2"/>
  <c r="J213" i="2"/>
  <c r="L212" i="2"/>
  <c r="K212" i="2"/>
  <c r="J212" i="2"/>
  <c r="L211" i="2"/>
  <c r="K211" i="2"/>
  <c r="J211" i="2"/>
  <c r="L210" i="2"/>
  <c r="K210" i="2"/>
  <c r="J210" i="2"/>
  <c r="L209" i="2"/>
  <c r="K209" i="2"/>
  <c r="J209" i="2"/>
  <c r="L208" i="2"/>
  <c r="K208" i="2"/>
  <c r="J208" i="2"/>
  <c r="L207" i="2"/>
  <c r="K207" i="2"/>
  <c r="J207" i="2"/>
  <c r="L206" i="2"/>
  <c r="K206" i="2"/>
  <c r="J206" i="2"/>
  <c r="L205" i="2"/>
  <c r="K205" i="2"/>
  <c r="J205" i="2"/>
  <c r="L204" i="2"/>
  <c r="K204" i="2"/>
  <c r="J204" i="2"/>
  <c r="L203" i="2"/>
  <c r="K203" i="2"/>
  <c r="J203" i="2"/>
  <c r="L202" i="2"/>
  <c r="K202" i="2"/>
  <c r="J202" i="2"/>
  <c r="L201" i="2"/>
  <c r="K201" i="2"/>
  <c r="J201" i="2"/>
  <c r="L195" i="2"/>
  <c r="K195" i="2"/>
  <c r="J195" i="2"/>
  <c r="L194" i="2"/>
  <c r="K194" i="2"/>
  <c r="J194" i="2"/>
  <c r="L193" i="2"/>
  <c r="K193" i="2"/>
  <c r="J193" i="2"/>
  <c r="L192" i="2"/>
  <c r="K192" i="2"/>
  <c r="J192" i="2"/>
  <c r="L191" i="2"/>
  <c r="K191" i="2"/>
  <c r="J191" i="2"/>
  <c r="L190" i="2"/>
  <c r="K190" i="2"/>
  <c r="J190" i="2"/>
  <c r="L189" i="2"/>
  <c r="K189" i="2"/>
  <c r="J189" i="2"/>
  <c r="L188" i="2"/>
  <c r="K188" i="2"/>
  <c r="J188" i="2"/>
  <c r="L187" i="2"/>
  <c r="K187" i="2"/>
  <c r="J187" i="2"/>
  <c r="L186" i="2"/>
  <c r="K186" i="2"/>
  <c r="J186" i="2"/>
  <c r="L185" i="2"/>
  <c r="K185" i="2"/>
  <c r="J185" i="2"/>
  <c r="L184" i="2"/>
  <c r="K184" i="2"/>
  <c r="J184" i="2"/>
  <c r="L183" i="2"/>
  <c r="K183" i="2"/>
  <c r="J183" i="2"/>
  <c r="L182" i="2"/>
  <c r="K182" i="2"/>
  <c r="J182" i="2"/>
  <c r="L181" i="2"/>
  <c r="K181" i="2"/>
  <c r="J181" i="2"/>
  <c r="L180" i="2"/>
  <c r="K180" i="2"/>
  <c r="J180" i="2"/>
  <c r="L179" i="2"/>
  <c r="K179" i="2"/>
  <c r="J179" i="2"/>
  <c r="L178" i="2"/>
  <c r="K178" i="2"/>
  <c r="J178" i="2"/>
  <c r="L177" i="2"/>
  <c r="K177" i="2"/>
  <c r="J177" i="2"/>
  <c r="L176" i="2"/>
  <c r="K176" i="2"/>
  <c r="J176" i="2"/>
  <c r="L175" i="2"/>
  <c r="K175" i="2"/>
  <c r="J175" i="2"/>
  <c r="L174" i="2"/>
  <c r="K174" i="2"/>
  <c r="J174" i="2"/>
  <c r="L173" i="2"/>
  <c r="K173" i="2"/>
  <c r="J173" i="2"/>
  <c r="L166" i="2"/>
  <c r="K166" i="2"/>
  <c r="J166" i="2"/>
  <c r="L165" i="2"/>
  <c r="K165" i="2"/>
  <c r="J165" i="2"/>
  <c r="L164" i="2"/>
  <c r="K164" i="2"/>
  <c r="J164" i="2"/>
  <c r="L163" i="2"/>
  <c r="K163" i="2"/>
  <c r="J163" i="2"/>
  <c r="L162" i="2"/>
  <c r="K162" i="2"/>
  <c r="J162" i="2"/>
  <c r="L161" i="2"/>
  <c r="K161" i="2"/>
  <c r="J161" i="2"/>
  <c r="L160" i="2"/>
  <c r="K160" i="2"/>
  <c r="J160" i="2"/>
  <c r="L159" i="2"/>
  <c r="K159" i="2"/>
  <c r="J159" i="2"/>
  <c r="L158" i="2"/>
  <c r="K158" i="2"/>
  <c r="J158" i="2"/>
  <c r="L157" i="2"/>
  <c r="K157" i="2"/>
  <c r="J157" i="2"/>
  <c r="L156" i="2"/>
  <c r="K156" i="2"/>
  <c r="J156" i="2"/>
  <c r="L155" i="2"/>
  <c r="K155" i="2"/>
  <c r="J155" i="2"/>
  <c r="L154" i="2"/>
  <c r="K154" i="2"/>
  <c r="J154" i="2"/>
  <c r="L153" i="2"/>
  <c r="K153" i="2"/>
  <c r="J153" i="2"/>
  <c r="L152" i="2"/>
  <c r="K152" i="2"/>
  <c r="J152" i="2"/>
  <c r="L151" i="2"/>
  <c r="K151" i="2"/>
  <c r="J151" i="2"/>
  <c r="L150" i="2"/>
  <c r="K150" i="2"/>
  <c r="J150" i="2"/>
  <c r="L149" i="2"/>
  <c r="K149" i="2"/>
  <c r="J149" i="2"/>
  <c r="L148" i="2"/>
  <c r="K148" i="2"/>
  <c r="J148" i="2"/>
  <c r="L147" i="2"/>
  <c r="K147" i="2"/>
  <c r="J147" i="2"/>
  <c r="L146" i="2"/>
  <c r="K146" i="2"/>
  <c r="J146" i="2"/>
  <c r="L145" i="2"/>
  <c r="K145" i="2"/>
  <c r="J145" i="2"/>
  <c r="L144" i="2"/>
  <c r="K144" i="2"/>
  <c r="J144" i="2"/>
  <c r="L138" i="2"/>
  <c r="K138" i="2"/>
  <c r="J138" i="2"/>
  <c r="L137" i="2"/>
  <c r="K137" i="2"/>
  <c r="J137" i="2"/>
  <c r="L136" i="2"/>
  <c r="K136" i="2"/>
  <c r="J136" i="2"/>
  <c r="L135" i="2"/>
  <c r="K135" i="2"/>
  <c r="J135" i="2"/>
  <c r="L134" i="2"/>
  <c r="K134" i="2"/>
  <c r="J134" i="2"/>
  <c r="L133" i="2"/>
  <c r="K133" i="2"/>
  <c r="J133" i="2"/>
  <c r="L132" i="2"/>
  <c r="K132" i="2"/>
  <c r="J132" i="2"/>
  <c r="L131" i="2"/>
  <c r="K131" i="2"/>
  <c r="J131" i="2"/>
  <c r="L130" i="2"/>
  <c r="K130" i="2"/>
  <c r="J130" i="2"/>
  <c r="L129" i="2"/>
  <c r="K129" i="2"/>
  <c r="J129" i="2"/>
  <c r="L128" i="2"/>
  <c r="K128" i="2"/>
  <c r="J128" i="2"/>
  <c r="L127" i="2"/>
  <c r="K127" i="2"/>
  <c r="J127" i="2"/>
  <c r="L126" i="2"/>
  <c r="K126" i="2"/>
  <c r="J126" i="2"/>
  <c r="L125" i="2"/>
  <c r="K125" i="2"/>
  <c r="J125" i="2"/>
  <c r="L124" i="2"/>
  <c r="K124" i="2"/>
  <c r="J124" i="2"/>
  <c r="L123" i="2"/>
  <c r="K123" i="2"/>
  <c r="J123" i="2"/>
  <c r="L122" i="2"/>
  <c r="K122" i="2"/>
  <c r="J122" i="2"/>
  <c r="L121" i="2"/>
  <c r="K121" i="2"/>
  <c r="J121" i="2"/>
  <c r="L120" i="2"/>
  <c r="K120" i="2"/>
  <c r="J120" i="2"/>
  <c r="L119" i="2"/>
  <c r="K119" i="2"/>
  <c r="J119" i="2"/>
  <c r="L118" i="2"/>
  <c r="K118" i="2"/>
  <c r="J118" i="2"/>
  <c r="L117" i="2"/>
  <c r="K117" i="2"/>
  <c r="J117" i="2"/>
  <c r="L116" i="2"/>
  <c r="K116" i="2"/>
  <c r="J116" i="2"/>
  <c r="L110" i="2"/>
  <c r="K110" i="2"/>
  <c r="J110" i="2"/>
  <c r="L109" i="2"/>
  <c r="K109" i="2"/>
  <c r="J109" i="2"/>
  <c r="L108" i="2"/>
  <c r="K108" i="2"/>
  <c r="J108" i="2"/>
  <c r="L107" i="2"/>
  <c r="K107" i="2"/>
  <c r="J107" i="2"/>
  <c r="L106" i="2"/>
  <c r="K106" i="2"/>
  <c r="J106" i="2"/>
  <c r="L105" i="2"/>
  <c r="K105" i="2"/>
  <c r="J105" i="2"/>
  <c r="L104" i="2"/>
  <c r="K104" i="2"/>
  <c r="J104" i="2"/>
  <c r="L103" i="2"/>
  <c r="K103" i="2"/>
  <c r="J103" i="2"/>
  <c r="L102" i="2"/>
  <c r="K102" i="2"/>
  <c r="J102" i="2"/>
  <c r="L101" i="2"/>
  <c r="K101" i="2"/>
  <c r="J101" i="2"/>
  <c r="L100" i="2"/>
  <c r="K100" i="2"/>
  <c r="J100" i="2"/>
  <c r="L99" i="2"/>
  <c r="K99" i="2"/>
  <c r="J99" i="2"/>
  <c r="L98" i="2"/>
  <c r="K98" i="2"/>
  <c r="J98" i="2"/>
  <c r="L97" i="2"/>
  <c r="K97" i="2"/>
  <c r="J97" i="2"/>
  <c r="L96" i="2"/>
  <c r="K96" i="2"/>
  <c r="J96" i="2"/>
  <c r="L95" i="2"/>
  <c r="K95" i="2"/>
  <c r="J95" i="2"/>
  <c r="L94" i="2"/>
  <c r="K94" i="2"/>
  <c r="J94" i="2"/>
  <c r="L93" i="2"/>
  <c r="K93" i="2"/>
  <c r="J93" i="2"/>
  <c r="L92" i="2"/>
  <c r="K92" i="2"/>
  <c r="J92" i="2"/>
  <c r="L91" i="2"/>
  <c r="K91" i="2"/>
  <c r="J91" i="2"/>
  <c r="L90" i="2"/>
  <c r="K90" i="2"/>
  <c r="J90" i="2"/>
  <c r="L89" i="2"/>
  <c r="K89" i="2"/>
  <c r="J89" i="2"/>
  <c r="L88" i="2"/>
  <c r="K88" i="2"/>
  <c r="J88" i="2"/>
  <c r="L82" i="2"/>
  <c r="K82" i="2"/>
  <c r="J82" i="2"/>
  <c r="L81" i="2"/>
  <c r="K81" i="2"/>
  <c r="J81" i="2"/>
  <c r="L80" i="2"/>
  <c r="K80" i="2"/>
  <c r="J80" i="2"/>
  <c r="L79" i="2"/>
  <c r="K79" i="2"/>
  <c r="J79" i="2"/>
  <c r="L78" i="2"/>
  <c r="K78" i="2"/>
  <c r="J78" i="2"/>
  <c r="L77" i="2"/>
  <c r="K77" i="2"/>
  <c r="J77" i="2"/>
  <c r="L76" i="2"/>
  <c r="K76" i="2"/>
  <c r="J76" i="2"/>
  <c r="L75" i="2"/>
  <c r="K75" i="2"/>
  <c r="J75" i="2"/>
  <c r="L74" i="2"/>
  <c r="K74" i="2"/>
  <c r="J74" i="2"/>
  <c r="L73" i="2"/>
  <c r="K73" i="2"/>
  <c r="J73" i="2"/>
  <c r="L72" i="2"/>
  <c r="K72" i="2"/>
  <c r="J72" i="2"/>
  <c r="L71" i="2"/>
  <c r="K71" i="2"/>
  <c r="J71" i="2"/>
  <c r="L70" i="2"/>
  <c r="K70" i="2"/>
  <c r="J70" i="2"/>
  <c r="L69" i="2"/>
  <c r="K69" i="2"/>
  <c r="J69" i="2"/>
  <c r="L68" i="2"/>
  <c r="K68" i="2"/>
  <c r="J68" i="2"/>
  <c r="L67" i="2"/>
  <c r="K67" i="2"/>
  <c r="J67" i="2"/>
  <c r="L66" i="2"/>
  <c r="K66" i="2"/>
  <c r="J66" i="2"/>
  <c r="L65" i="2"/>
  <c r="K65" i="2"/>
  <c r="J65" i="2"/>
  <c r="L64" i="2"/>
  <c r="K64" i="2"/>
  <c r="J64" i="2"/>
  <c r="L63" i="2"/>
  <c r="K63" i="2"/>
  <c r="J63" i="2"/>
  <c r="L62" i="2"/>
  <c r="K62" i="2"/>
  <c r="J62" i="2"/>
  <c r="L61" i="2"/>
  <c r="K61" i="2"/>
  <c r="J61" i="2"/>
  <c r="L60" i="2"/>
  <c r="K60" i="2"/>
  <c r="J60" i="2"/>
  <c r="L54" i="2"/>
  <c r="K54" i="2"/>
  <c r="J54" i="2"/>
  <c r="L53" i="2"/>
  <c r="K53" i="2"/>
  <c r="J53" i="2"/>
  <c r="L52" i="2"/>
  <c r="K52" i="2"/>
  <c r="J52" i="2"/>
  <c r="L51" i="2"/>
  <c r="K51" i="2"/>
  <c r="J51" i="2"/>
  <c r="L50" i="2"/>
  <c r="K50" i="2"/>
  <c r="J50" i="2"/>
  <c r="L49" i="2"/>
  <c r="K49" i="2"/>
  <c r="J49" i="2"/>
  <c r="L48" i="2"/>
  <c r="K48" i="2"/>
  <c r="J48" i="2"/>
  <c r="L47" i="2"/>
  <c r="K47" i="2"/>
  <c r="J47" i="2"/>
  <c r="L46" i="2"/>
  <c r="K46" i="2"/>
  <c r="J46" i="2"/>
  <c r="L45" i="2"/>
  <c r="K45" i="2"/>
  <c r="J45" i="2"/>
  <c r="L44" i="2"/>
  <c r="K44" i="2"/>
  <c r="J44" i="2"/>
  <c r="L43" i="2"/>
  <c r="K43" i="2"/>
  <c r="J43" i="2"/>
  <c r="L42" i="2"/>
  <c r="K42" i="2"/>
  <c r="J42" i="2"/>
  <c r="L41" i="2"/>
  <c r="K41" i="2"/>
  <c r="J41" i="2"/>
  <c r="L40" i="2"/>
  <c r="K40" i="2"/>
  <c r="J40" i="2"/>
  <c r="L39" i="2"/>
  <c r="K39" i="2"/>
  <c r="J39" i="2"/>
  <c r="L38" i="2"/>
  <c r="K38" i="2"/>
  <c r="J38" i="2"/>
  <c r="L37" i="2"/>
  <c r="K37" i="2"/>
  <c r="J37" i="2"/>
  <c r="L36" i="2"/>
  <c r="K36" i="2"/>
  <c r="J36" i="2"/>
  <c r="L35" i="2"/>
  <c r="K35" i="2"/>
  <c r="J35" i="2"/>
  <c r="L34" i="2"/>
  <c r="K34" i="2"/>
  <c r="J34" i="2"/>
  <c r="L33" i="2"/>
  <c r="K33" i="2"/>
  <c r="J33" i="2"/>
  <c r="L32" i="2"/>
  <c r="K32" i="2"/>
  <c r="J32" i="2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2" i="1"/>
</calcChain>
</file>

<file path=xl/sharedStrings.xml><?xml version="1.0" encoding="utf-8"?>
<sst xmlns="http://schemas.openxmlformats.org/spreadsheetml/2006/main" count="1913" uniqueCount="207">
  <si>
    <t>Property Id</t>
  </si>
  <si>
    <t>Property Name</t>
  </si>
  <si>
    <t>Parent Property Id</t>
  </si>
  <si>
    <t>Parent Property Name</t>
  </si>
  <si>
    <t>Year Ending</t>
  </si>
  <si>
    <t>Address 1</t>
  </si>
  <si>
    <t>Address 2</t>
  </si>
  <si>
    <t>City</t>
  </si>
  <si>
    <t>Postal Code</t>
  </si>
  <si>
    <t>Primary Property Type - Self Selected</t>
  </si>
  <si>
    <t>Primary Property Type - EPA Calculated</t>
  </si>
  <si>
    <t>National Median Reference Property Type</t>
  </si>
  <si>
    <t>Property Floor Area (Building(s)) (ft2)</t>
  </si>
  <si>
    <t>Year Built</t>
  </si>
  <si>
    <t>Number of Buildings</t>
  </si>
  <si>
    <t>Occupancy</t>
  </si>
  <si>
    <t>Custom Property ID 1 - ID</t>
  </si>
  <si>
    <t>Philadelphia Building ID</t>
  </si>
  <si>
    <t>Electricity Use - Grid Purchase and Generated from Onsite Renewable Systems (kWh)</t>
  </si>
  <si>
    <t>Electricity Use - Grid Purchase and Generated from Onsite Renewable Systems (kBtu)</t>
  </si>
  <si>
    <t>Natural Gas Use (therms)</t>
  </si>
  <si>
    <t>Natural Gas Use (kBtu)</t>
  </si>
  <si>
    <t>Fuel Oil #2 Use (kBtu)</t>
  </si>
  <si>
    <t>District Steam Use (kBtu)</t>
  </si>
  <si>
    <t>Other Use (kBtu)</t>
  </si>
  <si>
    <t>Energy Alerts</t>
  </si>
  <si>
    <t>Property Use Detail Alerts</t>
  </si>
  <si>
    <t>Energy Current Date</t>
  </si>
  <si>
    <t>ENERGY STAR Score</t>
  </si>
  <si>
    <t>National Median Site Energy Use (kBtu)</t>
  </si>
  <si>
    <t>National Median Source Energy Use (kBtu)</t>
  </si>
  <si>
    <t>National Median Source EUI (kBtu/ft2)</t>
  </si>
  <si>
    <t>Percent Better than National Median Site EUI</t>
  </si>
  <si>
    <t>Percent Better than National Median Source EUI</t>
  </si>
  <si>
    <t>Site Energy Use (kBtu)</t>
  </si>
  <si>
    <t>Source Energy Use (kBtu)</t>
  </si>
  <si>
    <t>Site EUI (kBtu/ft2)</t>
  </si>
  <si>
    <t>Source EUI (kBtu/ft2)</t>
  </si>
  <si>
    <t>Weather Normalized Site Energy Use (kBtu)</t>
  </si>
  <si>
    <t>Weather Normalized Source Energy Use (kBtu)</t>
  </si>
  <si>
    <t>Weather Normalized Site EUI (kBtu/ft2)</t>
  </si>
  <si>
    <t>Weather Normalized Source EUI (kBtu/ft2)</t>
  </si>
  <si>
    <t>Weather Normalized Site Electricity (kWh)</t>
  </si>
  <si>
    <t>Weather Normalized Site Natural Gas Use (therms)</t>
  </si>
  <si>
    <t>National Median ENERGY STAR Score</t>
  </si>
  <si>
    <t>Total GHG Emissions (MtCO2e)</t>
  </si>
  <si>
    <t>Custom Property ID 1 - Name</t>
  </si>
  <si>
    <t>Direct GHG Emissions (MtCO2e)</t>
  </si>
  <si>
    <t>Indirect GHG Emissions (MtCO2e)</t>
  </si>
  <si>
    <t>Total GHG Emissions Intensity (kgCO2e/ft2)</t>
  </si>
  <si>
    <t>Location</t>
  </si>
  <si>
    <t>One Parkway Building</t>
  </si>
  <si>
    <t>Not Applicable: Standalone Property</t>
  </si>
  <si>
    <t>1515 Arch St</t>
  </si>
  <si>
    <t>Not Available</t>
  </si>
  <si>
    <t>Philadelphia</t>
  </si>
  <si>
    <t>Office</t>
  </si>
  <si>
    <t>CBECS - Office &amp; Bank/Financial</t>
  </si>
  <si>
    <t>Most recent bill is either more than 120 days old or prior to your Next Eligible Date.</t>
  </si>
  <si>
    <t>One or more of the values for use details are outside the typical range for properties of your type.; Most recent bill is either more than 120 days old or prior to your Next Eligible Date.</t>
  </si>
  <si>
    <t>Main Asset ID</t>
  </si>
  <si>
    <t>1515 Arch St
Philadelphia, PENNSYLVANIA 19102
(39.95465578900007, -75.16507339099996)</t>
  </si>
  <si>
    <t>City Hall</t>
  </si>
  <si>
    <t>City Hall, MSB and CJC</t>
  </si>
  <si>
    <t>Broad and Market Street</t>
  </si>
  <si>
    <t>Other</t>
  </si>
  <si>
    <t>CBECS - Other</t>
  </si>
  <si>
    <t>Broad and Market Street
Philadelphia, PENNSYLVANIA 19102
(39.95101964400004, -75.16565913299996)</t>
  </si>
  <si>
    <t>Criminal Justice Center</t>
  </si>
  <si>
    <t>13th and Filbert Street</t>
  </si>
  <si>
    <t>Courthouse</t>
  </si>
  <si>
    <t>CBECS - Public Order and Safety</t>
  </si>
  <si>
    <t>13th and Filbert Street
Philadelphia, PENNSYLVANIA 19107
(39.95314441100004, -75.16120989399997)</t>
  </si>
  <si>
    <t>Municipal Services Building</t>
  </si>
  <si>
    <t>1401 J.F.K. Boulevard</t>
  </si>
  <si>
    <t>1401 J.F.K. Boulevard
Philadelphia, PENNSYLVANIA 19102
(39.95101964400004, -75.16565913299996)</t>
  </si>
  <si>
    <t>Central Library</t>
  </si>
  <si>
    <t>1901 Vine Street</t>
  </si>
  <si>
    <t>Library</t>
  </si>
  <si>
    <t>CBECS - Library</t>
  </si>
  <si>
    <t>Most recent bill is either more than 120 days old or prior to your Next Eligible Date.; More than 50% of the gross floor area is not a single property use type that is eligible for a 1-100 score.</t>
  </si>
  <si>
    <t>1901 Vine Street
Philadelphia, PENNSYLVANIA 19103
(39.95913822500006, -75.17039726099995)</t>
  </si>
  <si>
    <t>NE Reg Library/ Health Center #10</t>
  </si>
  <si>
    <t>2230 Cottman Street</t>
  </si>
  <si>
    <t>2230 Cottman Street
Philadelphia, PENNSYLVANIA 19149
(40.04848665700007, -75.06129637199996)</t>
  </si>
  <si>
    <t>Health Administration Building</t>
  </si>
  <si>
    <t>500 South Broad Street</t>
  </si>
  <si>
    <t>500 South Broad Street
Philadelphia, PENNSYLVANIA 19146
(39.94451807400003, -75.16538483499994)</t>
  </si>
  <si>
    <t>Health Center #5</t>
  </si>
  <si>
    <t>1900 N. 20th Street</t>
  </si>
  <si>
    <t>Medical Office</t>
  </si>
  <si>
    <t>CBECS - Medical Office</t>
  </si>
  <si>
    <t>1900 N. 20th Street
Philadelphia, PENNSYLVANIA 19121
(39.98308840300007, -75.16675489799997)</t>
  </si>
  <si>
    <t>Medical Exam Building</t>
  </si>
  <si>
    <t>321 University Ave</t>
  </si>
  <si>
    <t>Laboratory</t>
  </si>
  <si>
    <t>321 University Ave
Philadelphia, PENNSYLVANIA 19104
(39.947365028000036, -75.19853971799995)</t>
  </si>
  <si>
    <t>Art Museum and Perelman Bldg</t>
  </si>
  <si>
    <t>2600 Ben Franklin Parkway</t>
  </si>
  <si>
    <t>Museum</t>
  </si>
  <si>
    <t>Other - Entertainment/Public Assembly</t>
  </si>
  <si>
    <t>CEBCS - Public Assembly</t>
  </si>
  <si>
    <t>782513700; 782513701</t>
  </si>
  <si>
    <t>2600 Ben Franklin Parkway
Philadelphia, PENNSYLVANIA 19130
(39.966826774000026, -75.17123812099999)</t>
  </si>
  <si>
    <t>Curran Fromhold Correctional Facility</t>
  </si>
  <si>
    <t>7901 State Road</t>
  </si>
  <si>
    <t>Prison/Incarceration</t>
  </si>
  <si>
    <t>7901 State Road
Philadelphia, PENNSYLVANIA 22031
(40.03056726800003, -75.02298658599994)</t>
  </si>
  <si>
    <t>Detention Center</t>
  </si>
  <si>
    <t>8201 State Road</t>
  </si>
  <si>
    <t>8201 State Road
Philadelphia, PENNSYLVANIA 19136
(40.03321496600006, -75.01816700599994)</t>
  </si>
  <si>
    <t>House of Correction Complex</t>
  </si>
  <si>
    <t>8003 State Road</t>
  </si>
  <si>
    <t>786504751/881449900</t>
  </si>
  <si>
    <t>One or more of the values for use details are outside the typical range for properties of your type.; Most recent bill is either more than 120 days old or prior to your Next Eligible Date.; More than 50% of the gross floor area is not a single property use type that is eligible for a 1-100 score.</t>
  </si>
  <si>
    <t>8003 State Road
Philadelphia, PENNSYLVANIA 19136
(40.03132339600006, -75.02162096699993)</t>
  </si>
  <si>
    <t>Philadelphia Industrial Correction Center</t>
  </si>
  <si>
    <t>8203 State Road</t>
  </si>
  <si>
    <t>8203 State Road
Philadelphia, PENNSYLVANIA 19136
(40.034545810000054, -75.01577636099995)</t>
  </si>
  <si>
    <t>Riverside Correctional Facility</t>
  </si>
  <si>
    <t>8001 State Road</t>
  </si>
  <si>
    <t>8001 State Road
Philadelphia, PENNSYLVANIA 19136
(40.03125575000007, -75.02174207399997)</t>
  </si>
  <si>
    <t>Holmesburg Complex</t>
  </si>
  <si>
    <t>8215 Torresdale Avenue</t>
  </si>
  <si>
    <t>Other - Public Services</t>
  </si>
  <si>
    <t>8215 Torresdale Avenue
Philadelphia, PENNSYLVANIA 19136
(40.03688798300004, -75.02199537999996)</t>
  </si>
  <si>
    <t>Family Courts</t>
  </si>
  <si>
    <t>1801 Vine Street</t>
  </si>
  <si>
    <t>1801 Vine Street
Philadelphia, PENNSYLVANIA 19103
(39.95895080400004, -75.16886637299996)</t>
  </si>
  <si>
    <t>Police Administration Building</t>
  </si>
  <si>
    <t>750 Race Street</t>
  </si>
  <si>
    <t>750 Race Street
Philadelphia, PENNSYLVANIA 19106
(39.954903330000036, -75.15199808499995)</t>
  </si>
  <si>
    <t>Fleet Shop 134</t>
  </si>
  <si>
    <t>Front and Hunting Park</t>
  </si>
  <si>
    <t>Repair Services (Vehicle, Shoe, Locksmith, etc.)</t>
  </si>
  <si>
    <t>Other - Services</t>
  </si>
  <si>
    <t>CBECS - Service</t>
  </si>
  <si>
    <t>Front and Hunting Park
Philadelphia, PENNSYLVANIA 19125
(39.977976058000024, -75.12637593899996)</t>
  </si>
  <si>
    <t>Philadelphia Nursing Home</t>
  </si>
  <si>
    <t>2300 Poplar St.</t>
  </si>
  <si>
    <t>Senior Care Community</t>
  </si>
  <si>
    <t>CBECS - Nursing</t>
  </si>
  <si>
    <t>One or more of the values for use details are outside the typical range for properties of your type.; Most recent bill is either more than 120 days old or prior to your Next Eligible Date.; Use details include one or more temporary value.</t>
  </si>
  <si>
    <t>2300 Poplar St.
Philadelphia, PENNSYLVANIA 19130
(39.97201781900003, -75.17447905499995)</t>
  </si>
  <si>
    <t>Fire Administration Building</t>
  </si>
  <si>
    <t>276 Spring Garden Street</t>
  </si>
  <si>
    <t>276 Spring Garden Street
Philadelphia, PENNSYLVANIA 19123
(39.960807561000024, -75.14312705999998)</t>
  </si>
  <si>
    <t>Market Street and Broad Street</t>
  </si>
  <si>
    <t>Market Street and Broad Street
Philadelphia, PENNSYLVANIA 19102
(39.95101964400004, -75.16565913299996)</t>
  </si>
  <si>
    <t>Juvenile Justice Center</t>
  </si>
  <si>
    <t>91 N. 48th St.</t>
  </si>
  <si>
    <t>Most recent bill is either more than 120 days old or prior to your Next Eligible Date.; Bills for all meters of the type needed for this metric do not account for the full 12 calendar months.</t>
  </si>
  <si>
    <t>Most recent bill is either more than 120 days old or prior to your Next Eligible Date.; Bills for all meters of the type needed for this metric do not account for the full 12 calendar months.; One or more use details does not have 12 full months of information.; One or more use has less than 12 full calendar months of gross floor area.</t>
  </si>
  <si>
    <t>91 N. 48th St.
Philadelphia, PENNSYLVANIA 19139
(39.96143241800007, -75.21639635099996)</t>
  </si>
  <si>
    <t>Most recent bill is either more than 120 days old or prior to your Next Eligible Date.; Bills include one or more estimated values.</t>
  </si>
  <si>
    <t>National Median Site EUI (kBtu/ft2)</t>
  </si>
  <si>
    <t>1515 Arch St
Philadelphia, Pennsylvania 19102
(39.95465578900007, -75.16507339099996)</t>
  </si>
  <si>
    <t>Broad and Market Street
Philadelphia, Pennsylvania 19102
(39.95101964400004, -75.16565913299996)</t>
  </si>
  <si>
    <t>Most recent bill is either more than 120 days old or prior to your Next Eligible Date.; One or more bills cover more than 65 days.</t>
  </si>
  <si>
    <t>13th and Filbert Street
Philadelphia, Pennsylvania 19107
(39.95314441100004, -75.16120989399997)</t>
  </si>
  <si>
    <t>1401 J.F.K. Boulevard
Philadelphia, Pennsylvania 19102
(39.95101964400004, -75.16565913299996)</t>
  </si>
  <si>
    <t>1901 Vine Street
Philadelphia, Pennsylvania 19103
(39.95913822500006, -75.17039726099995)</t>
  </si>
  <si>
    <t>2230 Cottman Street
Philadelphia, Pennsylvania 19149
(40.04848665700007, -75.06129637199996)</t>
  </si>
  <si>
    <t>500 South Broad Street
Philadelphia, Pennsylvania 19146
(39.94451807400003, -75.16538483499994)</t>
  </si>
  <si>
    <t>1900 N. 20th Street
Philadelphia, Pennsylvania 19121
(39.98308840300007, -75.16675489799997)</t>
  </si>
  <si>
    <t>321 University Ave
Philadelphia, Pennsylvania 19104
(39.947365028000036, -75.19853971799995)</t>
  </si>
  <si>
    <t>2600 Ben Franklin Parkway
Philadelphia, Pennsylvania 19130
(39.966826774000026, -75.17123812099999)</t>
  </si>
  <si>
    <t>7901 State Road
Philadelphia, Pennsylvania 22031
(40.03056726800003, -75.02298658599994)</t>
  </si>
  <si>
    <t>8201 State Road
Philadelphia, Pennsylvania 19136
(40.03321496600006, -75.01816700599994)</t>
  </si>
  <si>
    <t>8003 State Road
Philadelphia, Pennsylvania 19136
(40.03132339600006, -75.02162096699993)</t>
  </si>
  <si>
    <t>8203 State Road
Philadelphia, Pennsylvania 19136
(40.034545810000054, -75.01577636099995)</t>
  </si>
  <si>
    <t>8001 State Road
Philadelphia, Pennsylvania 19136
(40.03125575000007, -75.02174207399997)</t>
  </si>
  <si>
    <t>8215 Torresdale Avenue
Philadelphia, Pennsylvania 19136
(40.03688798300004, -75.02199537999996)</t>
  </si>
  <si>
    <t>1801 Vine Street
Philadelphia, Pennsylvania 19103
(39.95895080400004, -75.16886637299996)</t>
  </si>
  <si>
    <t>750 Race Street
Philadelphia, Pennsylvania 19106
(39.954903330000036, -75.15199808499995)</t>
  </si>
  <si>
    <t>Front and Hunting Park
Philadelphia, Pennsylvania 19125
(39.977976058000024, -75.12637593899996)</t>
  </si>
  <si>
    <t>2300 Poplar St.
Philadelphia, Pennsylvania 19130
(39.97201781900003, -75.17447905499995)</t>
  </si>
  <si>
    <t>276 Spring Garden Street
Philadelphia, Pennsylvania 19123
(39.960807561000024, -75.14312705999998)</t>
  </si>
  <si>
    <t>Market Street and Broad Street
Philadelphia, Pennsylvania 19102
(39.95101964400004, -75.16565913299996)</t>
  </si>
  <si>
    <t>91 N. 48th St.
Philadelphia, Pennsylvania 19139
(39.96143241800007, -75.21639635099996)</t>
  </si>
  <si>
    <t>Grand Total</t>
  </si>
  <si>
    <t>Year</t>
  </si>
  <si>
    <t>By District Steam Use (kBtu)</t>
  </si>
  <si>
    <t>By Natural Gas Use (therms)</t>
  </si>
  <si>
    <t>By of Electricity Use - Grid Purchase and Generated from Onsite Renewable Systems (kWh)</t>
  </si>
  <si>
    <t>By Fuel Oil #2 Use (kBtu)</t>
  </si>
  <si>
    <t>By ENERGY STAR Score</t>
  </si>
  <si>
    <t>By Site Energy Use (kBtu)</t>
  </si>
  <si>
    <t>By Source Energy Use (kBtu)</t>
  </si>
  <si>
    <t>By Site EUI (kBtu/ft2)</t>
  </si>
  <si>
    <t>By Source EUI (kBtu/ft2)</t>
  </si>
  <si>
    <t>By Weather Normalized Site Energy Use (kBtu)</t>
  </si>
  <si>
    <t>By Weather Normalized Source Energy Use (kBtu)</t>
  </si>
  <si>
    <t>By Weather Normalized Site EUI (kBtu/ft2)</t>
  </si>
  <si>
    <t>By Weather Normalized Source EUI (kBtu/ft2)</t>
  </si>
  <si>
    <t>By Weather Normalized Site Electricity (kWh)</t>
  </si>
  <si>
    <t>By Weather Normalized Site Natural Gas Use (therms)</t>
  </si>
  <si>
    <t>Sum of Total GHG Emissions Intensity (kgCO2e/ft2)</t>
  </si>
  <si>
    <t>2011-13 Total</t>
  </si>
  <si>
    <t>2011-12 % Change</t>
  </si>
  <si>
    <t>2012-13 % Change</t>
  </si>
  <si>
    <t>Annual % Growth Rate</t>
  </si>
  <si>
    <t>By Total GHG Emissions (MtCO2e)</t>
  </si>
  <si>
    <t>By Direct GHG Emissions (MtCO2e)</t>
  </si>
  <si>
    <t>By Indirect GHG Emissions (MtCO2e)</t>
  </si>
  <si>
    <t>By Total GHG Emissions Intensity (kgCO2e/ft2)</t>
  </si>
  <si>
    <t>Per Square Foot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</si>
</sst>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-&quot;??_);_(@_)"/>
    <numFmt numFmtId="166" formatCode="0.0"/>
    <numFmt numFmtId="167" formatCode="0.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5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22" fontId="0" fillId="0" borderId="0" xfId="0" applyNumberFormat="1"/>
    <xf numFmtId="0" fontId="0" fillId="0" borderId="0" xfId="0" applyAlignment="1"/>
    <xf numFmtId="0" fontId="0" fillId="0" borderId="0" xfId="0" pivotButton="1"/>
    <xf numFmtId="0" fontId="0" fillId="0" borderId="0" xfId="0" applyNumberFormat="1"/>
    <xf numFmtId="164" fontId="0" fillId="0" borderId="0" xfId="1" applyNumberFormat="1" applyFont="1"/>
    <xf numFmtId="164" fontId="0" fillId="0" borderId="0" xfId="0" pivotButton="1" applyNumberFormat="1"/>
    <xf numFmtId="164" fontId="0" fillId="0" borderId="0" xfId="0" applyNumberFormat="1"/>
    <xf numFmtId="0" fontId="2" fillId="2" borderId="0" xfId="0" applyFont="1" applyFill="1"/>
    <xf numFmtId="0" fontId="0" fillId="2" borderId="0" xfId="0" applyFill="1"/>
    <xf numFmtId="0" fontId="0" fillId="2" borderId="0" xfId="0" applyFill="1" applyAlignment="1">
      <alignment horizontal="right"/>
    </xf>
    <xf numFmtId="164" fontId="0" fillId="2" borderId="0" xfId="1" applyNumberFormat="1" applyFont="1" applyFill="1"/>
    <xf numFmtId="9" fontId="0" fillId="2" borderId="0" xfId="2" applyFont="1" applyFill="1" applyAlignment="1">
      <alignment horizontal="right"/>
    </xf>
    <xf numFmtId="10" fontId="0" fillId="2" borderId="0" xfId="2" applyNumberFormat="1" applyFont="1" applyFill="1" applyAlignment="1">
      <alignment horizontal="right"/>
    </xf>
    <xf numFmtId="0" fontId="0" fillId="2" borderId="0" xfId="0" applyFill="1" applyBorder="1"/>
    <xf numFmtId="164" fontId="0" fillId="2" borderId="0" xfId="1" applyNumberFormat="1" applyFont="1" applyFill="1" applyBorder="1"/>
    <xf numFmtId="0" fontId="3" fillId="4" borderId="0" xfId="0" applyFont="1" applyFill="1" applyBorder="1" applyAlignment="1">
      <alignment horizontal="left"/>
    </xf>
    <xf numFmtId="0" fontId="3" fillId="4" borderId="0" xfId="0" applyFont="1" applyFill="1" applyBorder="1"/>
    <xf numFmtId="0" fontId="3" fillId="4" borderId="0" xfId="0" applyFont="1" applyFill="1" applyBorder="1" applyAlignment="1">
      <alignment horizontal="right" wrapText="1"/>
    </xf>
    <xf numFmtId="0" fontId="3" fillId="4" borderId="0" xfId="0" applyFont="1" applyFill="1" applyBorder="1" applyAlignment="1">
      <alignment horizontal="right"/>
    </xf>
    <xf numFmtId="0" fontId="0" fillId="2" borderId="0" xfId="0" applyFill="1" applyBorder="1" applyAlignment="1">
      <alignment horizontal="left"/>
    </xf>
    <xf numFmtId="9" fontId="4" fillId="2" borderId="0" xfId="2" applyFont="1" applyFill="1" applyBorder="1" applyAlignment="1">
      <alignment horizontal="right"/>
    </xf>
    <xf numFmtId="10" fontId="4" fillId="2" borderId="0" xfId="2" applyNumberFormat="1" applyFont="1" applyFill="1" applyBorder="1" applyAlignment="1">
      <alignment horizontal="right"/>
    </xf>
    <xf numFmtId="166" fontId="4" fillId="2" borderId="0" xfId="0" applyNumberFormat="1" applyFont="1" applyFill="1" applyBorder="1"/>
    <xf numFmtId="167" fontId="4" fillId="2" borderId="0" xfId="0" applyNumberFormat="1" applyFont="1" applyFill="1" applyBorder="1"/>
    <xf numFmtId="0" fontId="0" fillId="3" borderId="0" xfId="0" applyFill="1" applyBorder="1" applyAlignment="1">
      <alignment horizontal="left"/>
    </xf>
    <xf numFmtId="0" fontId="0" fillId="3" borderId="0" xfId="0" applyFill="1" applyBorder="1"/>
    <xf numFmtId="164" fontId="0" fillId="3" borderId="0" xfId="1" applyNumberFormat="1" applyFont="1" applyFill="1" applyBorder="1"/>
    <xf numFmtId="9" fontId="4" fillId="3" borderId="0" xfId="2" applyFont="1" applyFill="1" applyBorder="1" applyAlignment="1">
      <alignment horizontal="right"/>
    </xf>
    <xf numFmtId="10" fontId="4" fillId="3" borderId="0" xfId="2" applyNumberFormat="1" applyFont="1" applyFill="1" applyBorder="1" applyAlignment="1">
      <alignment horizontal="right"/>
    </xf>
    <xf numFmtId="166" fontId="4" fillId="3" borderId="0" xfId="0" applyNumberFormat="1" applyFont="1" applyFill="1" applyBorder="1"/>
    <xf numFmtId="0" fontId="3" fillId="3" borderId="0" xfId="0" applyFont="1" applyFill="1" applyAlignment="1">
      <alignment horizontal="center"/>
    </xf>
    <xf numFmtId="167" fontId="4" fillId="3" borderId="0" xfId="0" applyNumberFormat="1" applyFont="1" applyFill="1" applyBorder="1"/>
  </cellXfs>
  <cellStyles count="3">
    <cellStyle name="Comma" xfId="1" builtinId="3"/>
    <cellStyle name="Normal" xfId="0" builtinId="0"/>
    <cellStyle name="Percent" xfId="2" builtinId="5"/>
  </cellStyles>
  <dxfs count="31">
    <dxf>
      <numFmt numFmtId="164" formatCode="_(* #,##0_);_(* \(#,##0\);_(* &quot;-&quot;??_);_(@_)"/>
    </dxf>
    <dxf>
      <numFmt numFmtId="35" formatCode="_(* #,##0.00_);_(* \(#,##0.00\);_(* &quot;-&quot;??_);_(@_)"/>
    </dxf>
    <dxf>
      <numFmt numFmtId="0" formatCode="General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</dxfs>
  <tableStyles count="0" defaultTableStyle="TableStyleMedium2" defaultPivotStyle="PivotStyleLight16"/>
  <colors>
    <mruColors>
      <color rgb="FF006600"/>
      <color rgb="FF067809"/>
      <color rgb="FF008000"/>
      <color rgb="FF08A40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By Weather Normalized Site Energy Use (kBtu)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2011</c:v>
          </c:tx>
          <c:invertIfNegative val="0"/>
          <c:cat>
            <c:strRef>
              <c:f>'Weather Normalized Summary'!$C$3:$C$26</c:f>
              <c:strCache>
                <c:ptCount val="24"/>
                <c:pt idx="0">
                  <c:v>Property Name</c:v>
                </c:pt>
                <c:pt idx="1">
                  <c:v>One Parkway Building</c:v>
                </c:pt>
                <c:pt idx="2">
                  <c:v>City Hall</c:v>
                </c:pt>
                <c:pt idx="3">
                  <c:v>Criminal Justice Center</c:v>
                </c:pt>
                <c:pt idx="4">
                  <c:v>Municipal Services Building</c:v>
                </c:pt>
                <c:pt idx="5">
                  <c:v>Central Library</c:v>
                </c:pt>
                <c:pt idx="6">
                  <c:v>NE Reg Library/ Health Center #10</c:v>
                </c:pt>
                <c:pt idx="7">
                  <c:v>Health Administration Building</c:v>
                </c:pt>
                <c:pt idx="8">
                  <c:v>Health Center #5</c:v>
                </c:pt>
                <c:pt idx="9">
                  <c:v>Medical Exam Building</c:v>
                </c:pt>
                <c:pt idx="10">
                  <c:v>Art Museum and Perelman Bldg</c:v>
                </c:pt>
                <c:pt idx="11">
                  <c:v>Curran Fromhold Correctional Facility</c:v>
                </c:pt>
                <c:pt idx="12">
                  <c:v>Detention Center</c:v>
                </c:pt>
                <c:pt idx="13">
                  <c:v>House of Correction Complex</c:v>
                </c:pt>
                <c:pt idx="14">
                  <c:v>Philadelphia Industrial Correction Center</c:v>
                </c:pt>
                <c:pt idx="15">
                  <c:v>Riverside Correctional Facility</c:v>
                </c:pt>
                <c:pt idx="16">
                  <c:v>Holmesburg Complex</c:v>
                </c:pt>
                <c:pt idx="17">
                  <c:v>Family Courts</c:v>
                </c:pt>
                <c:pt idx="18">
                  <c:v>Police Administration Building</c:v>
                </c:pt>
                <c:pt idx="19">
                  <c:v>Fleet Shop 134</c:v>
                </c:pt>
                <c:pt idx="20">
                  <c:v>Philadelphia Nursing Home</c:v>
                </c:pt>
                <c:pt idx="21">
                  <c:v>Fire Administration Building</c:v>
                </c:pt>
                <c:pt idx="22">
                  <c:v>City Hall, MSB and CJC</c:v>
                </c:pt>
                <c:pt idx="23">
                  <c:v>Juvenile Justice Center</c:v>
                </c:pt>
              </c:strCache>
            </c:strRef>
          </c:cat>
          <c:val>
            <c:numRef>
              <c:f>'Weather Normalized Summary'!$F$3:$F$26</c:f>
              <c:numCache>
                <c:formatCode>_(* #,##0_);_(* \(#,##0\);_(* "-"??_);_(@_)</c:formatCode>
                <c:ptCount val="24"/>
                <c:pt idx="0" formatCode="General">
                  <c:v>2011</c:v>
                </c:pt>
                <c:pt idx="1">
                  <c:v>70883264.299999997</c:v>
                </c:pt>
                <c:pt idx="2">
                  <c:v>70798022.5</c:v>
                </c:pt>
                <c:pt idx="3">
                  <c:v>76362889.5</c:v>
                </c:pt>
                <c:pt idx="4">
                  <c:v>44256264.299999997</c:v>
                </c:pt>
                <c:pt idx="5">
                  <c:v>26956749.100000001</c:v>
                </c:pt>
                <c:pt idx="6">
                  <c:v>9301567.8000000007</c:v>
                </c:pt>
                <c:pt idx="7">
                  <c:v>11492493.5</c:v>
                </c:pt>
                <c:pt idx="8">
                  <c:v>4705991.3</c:v>
                </c:pt>
                <c:pt idx="9">
                  <c:v>11197662.300000001</c:v>
                </c:pt>
                <c:pt idx="10">
                  <c:v>143545299.5</c:v>
                </c:pt>
                <c:pt idx="11">
                  <c:v>121302043.5</c:v>
                </c:pt>
                <c:pt idx="12">
                  <c:v>44400439.799999997</c:v>
                </c:pt>
                <c:pt idx="13">
                  <c:v>120870018.3</c:v>
                </c:pt>
                <c:pt idx="14">
                  <c:v>45395709.299999997</c:v>
                </c:pt>
                <c:pt idx="15">
                  <c:v>32774550.5</c:v>
                </c:pt>
                <c:pt idx="16">
                  <c:v>10353489.5</c:v>
                </c:pt>
                <c:pt idx="17">
                  <c:v>24584590</c:v>
                </c:pt>
                <c:pt idx="18">
                  <c:v>23591806.100000001</c:v>
                </c:pt>
                <c:pt idx="19">
                  <c:v>11602076.5</c:v>
                </c:pt>
                <c:pt idx="20">
                  <c:v>39840201.799999997</c:v>
                </c:pt>
                <c:pt idx="21">
                  <c:v>6795841.5999999996</c:v>
                </c:pt>
                <c:pt idx="22">
                  <c:v>190134613.5</c:v>
                </c:pt>
                <c:pt idx="23">
                  <c:v>0</c:v>
                </c:pt>
              </c:numCache>
            </c:numRef>
          </c:val>
        </c:ser>
        <c:ser>
          <c:idx val="1"/>
          <c:order val="1"/>
          <c:tx>
            <c:v>2012</c:v>
          </c:tx>
          <c:invertIfNegative val="0"/>
          <c:cat>
            <c:strRef>
              <c:f>'Weather Normalized Summary'!$C$3:$C$26</c:f>
              <c:strCache>
                <c:ptCount val="24"/>
                <c:pt idx="0">
                  <c:v>Property Name</c:v>
                </c:pt>
                <c:pt idx="1">
                  <c:v>One Parkway Building</c:v>
                </c:pt>
                <c:pt idx="2">
                  <c:v>City Hall</c:v>
                </c:pt>
                <c:pt idx="3">
                  <c:v>Criminal Justice Center</c:v>
                </c:pt>
                <c:pt idx="4">
                  <c:v>Municipal Services Building</c:v>
                </c:pt>
                <c:pt idx="5">
                  <c:v>Central Library</c:v>
                </c:pt>
                <c:pt idx="6">
                  <c:v>NE Reg Library/ Health Center #10</c:v>
                </c:pt>
                <c:pt idx="7">
                  <c:v>Health Administration Building</c:v>
                </c:pt>
                <c:pt idx="8">
                  <c:v>Health Center #5</c:v>
                </c:pt>
                <c:pt idx="9">
                  <c:v>Medical Exam Building</c:v>
                </c:pt>
                <c:pt idx="10">
                  <c:v>Art Museum and Perelman Bldg</c:v>
                </c:pt>
                <c:pt idx="11">
                  <c:v>Curran Fromhold Correctional Facility</c:v>
                </c:pt>
                <c:pt idx="12">
                  <c:v>Detention Center</c:v>
                </c:pt>
                <c:pt idx="13">
                  <c:v>House of Correction Complex</c:v>
                </c:pt>
                <c:pt idx="14">
                  <c:v>Philadelphia Industrial Correction Center</c:v>
                </c:pt>
                <c:pt idx="15">
                  <c:v>Riverside Correctional Facility</c:v>
                </c:pt>
                <c:pt idx="16">
                  <c:v>Holmesburg Complex</c:v>
                </c:pt>
                <c:pt idx="17">
                  <c:v>Family Courts</c:v>
                </c:pt>
                <c:pt idx="18">
                  <c:v>Police Administration Building</c:v>
                </c:pt>
                <c:pt idx="19">
                  <c:v>Fleet Shop 134</c:v>
                </c:pt>
                <c:pt idx="20">
                  <c:v>Philadelphia Nursing Home</c:v>
                </c:pt>
                <c:pt idx="21">
                  <c:v>Fire Administration Building</c:v>
                </c:pt>
                <c:pt idx="22">
                  <c:v>City Hall, MSB and CJC</c:v>
                </c:pt>
                <c:pt idx="23">
                  <c:v>Juvenile Justice Center</c:v>
                </c:pt>
              </c:strCache>
            </c:strRef>
          </c:cat>
          <c:val>
            <c:numRef>
              <c:f>'Weather Normalized Summary'!$G$3:$G$26</c:f>
              <c:numCache>
                <c:formatCode>_(* #,##0_);_(* \(#,##0\);_(* "-"??_);_(@_)</c:formatCode>
                <c:ptCount val="24"/>
                <c:pt idx="0" formatCode="General">
                  <c:v>2012</c:v>
                </c:pt>
                <c:pt idx="1">
                  <c:v>77304926.799999997</c:v>
                </c:pt>
                <c:pt idx="2">
                  <c:v>69682319.200000003</c:v>
                </c:pt>
                <c:pt idx="3">
                  <c:v>69094858.700000003</c:v>
                </c:pt>
                <c:pt idx="4">
                  <c:v>48496337.899999999</c:v>
                </c:pt>
                <c:pt idx="5">
                  <c:v>26403522.899999999</c:v>
                </c:pt>
                <c:pt idx="6">
                  <c:v>8406376.3000000007</c:v>
                </c:pt>
                <c:pt idx="7">
                  <c:v>12335815.9</c:v>
                </c:pt>
                <c:pt idx="8">
                  <c:v>5044842.2</c:v>
                </c:pt>
                <c:pt idx="9">
                  <c:v>10608796.1</c:v>
                </c:pt>
                <c:pt idx="10">
                  <c:v>151065471</c:v>
                </c:pt>
                <c:pt idx="11">
                  <c:v>119025721.59999999</c:v>
                </c:pt>
                <c:pt idx="12">
                  <c:v>46815352.600000001</c:v>
                </c:pt>
                <c:pt idx="13">
                  <c:v>114864340.90000001</c:v>
                </c:pt>
                <c:pt idx="14">
                  <c:v>48512876.600000001</c:v>
                </c:pt>
                <c:pt idx="15">
                  <c:v>31914053.100000001</c:v>
                </c:pt>
                <c:pt idx="16">
                  <c:v>10944774.9</c:v>
                </c:pt>
                <c:pt idx="17">
                  <c:v>27251209.600000001</c:v>
                </c:pt>
                <c:pt idx="18">
                  <c:v>23179448.5</c:v>
                </c:pt>
                <c:pt idx="19">
                  <c:v>11599828</c:v>
                </c:pt>
                <c:pt idx="20">
                  <c:v>36146652.700000003</c:v>
                </c:pt>
                <c:pt idx="21">
                  <c:v>7088318.7999999998</c:v>
                </c:pt>
                <c:pt idx="22">
                  <c:v>187636121.5</c:v>
                </c:pt>
                <c:pt idx="23">
                  <c:v>0</c:v>
                </c:pt>
              </c:numCache>
            </c:numRef>
          </c:val>
        </c:ser>
        <c:ser>
          <c:idx val="2"/>
          <c:order val="2"/>
          <c:tx>
            <c:v>2013</c:v>
          </c:tx>
          <c:invertIfNegative val="0"/>
          <c:cat>
            <c:strRef>
              <c:f>'Weather Normalized Summary'!$C$3:$C$26</c:f>
              <c:strCache>
                <c:ptCount val="24"/>
                <c:pt idx="0">
                  <c:v>Property Name</c:v>
                </c:pt>
                <c:pt idx="1">
                  <c:v>One Parkway Building</c:v>
                </c:pt>
                <c:pt idx="2">
                  <c:v>City Hall</c:v>
                </c:pt>
                <c:pt idx="3">
                  <c:v>Criminal Justice Center</c:v>
                </c:pt>
                <c:pt idx="4">
                  <c:v>Municipal Services Building</c:v>
                </c:pt>
                <c:pt idx="5">
                  <c:v>Central Library</c:v>
                </c:pt>
                <c:pt idx="6">
                  <c:v>NE Reg Library/ Health Center #10</c:v>
                </c:pt>
                <c:pt idx="7">
                  <c:v>Health Administration Building</c:v>
                </c:pt>
                <c:pt idx="8">
                  <c:v>Health Center #5</c:v>
                </c:pt>
                <c:pt idx="9">
                  <c:v>Medical Exam Building</c:v>
                </c:pt>
                <c:pt idx="10">
                  <c:v>Art Museum and Perelman Bldg</c:v>
                </c:pt>
                <c:pt idx="11">
                  <c:v>Curran Fromhold Correctional Facility</c:v>
                </c:pt>
                <c:pt idx="12">
                  <c:v>Detention Center</c:v>
                </c:pt>
                <c:pt idx="13">
                  <c:v>House of Correction Complex</c:v>
                </c:pt>
                <c:pt idx="14">
                  <c:v>Philadelphia Industrial Correction Center</c:v>
                </c:pt>
                <c:pt idx="15">
                  <c:v>Riverside Correctional Facility</c:v>
                </c:pt>
                <c:pt idx="16">
                  <c:v>Holmesburg Complex</c:v>
                </c:pt>
                <c:pt idx="17">
                  <c:v>Family Courts</c:v>
                </c:pt>
                <c:pt idx="18">
                  <c:v>Police Administration Building</c:v>
                </c:pt>
                <c:pt idx="19">
                  <c:v>Fleet Shop 134</c:v>
                </c:pt>
                <c:pt idx="20">
                  <c:v>Philadelphia Nursing Home</c:v>
                </c:pt>
                <c:pt idx="21">
                  <c:v>Fire Administration Building</c:v>
                </c:pt>
                <c:pt idx="22">
                  <c:v>City Hall, MSB and CJC</c:v>
                </c:pt>
                <c:pt idx="23">
                  <c:v>Juvenile Justice Center</c:v>
                </c:pt>
              </c:strCache>
            </c:strRef>
          </c:cat>
          <c:val>
            <c:numRef>
              <c:f>'Weather Normalized Summary'!$H$3:$H$26</c:f>
              <c:numCache>
                <c:formatCode>_(* #,##0_);_(* \(#,##0\);_(* "-"??_);_(@_)</c:formatCode>
                <c:ptCount val="24"/>
                <c:pt idx="0" formatCode="General">
                  <c:v>2013</c:v>
                </c:pt>
                <c:pt idx="1">
                  <c:v>47148136.100000001</c:v>
                </c:pt>
                <c:pt idx="2">
                  <c:v>60131995.299999997</c:v>
                </c:pt>
                <c:pt idx="3">
                  <c:v>0</c:v>
                </c:pt>
                <c:pt idx="4">
                  <c:v>47175794.899999999</c:v>
                </c:pt>
                <c:pt idx="5">
                  <c:v>0</c:v>
                </c:pt>
                <c:pt idx="6">
                  <c:v>7957523.4000000004</c:v>
                </c:pt>
                <c:pt idx="7">
                  <c:v>10257334.199999999</c:v>
                </c:pt>
                <c:pt idx="8">
                  <c:v>4925806.4000000004</c:v>
                </c:pt>
                <c:pt idx="9">
                  <c:v>10155717.199999999</c:v>
                </c:pt>
                <c:pt idx="10">
                  <c:v>151811083.59999999</c:v>
                </c:pt>
                <c:pt idx="11">
                  <c:v>120037292.3</c:v>
                </c:pt>
                <c:pt idx="12">
                  <c:v>43504934.899999999</c:v>
                </c:pt>
                <c:pt idx="13">
                  <c:v>114162317.09999999</c:v>
                </c:pt>
                <c:pt idx="14">
                  <c:v>20495472.399999999</c:v>
                </c:pt>
                <c:pt idx="15">
                  <c:v>30315811.300000001</c:v>
                </c:pt>
                <c:pt idx="16">
                  <c:v>12913301.300000001</c:v>
                </c:pt>
                <c:pt idx="17">
                  <c:v>0</c:v>
                </c:pt>
                <c:pt idx="18">
                  <c:v>23041956.199999999</c:v>
                </c:pt>
                <c:pt idx="19">
                  <c:v>12417095</c:v>
                </c:pt>
                <c:pt idx="20">
                  <c:v>41510640.5</c:v>
                </c:pt>
                <c:pt idx="21">
                  <c:v>6912615.4000000004</c:v>
                </c:pt>
                <c:pt idx="22">
                  <c:v>0</c:v>
                </c:pt>
                <c:pt idx="23">
                  <c:v>28799015.300000001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379712"/>
        <c:axId val="41383040"/>
      </c:barChart>
      <c:catAx>
        <c:axId val="41379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Philadelphia</a:t>
                </a:r>
                <a:r>
                  <a:rPr lang="en-US" baseline="0"/>
                  <a:t> Municipal Buildings</a:t>
                </a:r>
                <a:endParaRPr 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41383040"/>
        <c:crosses val="autoZero"/>
        <c:auto val="1"/>
        <c:lblAlgn val="ctr"/>
        <c:lblOffset val="100"/>
        <c:noMultiLvlLbl val="0"/>
      </c:catAx>
      <c:valAx>
        <c:axId val="413830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Weather Normalized Site</a:t>
                </a:r>
                <a:r>
                  <a:rPr lang="en-US" baseline="0"/>
                  <a:t> Energy Use (kBtu)</a:t>
                </a:r>
                <a:endParaRPr lang="en-US"/>
              </a:p>
            </c:rich>
          </c:tx>
          <c:layout/>
          <c:overlay val="0"/>
        </c:title>
        <c:numFmt formatCode="#,##0" sourceLinked="0"/>
        <c:majorTickMark val="out"/>
        <c:minorTickMark val="none"/>
        <c:tickLblPos val="nextTo"/>
        <c:crossAx val="413797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By Weather Normalized Source Energy Use (kBtu)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2011</c:v>
          </c:tx>
          <c:invertIfNegative val="0"/>
          <c:cat>
            <c:strRef>
              <c:f>'Weather Normalized Summary'!$C$30:$C$53</c:f>
              <c:strCache>
                <c:ptCount val="24"/>
                <c:pt idx="0">
                  <c:v>Property Name</c:v>
                </c:pt>
                <c:pt idx="1">
                  <c:v>One Parkway Building</c:v>
                </c:pt>
                <c:pt idx="2">
                  <c:v>City Hall</c:v>
                </c:pt>
                <c:pt idx="3">
                  <c:v>Criminal Justice Center</c:v>
                </c:pt>
                <c:pt idx="4">
                  <c:v>Municipal Services Building</c:v>
                </c:pt>
                <c:pt idx="5">
                  <c:v>Central Library</c:v>
                </c:pt>
                <c:pt idx="6">
                  <c:v>NE Reg Library/ Health Center #10</c:v>
                </c:pt>
                <c:pt idx="7">
                  <c:v>Health Administration Building</c:v>
                </c:pt>
                <c:pt idx="8">
                  <c:v>Health Center #5</c:v>
                </c:pt>
                <c:pt idx="9">
                  <c:v>Medical Exam Building</c:v>
                </c:pt>
                <c:pt idx="10">
                  <c:v>Art Museum and Perelman Bldg</c:v>
                </c:pt>
                <c:pt idx="11">
                  <c:v>Curran Fromhold Correctional Facility</c:v>
                </c:pt>
                <c:pt idx="12">
                  <c:v>Detention Center</c:v>
                </c:pt>
                <c:pt idx="13">
                  <c:v>House of Correction Complex</c:v>
                </c:pt>
                <c:pt idx="14">
                  <c:v>Philadelphia Industrial Correction Center</c:v>
                </c:pt>
                <c:pt idx="15">
                  <c:v>Riverside Correctional Facility</c:v>
                </c:pt>
                <c:pt idx="16">
                  <c:v>Holmesburg Complex</c:v>
                </c:pt>
                <c:pt idx="17">
                  <c:v>Family Courts</c:v>
                </c:pt>
                <c:pt idx="18">
                  <c:v>Police Administration Building</c:v>
                </c:pt>
                <c:pt idx="19">
                  <c:v>Fleet Shop 134</c:v>
                </c:pt>
                <c:pt idx="20">
                  <c:v>Philadelphia Nursing Home</c:v>
                </c:pt>
                <c:pt idx="21">
                  <c:v>Fire Administration Building</c:v>
                </c:pt>
                <c:pt idx="22">
                  <c:v>City Hall, MSB and CJC</c:v>
                </c:pt>
                <c:pt idx="23">
                  <c:v>Juvenile Justice Center</c:v>
                </c:pt>
              </c:strCache>
            </c:strRef>
          </c:cat>
          <c:val>
            <c:numRef>
              <c:f>'Weather Normalized Summary'!$F$30:$F$53</c:f>
              <c:numCache>
                <c:formatCode>_(* #,##0_);_(* \(#,##0\);_(* "-"??_);_(@_)</c:formatCode>
                <c:ptCount val="24"/>
                <c:pt idx="0" formatCode="General">
                  <c:v>2011</c:v>
                </c:pt>
                <c:pt idx="1">
                  <c:v>172699718</c:v>
                </c:pt>
                <c:pt idx="2">
                  <c:v>133397338.09999999</c:v>
                </c:pt>
                <c:pt idx="3">
                  <c:v>191033643</c:v>
                </c:pt>
                <c:pt idx="4">
                  <c:v>108617687.40000001</c:v>
                </c:pt>
                <c:pt idx="5">
                  <c:v>70600330.799999997</c:v>
                </c:pt>
                <c:pt idx="6">
                  <c:v>19351435.399999999</c:v>
                </c:pt>
                <c:pt idx="7">
                  <c:v>29629590.399999999</c:v>
                </c:pt>
                <c:pt idx="8">
                  <c:v>10063019.4</c:v>
                </c:pt>
                <c:pt idx="9">
                  <c:v>32598898.600000001</c:v>
                </c:pt>
                <c:pt idx="10">
                  <c:v>287055150.10000002</c:v>
                </c:pt>
                <c:pt idx="11">
                  <c:v>231920917.19999999</c:v>
                </c:pt>
                <c:pt idx="12">
                  <c:v>66801880.5</c:v>
                </c:pt>
                <c:pt idx="13">
                  <c:v>175969283.5</c:v>
                </c:pt>
                <c:pt idx="14">
                  <c:v>78313549.599999994</c:v>
                </c:pt>
                <c:pt idx="15">
                  <c:v>64286962.899999999</c:v>
                </c:pt>
                <c:pt idx="16">
                  <c:v>17545286.5</c:v>
                </c:pt>
                <c:pt idx="17">
                  <c:v>42475689.299999997</c:v>
                </c:pt>
                <c:pt idx="18">
                  <c:v>60960096</c:v>
                </c:pt>
                <c:pt idx="19">
                  <c:v>20736011.100000001</c:v>
                </c:pt>
                <c:pt idx="20">
                  <c:v>74572615.5</c:v>
                </c:pt>
                <c:pt idx="21">
                  <c:v>18311795.699999999</c:v>
                </c:pt>
                <c:pt idx="22">
                  <c:v>428672523.69999999</c:v>
                </c:pt>
                <c:pt idx="23">
                  <c:v>0</c:v>
                </c:pt>
              </c:numCache>
            </c:numRef>
          </c:val>
        </c:ser>
        <c:ser>
          <c:idx val="1"/>
          <c:order val="1"/>
          <c:tx>
            <c:v>2012</c:v>
          </c:tx>
          <c:invertIfNegative val="0"/>
          <c:cat>
            <c:strRef>
              <c:f>'Weather Normalized Summary'!$C$30:$C$53</c:f>
              <c:strCache>
                <c:ptCount val="24"/>
                <c:pt idx="0">
                  <c:v>Property Name</c:v>
                </c:pt>
                <c:pt idx="1">
                  <c:v>One Parkway Building</c:v>
                </c:pt>
                <c:pt idx="2">
                  <c:v>City Hall</c:v>
                </c:pt>
                <c:pt idx="3">
                  <c:v>Criminal Justice Center</c:v>
                </c:pt>
                <c:pt idx="4">
                  <c:v>Municipal Services Building</c:v>
                </c:pt>
                <c:pt idx="5">
                  <c:v>Central Library</c:v>
                </c:pt>
                <c:pt idx="6">
                  <c:v>NE Reg Library/ Health Center #10</c:v>
                </c:pt>
                <c:pt idx="7">
                  <c:v>Health Administration Building</c:v>
                </c:pt>
                <c:pt idx="8">
                  <c:v>Health Center #5</c:v>
                </c:pt>
                <c:pt idx="9">
                  <c:v>Medical Exam Building</c:v>
                </c:pt>
                <c:pt idx="10">
                  <c:v>Art Museum and Perelman Bldg</c:v>
                </c:pt>
                <c:pt idx="11">
                  <c:v>Curran Fromhold Correctional Facility</c:v>
                </c:pt>
                <c:pt idx="12">
                  <c:v>Detention Center</c:v>
                </c:pt>
                <c:pt idx="13">
                  <c:v>House of Correction Complex</c:v>
                </c:pt>
                <c:pt idx="14">
                  <c:v>Philadelphia Industrial Correction Center</c:v>
                </c:pt>
                <c:pt idx="15">
                  <c:v>Riverside Correctional Facility</c:v>
                </c:pt>
                <c:pt idx="16">
                  <c:v>Holmesburg Complex</c:v>
                </c:pt>
                <c:pt idx="17">
                  <c:v>Family Courts</c:v>
                </c:pt>
                <c:pt idx="18">
                  <c:v>Police Administration Building</c:v>
                </c:pt>
                <c:pt idx="19">
                  <c:v>Fleet Shop 134</c:v>
                </c:pt>
                <c:pt idx="20">
                  <c:v>Philadelphia Nursing Home</c:v>
                </c:pt>
                <c:pt idx="21">
                  <c:v>Fire Administration Building</c:v>
                </c:pt>
                <c:pt idx="22">
                  <c:v>City Hall, MSB and CJC</c:v>
                </c:pt>
                <c:pt idx="23">
                  <c:v>Juvenile Justice Center</c:v>
                </c:pt>
              </c:strCache>
            </c:strRef>
          </c:cat>
          <c:val>
            <c:numRef>
              <c:f>'Weather Normalized Summary'!$G$30:$G$53</c:f>
              <c:numCache>
                <c:formatCode>_(* #,##0_);_(* \(#,##0\);_(* "-"??_);_(@_)</c:formatCode>
                <c:ptCount val="24"/>
                <c:pt idx="0" formatCode="General">
                  <c:v>2012</c:v>
                </c:pt>
                <c:pt idx="1">
                  <c:v>190669007.59999999</c:v>
                </c:pt>
                <c:pt idx="2">
                  <c:v>131784595.3</c:v>
                </c:pt>
                <c:pt idx="3">
                  <c:v>191957806.5</c:v>
                </c:pt>
                <c:pt idx="4">
                  <c:v>119418959.7</c:v>
                </c:pt>
                <c:pt idx="5">
                  <c:v>69806893.799999997</c:v>
                </c:pt>
                <c:pt idx="6">
                  <c:v>18046811.800000001</c:v>
                </c:pt>
                <c:pt idx="7">
                  <c:v>30871445.899999999</c:v>
                </c:pt>
                <c:pt idx="8">
                  <c:v>11058160.4</c:v>
                </c:pt>
                <c:pt idx="9">
                  <c:v>30942054</c:v>
                </c:pt>
                <c:pt idx="10">
                  <c:v>304270587.10000002</c:v>
                </c:pt>
                <c:pt idx="11">
                  <c:v>235675978.5</c:v>
                </c:pt>
                <c:pt idx="12">
                  <c:v>75501855.799999997</c:v>
                </c:pt>
                <c:pt idx="13">
                  <c:v>167305720.69999999</c:v>
                </c:pt>
                <c:pt idx="14">
                  <c:v>93724872</c:v>
                </c:pt>
                <c:pt idx="15">
                  <c:v>61682618.899999999</c:v>
                </c:pt>
                <c:pt idx="16">
                  <c:v>19347164.100000001</c:v>
                </c:pt>
                <c:pt idx="17">
                  <c:v>50387496.100000001</c:v>
                </c:pt>
                <c:pt idx="18">
                  <c:v>60987133.700000003</c:v>
                </c:pt>
                <c:pt idx="19">
                  <c:v>20714297.300000001</c:v>
                </c:pt>
                <c:pt idx="20">
                  <c:v>72037152.400000006</c:v>
                </c:pt>
                <c:pt idx="21">
                  <c:v>18555440.600000001</c:v>
                </c:pt>
                <c:pt idx="22">
                  <c:v>445093760</c:v>
                </c:pt>
                <c:pt idx="23">
                  <c:v>0</c:v>
                </c:pt>
              </c:numCache>
            </c:numRef>
          </c:val>
        </c:ser>
        <c:ser>
          <c:idx val="2"/>
          <c:order val="2"/>
          <c:tx>
            <c:v>2013</c:v>
          </c:tx>
          <c:invertIfNegative val="0"/>
          <c:cat>
            <c:strRef>
              <c:f>'Weather Normalized Summary'!$C$30:$C$53</c:f>
              <c:strCache>
                <c:ptCount val="24"/>
                <c:pt idx="0">
                  <c:v>Property Name</c:v>
                </c:pt>
                <c:pt idx="1">
                  <c:v>One Parkway Building</c:v>
                </c:pt>
                <c:pt idx="2">
                  <c:v>City Hall</c:v>
                </c:pt>
                <c:pt idx="3">
                  <c:v>Criminal Justice Center</c:v>
                </c:pt>
                <c:pt idx="4">
                  <c:v>Municipal Services Building</c:v>
                </c:pt>
                <c:pt idx="5">
                  <c:v>Central Library</c:v>
                </c:pt>
                <c:pt idx="6">
                  <c:v>NE Reg Library/ Health Center #10</c:v>
                </c:pt>
                <c:pt idx="7">
                  <c:v>Health Administration Building</c:v>
                </c:pt>
                <c:pt idx="8">
                  <c:v>Health Center #5</c:v>
                </c:pt>
                <c:pt idx="9">
                  <c:v>Medical Exam Building</c:v>
                </c:pt>
                <c:pt idx="10">
                  <c:v>Art Museum and Perelman Bldg</c:v>
                </c:pt>
                <c:pt idx="11">
                  <c:v>Curran Fromhold Correctional Facility</c:v>
                </c:pt>
                <c:pt idx="12">
                  <c:v>Detention Center</c:v>
                </c:pt>
                <c:pt idx="13">
                  <c:v>House of Correction Complex</c:v>
                </c:pt>
                <c:pt idx="14">
                  <c:v>Philadelphia Industrial Correction Center</c:v>
                </c:pt>
                <c:pt idx="15">
                  <c:v>Riverside Correctional Facility</c:v>
                </c:pt>
                <c:pt idx="16">
                  <c:v>Holmesburg Complex</c:v>
                </c:pt>
                <c:pt idx="17">
                  <c:v>Family Courts</c:v>
                </c:pt>
                <c:pt idx="18">
                  <c:v>Police Administration Building</c:v>
                </c:pt>
                <c:pt idx="19">
                  <c:v>Fleet Shop 134</c:v>
                </c:pt>
                <c:pt idx="20">
                  <c:v>Philadelphia Nursing Home</c:v>
                </c:pt>
                <c:pt idx="21">
                  <c:v>Fire Administration Building</c:v>
                </c:pt>
                <c:pt idx="22">
                  <c:v>City Hall, MSB and CJC</c:v>
                </c:pt>
                <c:pt idx="23">
                  <c:v>Juvenile Justice Center</c:v>
                </c:pt>
              </c:strCache>
            </c:strRef>
          </c:cat>
          <c:val>
            <c:numRef>
              <c:f>'Weather Normalized Summary'!$H$30:$H$53</c:f>
              <c:numCache>
                <c:formatCode>_(* #,##0_);_(* \(#,##0\);_(* "-"??_);_(@_)</c:formatCode>
                <c:ptCount val="24"/>
                <c:pt idx="0" formatCode="General">
                  <c:v>2013</c:v>
                </c:pt>
                <c:pt idx="1">
                  <c:v>147985764.40000001</c:v>
                </c:pt>
                <c:pt idx="2">
                  <c:v>108448472.8</c:v>
                </c:pt>
                <c:pt idx="3">
                  <c:v>0</c:v>
                </c:pt>
                <c:pt idx="4">
                  <c:v>111129409.40000001</c:v>
                </c:pt>
                <c:pt idx="5">
                  <c:v>0</c:v>
                </c:pt>
                <c:pt idx="6">
                  <c:v>16827699.300000001</c:v>
                </c:pt>
                <c:pt idx="7">
                  <c:v>27227360.899999999</c:v>
                </c:pt>
                <c:pt idx="8">
                  <c:v>10672253.699999999</c:v>
                </c:pt>
                <c:pt idx="9">
                  <c:v>29774570.899999999</c:v>
                </c:pt>
                <c:pt idx="10">
                  <c:v>301165822.69999999</c:v>
                </c:pt>
                <c:pt idx="11">
                  <c:v>240029493</c:v>
                </c:pt>
                <c:pt idx="12">
                  <c:v>73143313.099999994</c:v>
                </c:pt>
                <c:pt idx="13">
                  <c:v>172639817.90000001</c:v>
                </c:pt>
                <c:pt idx="14">
                  <c:v>63945415.899999999</c:v>
                </c:pt>
                <c:pt idx="15">
                  <c:v>60686725</c:v>
                </c:pt>
                <c:pt idx="16">
                  <c:v>24439382.399999999</c:v>
                </c:pt>
                <c:pt idx="17">
                  <c:v>0</c:v>
                </c:pt>
                <c:pt idx="18">
                  <c:v>61013664.799999997</c:v>
                </c:pt>
                <c:pt idx="19">
                  <c:v>19952244.300000001</c:v>
                </c:pt>
                <c:pt idx="20">
                  <c:v>76914764.5</c:v>
                </c:pt>
                <c:pt idx="21">
                  <c:v>18557123.899999999</c:v>
                </c:pt>
                <c:pt idx="22">
                  <c:v>0</c:v>
                </c:pt>
                <c:pt idx="23">
                  <c:v>54519288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451456"/>
        <c:axId val="40478208"/>
      </c:barChart>
      <c:catAx>
        <c:axId val="40451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Philadelphia</a:t>
                </a:r>
                <a:r>
                  <a:rPr lang="en-US" baseline="0"/>
                  <a:t> Municipal Buildings</a:t>
                </a:r>
                <a:endParaRPr 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40478208"/>
        <c:crosses val="autoZero"/>
        <c:auto val="1"/>
        <c:lblAlgn val="ctr"/>
        <c:lblOffset val="100"/>
        <c:noMultiLvlLbl val="0"/>
      </c:catAx>
      <c:valAx>
        <c:axId val="404782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000">
                    <a:latin typeface="+mn-lt"/>
                  </a:defRPr>
                </a:pPr>
                <a:r>
                  <a:rPr lang="en-US" sz="1000" b="1" i="0" baseline="0">
                    <a:effectLst/>
                    <a:latin typeface="+mn-lt"/>
                  </a:rPr>
                  <a:t>Weather Normalized Source Energy Use (kBtu)</a:t>
                </a:r>
                <a:endParaRPr lang="en-US" sz="1000">
                  <a:effectLst/>
                  <a:latin typeface="+mn-lt"/>
                </a:endParaRPr>
              </a:p>
            </c:rich>
          </c:tx>
          <c:layout/>
          <c:overlay val="0"/>
        </c:title>
        <c:numFmt formatCode="#,##0" sourceLinked="0"/>
        <c:majorTickMark val="out"/>
        <c:minorTickMark val="none"/>
        <c:tickLblPos val="nextTo"/>
        <c:crossAx val="404514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161924</xdr:colOff>
      <xdr:row>2</xdr:row>
      <xdr:rowOff>80962</xdr:rowOff>
    </xdr:from>
    <xdr:to>
      <xdr:col>41</xdr:col>
      <xdr:colOff>304799</xdr:colOff>
      <xdr:row>25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171450</xdr:colOff>
      <xdr:row>27</xdr:row>
      <xdr:rowOff>152400</xdr:rowOff>
    </xdr:from>
    <xdr:to>
      <xdr:col>41</xdr:col>
      <xdr:colOff>304799</xdr:colOff>
      <xdr:row>51</xdr:row>
      <xdr:rowOff>109539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Ryan" refreshedDate="42273.56712615741" createdVersion="4" refreshedVersion="4" minRefreshableVersion="3" recordCount="69">
  <cacheSource type="worksheet">
    <worksheetSource ref="A1:BA70" sheet="2011-13 Data"/>
  </cacheSource>
  <cacheFields count="53">
    <cacheField name="Property Id" numFmtId="0">
      <sharedItems containsSemiMixedTypes="0" containsString="0" containsNumber="1" containsInteger="1" minValue="2365631" maxValue="4066717" count="23">
        <n v="2365631"/>
        <n v="3192582"/>
        <n v="3192995"/>
        <n v="3213775"/>
        <n v="3237291"/>
        <n v="3237331"/>
        <n v="3267049"/>
        <n v="3267057"/>
        <n v="3267063"/>
        <n v="3281341"/>
        <n v="3281343"/>
        <n v="3281345"/>
        <n v="3281349"/>
        <n v="3281373"/>
        <n v="3281377"/>
        <n v="3289919"/>
        <n v="3335315"/>
        <n v="3339848"/>
        <n v="3369313"/>
        <n v="3389438"/>
        <n v="3408212"/>
        <n v="3618415"/>
        <n v="4066717"/>
      </sharedItems>
    </cacheField>
    <cacheField name="Property Name" numFmtId="0">
      <sharedItems count="23">
        <s v="One Parkway Building"/>
        <s v="City Hall"/>
        <s v="Criminal Justice Center"/>
        <s v="Municipal Services Building"/>
        <s v="Central Library"/>
        <s v="NE Reg Library/ Health Center #10"/>
        <s v="Health Administration Building"/>
        <s v="Health Center #5"/>
        <s v="Medical Exam Building"/>
        <s v="Art Museum and Perelman Bldg"/>
        <s v="Curran Fromhold Correctional Facility"/>
        <s v="Detention Center"/>
        <s v="House of Correction Complex"/>
        <s v="Philadelphia Industrial Correction Center"/>
        <s v="Riverside Correctional Facility"/>
        <s v="Holmesburg Complex"/>
        <s v="Family Courts"/>
        <s v="Police Administration Building"/>
        <s v="Fleet Shop 134"/>
        <s v="Philadelphia Nursing Home"/>
        <s v="Fire Administration Building"/>
        <s v="City Hall, MSB and CJC"/>
        <s v="Juvenile Justice Center"/>
      </sharedItems>
    </cacheField>
    <cacheField name="Parent Property Id" numFmtId="0">
      <sharedItems containsMixedTypes="1" containsNumber="1" containsInteger="1" minValue="3618415" maxValue="3618415"/>
    </cacheField>
    <cacheField name="Parent Property Name" numFmtId="0">
      <sharedItems/>
    </cacheField>
    <cacheField name="Year Ending" numFmtId="14">
      <sharedItems containsSemiMixedTypes="0" containsNonDate="0" containsDate="1" containsString="0" minDate="2011-12-31T00:00:00" maxDate="2014-01-01T00:00:00"/>
    </cacheField>
    <cacheField name="Year" numFmtId="0">
      <sharedItems containsSemiMixedTypes="0" containsString="0" containsNumber="1" containsInteger="1" minValue="2011" maxValue="2013" count="3">
        <n v="2011"/>
        <n v="2012"/>
        <n v="2013"/>
      </sharedItems>
    </cacheField>
    <cacheField name="Address 1" numFmtId="0">
      <sharedItems/>
    </cacheField>
    <cacheField name="Address 2" numFmtId="0">
      <sharedItems/>
    </cacheField>
    <cacheField name="City" numFmtId="0">
      <sharedItems/>
    </cacheField>
    <cacheField name="Postal Code" numFmtId="0">
      <sharedItems containsSemiMixedTypes="0" containsString="0" containsNumber="1" containsInteger="1" minValue="19102" maxValue="22031"/>
    </cacheField>
    <cacheField name="Primary Property Type - Self Selected" numFmtId="0">
      <sharedItems/>
    </cacheField>
    <cacheField name="Primary Property Type - EPA Calculated" numFmtId="0">
      <sharedItems/>
    </cacheField>
    <cacheField name="National Median Reference Property Type" numFmtId="0">
      <sharedItems/>
    </cacheField>
    <cacheField name="Property Floor Area (Building(s)) (ft2)" numFmtId="0">
      <sharedItems containsSemiMixedTypes="0" containsString="0" containsNumber="1" containsInteger="1" minValue="36260" maxValue="2293000" count="23">
        <n v="502000"/>
        <n v="1202000"/>
        <n v="600000"/>
        <n v="491000"/>
        <n v="200680"/>
        <n v="58009"/>
        <n v="77688"/>
        <n v="36260"/>
        <n v="85000"/>
        <n v="804000"/>
        <n v="436250"/>
        <n v="108960"/>
        <n v="830754"/>
        <n v="200000"/>
        <n v="220000"/>
        <n v="716651"/>
        <n v="250000"/>
        <n v="126000"/>
        <n v="59962"/>
        <n v="347543"/>
        <n v="50601"/>
        <n v="2293000"/>
        <n v="160000"/>
      </sharedItems>
    </cacheField>
    <cacheField name="Year Built" numFmtId="0">
      <sharedItems containsSemiMixedTypes="0" containsString="0" containsNumber="1" containsInteger="1" minValue="1868" maxValue="2013" count="20">
        <n v="1962"/>
        <n v="1868"/>
        <n v="1994"/>
        <n v="1968"/>
        <n v="1922"/>
        <n v="1959"/>
        <n v="1960"/>
        <n v="1970"/>
        <n v="1929"/>
        <n v="1995"/>
        <n v="1963"/>
        <n v="1927"/>
        <n v="1979"/>
        <n v="2004"/>
        <n v="1896"/>
        <n v="1939"/>
        <n v="1956"/>
        <n v="1950"/>
        <n v="1975"/>
        <n v="2013"/>
      </sharedItems>
    </cacheField>
    <cacheField name="Number of Buildings" numFmtId="0">
      <sharedItems containsSemiMixedTypes="0" containsString="0" containsNumber="1" containsInteger="1" minValue="0" maxValue="5"/>
    </cacheField>
    <cacheField name="Occupancy" numFmtId="0">
      <sharedItems containsSemiMixedTypes="0" containsString="0" containsNumber="1" containsInteger="1" minValue="20" maxValue="100"/>
    </cacheField>
    <cacheField name="Custom Property ID 1 - ID" numFmtId="0">
      <sharedItems containsMixedTypes="1" containsNumber="1" containsInteger="1" minValue="40" maxValue="1933"/>
    </cacheField>
    <cacheField name="Philadelphia Building ID" numFmtId="0">
      <sharedItems containsMixedTypes="1" containsNumber="1" containsInteger="1" minValue="772059100" maxValue="884460965"/>
    </cacheField>
    <cacheField name="Electricity Use - Grid Purchase and Generated from Onsite Renewable Systems (kWh)" numFmtId="0">
      <sharedItems containsMixedTypes="1" containsNumber="1" minValue="731941" maxValue="34874350"/>
    </cacheField>
    <cacheField name="Electricity Use - Grid Purchase and Generated from Onsite Renewable Systems (kBtu)" numFmtId="0">
      <sharedItems containsMixedTypes="1" containsNumber="1" minValue="2497382.7000000002" maxValue="118991282.2"/>
    </cacheField>
    <cacheField name="Natural Gas Use (therms)" numFmtId="0">
      <sharedItems containsMixedTypes="1" containsNumber="1" minValue="0" maxValue="911907.95499999996"/>
    </cacheField>
    <cacheField name="Natural Gas Use (kBtu)" numFmtId="0">
      <sharedItems containsMixedTypes="1" containsNumber="1" minValue="0" maxValue="91190795.5"/>
    </cacheField>
    <cacheField name="Fuel Oil #2 Use (kBtu)" numFmtId="0">
      <sharedItems containsMixedTypes="1" containsNumber="1" minValue="0" maxValue="2590732.2000000002"/>
    </cacheField>
    <cacheField name="District Steam Use (kBtu)" numFmtId="0">
      <sharedItems containsMixedTypes="1" containsNumber="1" minValue="4990457.5999999996" maxValue="89408871.599999994"/>
    </cacheField>
    <cacheField name="Other Use (kBtu)" numFmtId="0">
      <sharedItems/>
    </cacheField>
    <cacheField name="Energy Alerts" numFmtId="0">
      <sharedItems/>
    </cacheField>
    <cacheField name="Property Use Detail Alerts" numFmtId="0">
      <sharedItems longText="1"/>
    </cacheField>
    <cacheField name="Energy Current Date" numFmtId="0">
      <sharedItems containsSemiMixedTypes="0" containsNonDate="0" containsDate="1" containsString="0" minDate="2013-12-31T00:00:00" maxDate="2014-01-01T00:00:00"/>
    </cacheField>
    <cacheField name="ENERGY STAR Score" numFmtId="0">
      <sharedItems containsMixedTypes="1" containsNumber="1" containsInteger="1" minValue="1" maxValue="97"/>
    </cacheField>
    <cacheField name="National Median Site Energy Use (kBtu)" numFmtId="0">
      <sharedItems containsMixedTypes="1" containsNumber="1" minValue="3207967" maxValue="246726800"/>
    </cacheField>
    <cacheField name="National Median Source Energy Use (kBtu)" numFmtId="0">
      <sharedItems containsMixedTypes="1" containsNumber="1" minValue="6020184.7999999998" maxValue="569351900"/>
    </cacheField>
    <cacheField name="National Median Site EUI (kBtu/ft2)" numFmtId="0">
      <sharedItems containsMixedTypes="1" containsNumber="1" minValue="41.8" maxValue="138.69999999999999"/>
    </cacheField>
    <cacheField name="National Median Source EUI (kBtu/ft2)" numFmtId="0">
      <sharedItems containsMixedTypes="1" containsNumber="1" minValue="85.1" maxValue="318.2"/>
    </cacheField>
    <cacheField name="Percent Better than National Median Site EUI" numFmtId="0">
      <sharedItems containsMixedTypes="1" containsNumber="1" minValue="-80.8" maxValue="340"/>
    </cacheField>
    <cacheField name="Percent Better than National Median Source EUI" numFmtId="0">
      <sharedItems containsMixedTypes="1" containsNumber="1" minValue="-80.7" maxValue="340.4"/>
    </cacheField>
    <cacheField name="Site Energy Use (kBtu)" numFmtId="0">
      <sharedItems containsMixedTypes="1" containsNumber="1" minValue="4572914.9000000004" maxValue="184893920.59999999"/>
    </cacheField>
    <cacheField name="Source Energy Use (kBtu)" numFmtId="0">
      <sharedItems containsMixedTypes="1" containsNumber="1" minValue="10021090.5" maxValue="437258702.80000001"/>
    </cacheField>
    <cacheField name="Site EUI (kBtu/ft2)" numFmtId="0">
      <sharedItems containsMixedTypes="1" containsNumber="1" minValue="13.7" maxValue="396.9"/>
    </cacheField>
    <cacheField name="Source EUI (kBtu/ft2)" numFmtId="0">
      <sharedItems containsMixedTypes="1" containsNumber="1" minValue="23.7" maxValue="671.6"/>
    </cacheField>
    <cacheField name="Weather Normalized Site Energy Use (kBtu)" numFmtId="0">
      <sharedItems containsMixedTypes="1" containsNumber="1" minValue="4705991.3" maxValue="190134613.5" count="64">
        <n v="70883264.299999997"/>
        <n v="70798022.5"/>
        <n v="76362889.5"/>
        <n v="44256264.299999997"/>
        <n v="26956749.100000001"/>
        <n v="9301567.8000000007"/>
        <n v="11492493.5"/>
        <n v="4705991.3"/>
        <n v="11197662.300000001"/>
        <n v="143545299.5"/>
        <n v="121302043.5"/>
        <n v="44400439.799999997"/>
        <n v="120870018.3"/>
        <n v="45395709.299999997"/>
        <n v="32774550.5"/>
        <n v="10353489.5"/>
        <n v="24584590"/>
        <n v="23591806.100000001"/>
        <n v="11602076.5"/>
        <n v="39840201.799999997"/>
        <n v="6795841.5999999996"/>
        <n v="190134613.5"/>
        <s v="Not Available"/>
        <n v="77304926.799999997"/>
        <n v="69682319.200000003"/>
        <n v="69094858.700000003"/>
        <n v="48496337.899999999"/>
        <n v="26403522.899999999"/>
        <n v="8406376.3000000007"/>
        <n v="12335815.9"/>
        <n v="5044842.2"/>
        <n v="10608796.1"/>
        <n v="151065471"/>
        <n v="119025721.59999999"/>
        <n v="46815352.600000001"/>
        <n v="114864340.90000001"/>
        <n v="48512876.600000001"/>
        <n v="31914053.100000001"/>
        <n v="10944774.9"/>
        <n v="27251209.600000001"/>
        <n v="23179448.5"/>
        <n v="11599828"/>
        <n v="36146652.700000003"/>
        <n v="7088318.7999999998"/>
        <n v="187636121.5"/>
        <n v="47148136.100000001"/>
        <n v="60131995.299999997"/>
        <n v="47175794.899999999"/>
        <n v="7957523.4000000004"/>
        <n v="10257334.199999999"/>
        <n v="4925806.4000000004"/>
        <n v="10155717.199999999"/>
        <n v="151811083.59999999"/>
        <n v="120037292.3"/>
        <n v="43504934.899999999"/>
        <n v="114162317.09999999"/>
        <n v="20495472.399999999"/>
        <n v="30315811.300000001"/>
        <n v="12913301.300000001"/>
        <n v="23041956.199999999"/>
        <n v="12417095"/>
        <n v="41510640.5"/>
        <n v="6912615.4000000004"/>
        <n v="28799015.300000001"/>
      </sharedItems>
    </cacheField>
    <cacheField name="Weather Normalized Source Energy Use (kBtu)" numFmtId="0">
      <sharedItems containsMixedTypes="1" containsNumber="1" minValue="10063019.4" maxValue="445093760"/>
    </cacheField>
    <cacheField name="Weather Normalized Site EUI (kBtu/ft2)" numFmtId="0">
      <sharedItems containsMixedTypes="1" containsNumber="1" minValue="14.4" maxValue="429.7"/>
    </cacheField>
    <cacheField name="Weather Normalized Source EUI (kBtu/ft2)" numFmtId="0">
      <sharedItems containsMixedTypes="1" containsNumber="1" minValue="24.5" maxValue="692.9"/>
    </cacheField>
    <cacheField name="Weather Normalized Site Electricity (kWh)" numFmtId="0">
      <sharedItems containsMixedTypes="1" containsNumber="1" minValue="718226.1" maxValue="34515736"/>
    </cacheField>
    <cacheField name="Weather Normalized Site Natural Gas Use (therms)" numFmtId="0">
      <sharedItems containsMixedTypes="1" containsNumber="1" minValue="0" maxValue="973983.6"/>
    </cacheField>
    <cacheField name="National Median ENERGY STAR Score" numFmtId="0">
      <sharedItems containsSemiMixedTypes="0" containsString="0" containsNumber="1" containsInteger="1" minValue="50" maxValue="50"/>
    </cacheField>
    <cacheField name="Total GHG Emissions (MtCO2e)" numFmtId="0">
      <sharedItems containsSemiMixedTypes="0" containsString="0" containsNumber="1" minValue="0" maxValue="18589.599999999999"/>
    </cacheField>
    <cacheField name="Custom Property ID 1 - Name" numFmtId="0">
      <sharedItems/>
    </cacheField>
    <cacheField name="Direct GHG Emissions (MtCO2e)" numFmtId="0">
      <sharedItems containsSemiMixedTypes="0" containsString="0" containsNumber="1" minValue="0" maxValue="4839.7"/>
    </cacheField>
    <cacheField name="Indirect GHG Emissions (MtCO2e)" numFmtId="0">
      <sharedItems containsSemiMixedTypes="0" containsString="0" containsNumber="1" minValue="0" maxValue="16042.2"/>
    </cacheField>
    <cacheField name="Total GHG Emissions Intensity (kgCO2e/ft2)" numFmtId="0">
      <sharedItems containsMixedTypes="1" containsNumber="1" minValue="1.1000000000000001" maxValue="30.5"/>
    </cacheField>
    <cacheField name="Loca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9">
  <r>
    <x v="0"/>
    <x v="0"/>
    <s v="Not Applicable: Standalone Property"/>
    <s v="Not Applicable: Standalone Property"/>
    <d v="2011-12-31T00:00:00"/>
    <x v="0"/>
    <s v="1515 Arch St"/>
    <s v="Not Available"/>
    <s v="Philadelphia"/>
    <n v="19102"/>
    <s v="Office"/>
    <s v="Office"/>
    <s v="CBECS - Office &amp; Bank/Financial"/>
    <x v="0"/>
    <x v="0"/>
    <n v="1"/>
    <n v="100"/>
    <n v="40"/>
    <n v="772059100"/>
    <n v="13870350"/>
    <n v="47325634.200000003"/>
    <n v="221770.448"/>
    <n v="22177044.800000001"/>
    <s v="Not Available"/>
    <s v="Not Available"/>
    <s v="Not Available"/>
    <s v="Most recent bill is either more than 120 days old or prior to your Next Eligible Date."/>
    <s v="One or more of the values for use details are outside the typical range for properties of your type.; Most recent bill is either more than 120 days old or prior to your Next Eligible Date."/>
    <d v="2013-12-31T00:00:00"/>
    <n v="43"/>
    <n v="64607400"/>
    <n v="159736400"/>
    <n v="128.69999999999999"/>
    <n v="318.2"/>
    <n v="7.6"/>
    <n v="7.6"/>
    <n v="69502681.400000006"/>
    <n v="171888396"/>
    <n v="138.5"/>
    <n v="342.4"/>
    <x v="0"/>
    <n v="172699718"/>
    <n v="141.19999999999999"/>
    <n v="344"/>
    <n v="13780840.9"/>
    <n v="238630.3"/>
    <n v="50"/>
    <n v="7170.2"/>
    <s v="Main Asset ID"/>
    <n v="1177"/>
    <n v="5993.2"/>
    <n v="14.3"/>
    <s v="1515 Arch St_x000a_Philadelphia, PENNSYLVANIA 19102_x000a_(39.95465578900007, -75.16507339099996)"/>
  </r>
  <r>
    <x v="1"/>
    <x v="1"/>
    <n v="3618415"/>
    <s v="City Hall, MSB and CJC"/>
    <d v="2011-12-31T00:00:00"/>
    <x v="0"/>
    <s v="Broad and Market Street"/>
    <s v="Not Available"/>
    <s v="Philadelphia"/>
    <n v="19102"/>
    <s v="Office"/>
    <s v="Other"/>
    <s v="CBECS - Other"/>
    <x v="1"/>
    <x v="1"/>
    <n v="0"/>
    <n v="100"/>
    <n v="287"/>
    <n v="782273400"/>
    <n v="8339192"/>
    <n v="28453323.100000001"/>
    <n v="392346.51199999999"/>
    <n v="39234651.200000003"/>
    <s v="Not Available"/>
    <s v="Not Available"/>
    <s v="Not Available"/>
    <s v="Most recent bill is either more than 120 days old or prior to your Next Eligible Date."/>
    <s v="Most recent bill is either more than 120 days old or prior to your Next Eligible Date."/>
    <d v="2013-12-31T00:00:00"/>
    <n v="94"/>
    <n v="139552200"/>
    <n v="269248000"/>
    <n v="116.1"/>
    <n v="224"/>
    <n v="-51.5"/>
    <n v="-51.5"/>
    <n v="67687974.200000003"/>
    <n v="130539817.8"/>
    <n v="56.3"/>
    <n v="108.6"/>
    <x v="1"/>
    <n v="133397338.09999999"/>
    <n v="58.9"/>
    <n v="111"/>
    <n v="8281972.4000000004"/>
    <n v="425399.3"/>
    <n v="50"/>
    <n v="5685.5"/>
    <s v="Main Asset ID"/>
    <n v="2082.3000000000002"/>
    <n v="3603.2"/>
    <n v="4.7"/>
    <s v="Broad and Market Street_x000a_Philadelphia, PENNSYLVANIA 19102_x000a_(39.95101964400004, -75.16565913299996)"/>
  </r>
  <r>
    <x v="2"/>
    <x v="2"/>
    <n v="3618415"/>
    <s v="City Hall, MSB and CJC"/>
    <d v="2011-12-31T00:00:00"/>
    <x v="0"/>
    <s v="13th and Filbert Street"/>
    <s v="Not Available"/>
    <s v="Philadelphia"/>
    <n v="19107"/>
    <s v="Courthouse"/>
    <s v="Courthouse"/>
    <s v="CBECS - Public Order and Safety"/>
    <x v="2"/>
    <x v="2"/>
    <n v="1"/>
    <n v="100"/>
    <n v="93"/>
    <n v="781092450"/>
    <n v="15421540"/>
    <n v="52618294.5"/>
    <n v="166515.429"/>
    <n v="16651542.9"/>
    <s v="Not Available"/>
    <n v="5051814.3"/>
    <s v="Not Available"/>
    <s v="Most recent bill is either more than 120 days old or prior to your Next Eligible Date."/>
    <s v="Most recent bill is either more than 120 days old or prior to your Next Eligible Date."/>
    <d v="2013-12-31T00:00:00"/>
    <n v="28"/>
    <n v="58920000"/>
    <n v="149640000"/>
    <n v="98.2"/>
    <n v="249.4"/>
    <n v="26.2"/>
    <n v="26.1"/>
    <n v="74321650"/>
    <n v="188783099.59999999"/>
    <n v="123.9"/>
    <n v="314.60000000000002"/>
    <x v="2"/>
    <n v="191033643"/>
    <n v="127.3"/>
    <n v="318.39999999999998"/>
    <n v="15421537.6"/>
    <n v="179920.4"/>
    <n v="50"/>
    <n v="7994.4"/>
    <s v="Main Asset ID"/>
    <n v="883.7"/>
    <n v="7110.7"/>
    <n v="13.3"/>
    <s v="13th and Filbert Street_x000a_Philadelphia, PENNSYLVANIA 19107_x000a_(39.95314441100004, -75.16120989399997)"/>
  </r>
  <r>
    <x v="3"/>
    <x v="3"/>
    <n v="3618415"/>
    <s v="City Hall, MSB and CJC"/>
    <d v="2011-12-31T00:00:00"/>
    <x v="0"/>
    <s v="1401 J.F.K. Boulevard"/>
    <s v="Not Available"/>
    <s v="Philadelphia"/>
    <n v="19102"/>
    <s v="Office"/>
    <s v="Office"/>
    <s v="CBECS - Office &amp; Bank/Financial"/>
    <x v="3"/>
    <x v="3"/>
    <n v="1"/>
    <n v="100"/>
    <n v="165"/>
    <n v="782003200"/>
    <n v="8715175"/>
    <n v="29736177.100000001"/>
    <n v="131481.19500000001"/>
    <n v="13148119.5"/>
    <s v="Not Available"/>
    <s v="Not Available"/>
    <s v="Not Available"/>
    <s v="Most recent bill is either more than 120 days old or prior to your Next Eligible Date."/>
    <s v="Most recent bill is either more than 120 days old or prior to your Next Eligible Date."/>
    <d v="2013-12-31T00:00:00"/>
    <n v="74"/>
    <n v="57545200"/>
    <n v="143863000"/>
    <n v="117.2"/>
    <n v="293"/>
    <n v="-25.5"/>
    <n v="-25.5"/>
    <n v="42884296.5"/>
    <n v="107177121.2"/>
    <n v="87.3"/>
    <n v="218.3"/>
    <x v="3"/>
    <n v="108617687.40000001"/>
    <n v="90.1"/>
    <n v="221.2"/>
    <n v="8715173.9000000004"/>
    <n v="145200.9"/>
    <n v="50"/>
    <n v="4463.5"/>
    <s v="Main Asset ID"/>
    <n v="697.8"/>
    <n v="3765.7"/>
    <n v="9.1"/>
    <s v="1401 J.F.K. Boulevard_x000a_Philadelphia, PENNSYLVANIA 19102_x000a_(39.95101964400004, -75.16565913299996)"/>
  </r>
  <r>
    <x v="4"/>
    <x v="4"/>
    <s v="Not Applicable: Standalone Property"/>
    <s v="Not Applicable: Standalone Property"/>
    <d v="2011-12-31T00:00:00"/>
    <x v="0"/>
    <s v="1901 Vine Street"/>
    <s v="Not Available"/>
    <s v="Philadelphia"/>
    <n v="19103"/>
    <s v="Library"/>
    <s v="Library"/>
    <s v="CBECS - Library"/>
    <x v="4"/>
    <x v="4"/>
    <n v="1"/>
    <n v="100"/>
    <n v="321"/>
    <n v="782598210"/>
    <n v="5908530"/>
    <n v="20159904.399999999"/>
    <n v="3248.48"/>
    <n v="324848"/>
    <s v="Not Available"/>
    <n v="6202830"/>
    <s v="Not Available"/>
    <s v="Most recent bill is either more than 120 days old or prior to your Next Eligible Date."/>
    <s v="Most recent bill is either more than 120 days old or prior to your Next Eligible Date.; More than 50% of the gross floor area is not a single property use type that is eligible for a 1-100 score."/>
    <d v="2013-12-31T00:00:00"/>
    <s v="Not Available"/>
    <n v="17740112"/>
    <n v="47280208"/>
    <n v="88.4"/>
    <n v="235.6"/>
    <n v="50.5"/>
    <n v="50.4"/>
    <n v="26687582.399999999"/>
    <n v="71105449.5"/>
    <n v="133"/>
    <n v="354.3"/>
    <x v="4"/>
    <n v="70600330.799999997"/>
    <n v="134.30000000000001"/>
    <n v="351.8"/>
    <n v="5783101.9000000004"/>
    <n v="3248.5"/>
    <n v="50"/>
    <n v="3119.4"/>
    <s v="Main Asset ID"/>
    <n v="17.2"/>
    <n v="3102.2"/>
    <n v="15.5"/>
    <s v="1901 Vine Street_x000a_Philadelphia, PENNSYLVANIA 19103_x000a_(39.95913822500006, -75.17039726099995)"/>
  </r>
  <r>
    <x v="5"/>
    <x v="5"/>
    <s v="Not Applicable: Standalone Property"/>
    <s v="Not Applicable: Standalone Property"/>
    <d v="2011-12-31T00:00:00"/>
    <x v="0"/>
    <s v="2230 Cottman Street"/>
    <s v="Not Available"/>
    <s v="Philadelphia"/>
    <n v="19149"/>
    <s v="Library"/>
    <s v="Library"/>
    <s v="CBECS - Library"/>
    <x v="5"/>
    <x v="0"/>
    <n v="2"/>
    <n v="100"/>
    <n v="281"/>
    <s v="Not Available"/>
    <n v="1398000"/>
    <n v="4769976"/>
    <n v="44275.961000000003"/>
    <n v="4427596.0999999996"/>
    <s v="Not Available"/>
    <s v="Not Available"/>
    <s v="Not Available"/>
    <s v="Most recent bill is either more than 120 days old or prior to your Next Eligible Date."/>
    <s v="Most recent bill is either more than 120 days old or prior to your Next Eligible Date.; More than 50% of the gross floor area is not a single property use type that is eligible for a 1-100 score."/>
    <d v="2013-12-31T00:00:00"/>
    <s v="Not Available"/>
    <n v="6404193.5999999996"/>
    <n v="13666920.4"/>
    <n v="110.4"/>
    <n v="235.6"/>
    <n v="43.7"/>
    <n v="43.6"/>
    <n v="9197572.1999999993"/>
    <n v="19626700.899999999"/>
    <n v="158.6"/>
    <n v="338.3"/>
    <x v="5"/>
    <n v="19351435.399999999"/>
    <n v="160.30000000000001"/>
    <n v="333.6"/>
    <n v="1344086.5"/>
    <n v="47155.4"/>
    <n v="50"/>
    <n v="839.1"/>
    <s v="Main Asset ID"/>
    <n v="235"/>
    <n v="604.1"/>
    <n v="14.5"/>
    <s v="2230 Cottman Street_x000a_Philadelphia, PENNSYLVANIA 19149_x000a_(40.04848665700007, -75.06129637199996)"/>
  </r>
  <r>
    <x v="6"/>
    <x v="6"/>
    <s v="Not Applicable: Standalone Property"/>
    <s v="Not Applicable: Standalone Property"/>
    <d v="2011-12-31T00:00:00"/>
    <x v="0"/>
    <s v="500 South Broad Street"/>
    <s v="Not Available"/>
    <s v="Philadelphia"/>
    <n v="19146"/>
    <s v="Office"/>
    <s v="Office"/>
    <s v="CBECS - Office &amp; Bank/Financial"/>
    <x v="6"/>
    <x v="5"/>
    <n v="1"/>
    <n v="100"/>
    <n v="895"/>
    <n v="782026200"/>
    <n v="2514603"/>
    <n v="8579825.4000000004"/>
    <n v="28002.722000000002"/>
    <n v="2800272.2"/>
    <s v="Not Available"/>
    <s v="Not Available"/>
    <s v="Not Available"/>
    <s v="Most recent bill is either more than 120 days old or prior to your Next Eligible Date."/>
    <s v="Most recent bill is either more than 120 days old or prior to your Next Eligible Date."/>
    <d v="2013-12-31T00:00:00"/>
    <n v="16"/>
    <n v="7605655.2000000002"/>
    <n v="19973584.800000001"/>
    <n v="97.9"/>
    <n v="257.10000000000002"/>
    <n v="49.6"/>
    <n v="49.6"/>
    <n v="11380097.5"/>
    <n v="29880937.199999999"/>
    <n v="146.5"/>
    <n v="384.6"/>
    <x v="6"/>
    <n v="29629590.399999999"/>
    <n v="147.9"/>
    <n v="381.4"/>
    <n v="2462806.5"/>
    <n v="30894"/>
    <n v="50"/>
    <n v="1235.0999999999999"/>
    <s v="Main Asset ID"/>
    <n v="148.6"/>
    <n v="1086.5"/>
    <n v="15.9"/>
    <s v="500 South Broad Street_x000a_Philadelphia, PENNSYLVANIA 19146_x000a_(39.94451807400003, -75.16538483499994)"/>
  </r>
  <r>
    <x v="7"/>
    <x v="7"/>
    <s v="Not Applicable: Standalone Property"/>
    <s v="Not Applicable: Standalone Property"/>
    <d v="2011-12-31T00:00:00"/>
    <x v="0"/>
    <s v="1900 N. 20th Street"/>
    <s v="Not Available"/>
    <s v="Philadelphia"/>
    <n v="19121"/>
    <s v="Medical Office"/>
    <s v="Medical Office"/>
    <s v="CBECS - Medical Office"/>
    <x v="7"/>
    <x v="6"/>
    <n v="1"/>
    <n v="100"/>
    <n v="785"/>
    <n v="784552700"/>
    <n v="731941"/>
    <n v="2497382.7000000002"/>
    <n v="20755.322"/>
    <n v="2075532.2"/>
    <s v="Not Available"/>
    <s v="Not Available"/>
    <s v="Not Available"/>
    <s v="Most recent bill is either more than 120 days old or prior to your Next Eligible Date."/>
    <s v="Most recent bill is either more than 120 days old or prior to your Next Eligible Date."/>
    <d v="2013-12-31T00:00:00"/>
    <n v="40"/>
    <n v="4140892"/>
    <n v="9075878"/>
    <n v="114.2"/>
    <n v="250.3"/>
    <n v="10.4"/>
    <n v="10.4"/>
    <n v="4572914.9000000004"/>
    <n v="10021090.5"/>
    <n v="126.1"/>
    <n v="276.39999999999998"/>
    <x v="7"/>
    <n v="10063019.4"/>
    <n v="129.80000000000001"/>
    <n v="277.5"/>
    <n v="718226.1"/>
    <n v="22554"/>
    <n v="50"/>
    <n v="426.5"/>
    <s v="Main Asset ID"/>
    <n v="110.2"/>
    <n v="316.3"/>
    <n v="11.8"/>
    <s v="1900 N. 20th Street_x000a_Philadelphia, PENNSYLVANIA 19121_x000a_(39.98308840300007, -75.16675489799997)"/>
  </r>
  <r>
    <x v="8"/>
    <x v="8"/>
    <s v="Not Applicable: Standalone Property"/>
    <s v="Not Applicable: Standalone Property"/>
    <d v="2011-12-31T00:00:00"/>
    <x v="0"/>
    <s v="321 University Ave"/>
    <s v="Not Available"/>
    <s v="Philadelphia"/>
    <n v="19104"/>
    <s v="Laboratory"/>
    <s v="Other"/>
    <s v="CBECS - Other"/>
    <x v="8"/>
    <x v="7"/>
    <n v="1"/>
    <n v="100"/>
    <n v="133"/>
    <n v="783532000"/>
    <n v="2982929"/>
    <n v="10177753.699999999"/>
    <n v="11451.92"/>
    <n v="1145192"/>
    <s v="Not Available"/>
    <s v="Not Available"/>
    <s v="Not Available"/>
    <s v="Most recent bill is either more than 120 days old or prior to your Next Eligible Date."/>
    <s v="Most recent bill is either more than 120 days old or prior to your Next Eligible Date.; More than 50% of the gross floor area is not a single property use type that is eligible for a 1-100 score."/>
    <d v="2013-12-31T00:00:00"/>
    <s v="Not Available"/>
    <n v="3570000"/>
    <n v="10463500"/>
    <n v="42"/>
    <n v="123.1"/>
    <n v="217.1"/>
    <n v="216.9"/>
    <n v="11322946.1"/>
    <n v="33160599.699999999"/>
    <n v="133.19999999999999"/>
    <n v="390.1"/>
    <x v="8"/>
    <n v="32598898.600000001"/>
    <n v="131.69999999999999"/>
    <n v="383.5"/>
    <n v="2922607.9"/>
    <n v="12257.2"/>
    <n v="50"/>
    <n v="1349.7"/>
    <s v="Main Asset ID"/>
    <n v="60.8"/>
    <n v="1288.9000000000001"/>
    <n v="15.9"/>
    <s v="321 University Ave_x000a_Philadelphia, PENNSYLVANIA 19104_x000a_(39.947365028000036, -75.19853971799995)"/>
  </r>
  <r>
    <x v="9"/>
    <x v="9"/>
    <s v="Not Applicable: Standalone Property"/>
    <s v="Not Applicable: Standalone Property"/>
    <d v="2011-12-31T00:00:00"/>
    <x v="0"/>
    <s v="2600 Ben Franklin Parkway"/>
    <s v="Not Available"/>
    <s v="Philadelphia"/>
    <n v="19130"/>
    <s v="Museum"/>
    <s v="Other - Entertainment/Public Assembly"/>
    <s v="CEBCS - Public Assembly"/>
    <x v="9"/>
    <x v="8"/>
    <n v="2"/>
    <n v="100"/>
    <n v="1933"/>
    <s v="782513700; 782513701"/>
    <n v="17324500"/>
    <n v="59111194"/>
    <n v="8604.36"/>
    <n v="860436"/>
    <s v="Not Available"/>
    <n v="82215264.400000006"/>
    <s v="Not Available"/>
    <s v="Most recent bill is either more than 120 days old or prior to your Next Eligible Date."/>
    <s v="Most recent bill is either more than 120 days old or prior to your Next Eligible Date.; More than 50% of the gross floor area is not a single property use type that is eligible for a 1-100 score."/>
    <d v="2013-12-31T00:00:00"/>
    <s v="Not Available"/>
    <n v="34089600"/>
    <n v="68420400"/>
    <n v="42.4"/>
    <n v="85.1"/>
    <n v="317"/>
    <n v="317.2"/>
    <n v="142186886.19999999"/>
    <n v="285420923.10000002"/>
    <n v="176.8"/>
    <n v="355"/>
    <x v="9"/>
    <n v="287055150.10000002"/>
    <n v="178.5"/>
    <n v="357"/>
    <n v="17324495.5"/>
    <n v="8604.4"/>
    <n v="50"/>
    <n v="14810.6"/>
    <s v="Main Asset ID"/>
    <n v="45.7"/>
    <n v="14764.9"/>
    <n v="18.399999999999999"/>
    <s v="2600 Ben Franklin Parkway_x000a_Philadelphia, PENNSYLVANIA 19130_x000a_(39.966826774000026, -75.17123812099999)"/>
  </r>
  <r>
    <x v="10"/>
    <x v="10"/>
    <s v="Not Applicable: Standalone Property"/>
    <s v="Not Applicable: Standalone Property"/>
    <d v="2011-12-31T00:00:00"/>
    <x v="0"/>
    <s v="7901 State Road"/>
    <s v="Not Available"/>
    <s v="Philadelphia"/>
    <n v="22031"/>
    <s v="Prison/Incarceration"/>
    <s v="Prison/Incarceration"/>
    <s v="CBECS - Public Order and Safety"/>
    <x v="10"/>
    <x v="9"/>
    <n v="1"/>
    <n v="100"/>
    <n v="395"/>
    <n v="786504751"/>
    <n v="14993930"/>
    <n v="51159289.200000003"/>
    <n v="700232.46900000004"/>
    <n v="70023246.900000006"/>
    <n v="0"/>
    <s v="Not Available"/>
    <s v="Not Available"/>
    <s v="Most recent bill is either more than 120 days old or prior to your Next Eligible Date."/>
    <s v="Most recent bill is either more than 120 days old or prior to your Next Eligible Date.; More than 50% of the gross floor area is not a single property use type that is eligible for a 1-100 score."/>
    <d v="2013-12-31T00:00:00"/>
    <s v="Not Available"/>
    <n v="38346375"/>
    <n v="74118875"/>
    <n v="87.9"/>
    <n v="169.9"/>
    <n v="216"/>
    <n v="216"/>
    <n v="121182535.90000001"/>
    <n v="234164576.69999999"/>
    <n v="277.8"/>
    <n v="536.79999999999995"/>
    <x v="10"/>
    <n v="231920917.19999999"/>
    <n v="278.10000000000002"/>
    <n v="531.6"/>
    <n v="14661700.4"/>
    <n v="712763.2"/>
    <n v="50"/>
    <n v="10800.9"/>
    <s v="Main Asset ID"/>
    <n v="3716.3"/>
    <n v="7084.6"/>
    <n v="24.8"/>
    <s v="7901 State Road_x000a_Philadelphia, PENNSYLVANIA 22031_x000a_(40.03056726800003, -75.02298658599994)"/>
  </r>
  <r>
    <x v="11"/>
    <x v="11"/>
    <s v="Not Applicable: Standalone Property"/>
    <s v="Not Applicable: Standalone Property"/>
    <d v="2011-12-31T00:00:00"/>
    <x v="0"/>
    <s v="8201 State Road"/>
    <s v="Not Available"/>
    <s v="Philadelphia"/>
    <n v="19136"/>
    <s v="Prison/Incarceration"/>
    <s v="Prison/Incarceration"/>
    <s v="CBECS - Public Order and Safety"/>
    <x v="11"/>
    <x v="10"/>
    <n v="0"/>
    <n v="100"/>
    <n v="394"/>
    <n v="786504751"/>
    <n v="2846244"/>
    <n v="9711384.5"/>
    <n v="298664.84000000003"/>
    <n v="29866484"/>
    <n v="2590732.2000000002"/>
    <s v="Not Available"/>
    <s v="Not Available"/>
    <s v="Most recent bill is either more than 120 days old or prior to your Next Eligible Date."/>
    <s v="Most recent bill is either more than 120 days old or prior to your Next Eligible Date.; More than 50% of the gross floor area is not a single property use type that is eligible for a 1-100 score."/>
    <d v="2013-12-31T00:00:00"/>
    <s v="Not Available"/>
    <n v="12105456"/>
    <n v="18512304"/>
    <n v="111.1"/>
    <n v="169.9"/>
    <n v="248.3"/>
    <n v="248.3"/>
    <n v="42168600.899999999"/>
    <n v="64470195.5"/>
    <n v="387"/>
    <n v="591.70000000000005"/>
    <x v="11"/>
    <n v="66801880.5"/>
    <n v="407.5"/>
    <n v="613.1"/>
    <n v="2846243.7"/>
    <n v="318046.8"/>
    <n v="50"/>
    <n v="3007.1"/>
    <s v="Main Asset ID"/>
    <n v="1777.3"/>
    <n v="1229.8"/>
    <n v="27.6"/>
    <s v="8201 State Road_x000a_Philadelphia, PENNSYLVANIA 19136_x000a_(40.03321496600006, -75.01816700599994)"/>
  </r>
  <r>
    <x v="12"/>
    <x v="12"/>
    <s v="Not Applicable: Standalone Property"/>
    <s v="Not Applicable: Standalone Property"/>
    <d v="2011-12-31T00:00:00"/>
    <x v="0"/>
    <s v="8003 State Road"/>
    <s v="Not Available"/>
    <s v="Philadelphia"/>
    <n v="19136"/>
    <s v="Prison/Incarceration"/>
    <s v="Other"/>
    <s v="CBECS - Other"/>
    <x v="12"/>
    <x v="11"/>
    <n v="5"/>
    <n v="100"/>
    <n v="397"/>
    <s v="786504751/881449900"/>
    <n v="6879149"/>
    <n v="23471656.399999999"/>
    <n v="911907.95499999996"/>
    <n v="91190795.5"/>
    <s v="Not Available"/>
    <s v="Not Available"/>
    <s v="Not Available"/>
    <s v="Most recent bill is either more than 120 days old or prior to your Next Eligible Date."/>
    <s v="One or more of the values for use details are outside the typical range for properties of your type.; Most recent bill is either more than 120 days old or prior to your Next Eligible Date.; More than 50% of the gross floor area is not a single property use type that is eligible for a 1-100 score."/>
    <d v="2013-12-31T00:00:00"/>
    <s v="Not Available"/>
    <n v="69201808.200000003"/>
    <n v="102265817.40000001"/>
    <n v="83.3"/>
    <n v="123.1"/>
    <n v="65.7"/>
    <n v="65.7"/>
    <n v="114662453.09999999"/>
    <n v="169451340.09999999"/>
    <n v="138"/>
    <n v="204"/>
    <x v="12"/>
    <n v="175969283.5"/>
    <n v="145.5"/>
    <n v="211.8"/>
    <n v="6879148.5"/>
    <n v="973983.6"/>
    <n v="50"/>
    <n v="7812.1"/>
    <s v="Main Asset ID"/>
    <n v="4839.7"/>
    <n v="2972.4"/>
    <n v="9.4"/>
    <s v="8003 State Road_x000a_Philadelphia, PENNSYLVANIA 19136_x000a_(40.03132339600006, -75.02162096699993)"/>
  </r>
  <r>
    <x v="13"/>
    <x v="13"/>
    <s v="Not Applicable: Standalone Property"/>
    <s v="Not Applicable: Standalone Property"/>
    <d v="2011-12-31T00:00:00"/>
    <x v="0"/>
    <s v="8203 State Road"/>
    <s v="Not Available"/>
    <s v="Philadelphia"/>
    <n v="19136"/>
    <s v="Prison/Incarceration"/>
    <s v="Prison/Incarceration"/>
    <s v="CBECS - Public Order and Safety"/>
    <x v="13"/>
    <x v="12"/>
    <n v="1"/>
    <n v="100"/>
    <n v="393"/>
    <n v="786504751"/>
    <n v="4297814"/>
    <n v="14664141.4"/>
    <n v="294624.77500000002"/>
    <n v="29462477.5"/>
    <s v="Not Available"/>
    <s v="Not Available"/>
    <s v="Not Available"/>
    <s v="Most recent bill is either more than 120 days old or prior to your Next Eligible Date."/>
    <s v="Most recent bill is either more than 120 days old or prior to your Next Eligible Date.; More than 50% of the gross floor area is not a single property use type that is eligible for a 1-100 score."/>
    <d v="2013-12-31T00:00:00"/>
    <s v="Not Available"/>
    <n v="19480000"/>
    <n v="33980000"/>
    <n v="97.4"/>
    <n v="169.9"/>
    <n v="126.5"/>
    <n v="126.5"/>
    <n v="44126618.600000001"/>
    <n v="76981004.400000006"/>
    <n v="220.6"/>
    <n v="384.9"/>
    <x v="13"/>
    <n v="78313549.599999994"/>
    <n v="227"/>
    <n v="391.6"/>
    <n v="4297813.4000000004"/>
    <n v="307315.7"/>
    <n v="50"/>
    <n v="3420.6"/>
    <s v="Main Asset ID"/>
    <n v="1563.6"/>
    <n v="1857"/>
    <n v="17.100000000000001"/>
    <s v="8203 State Road_x000a_Philadelphia, PENNSYLVANIA 19136_x000a_(40.034545810000054, -75.01577636099995)"/>
  </r>
  <r>
    <x v="14"/>
    <x v="14"/>
    <s v="Not Applicable: Standalone Property"/>
    <s v="Not Applicable: Standalone Property"/>
    <d v="2011-12-31T00:00:00"/>
    <x v="0"/>
    <s v="8001 State Road"/>
    <s v="Not Available"/>
    <s v="Philadelphia"/>
    <n v="19136"/>
    <s v="Prison/Incarceration"/>
    <s v="Prison/Incarceration"/>
    <s v="CBECS - Public Order and Safety"/>
    <x v="14"/>
    <x v="13"/>
    <n v="1"/>
    <n v="100"/>
    <n v="398"/>
    <n v="786504751"/>
    <n v="4189223"/>
    <n v="14293628.9"/>
    <n v="175171.21299999999"/>
    <n v="17517121.300000001"/>
    <s v="Not Available"/>
    <s v="Not Available"/>
    <s v="Not Available"/>
    <s v="Most recent bill is either more than 120 days old or prior to your Next Eligible Date."/>
    <s v="Most recent bill is either more than 120 days old or prior to your Next Eligible Date.; More than 50% of the gross floor area is not a single property use type that is eligible for a 1-100 score."/>
    <d v="2013-12-31T00:00:00"/>
    <s v="Not Available"/>
    <n v="18788000"/>
    <n v="37378000"/>
    <n v="85.4"/>
    <n v="169.9"/>
    <n v="69.3"/>
    <n v="69.3"/>
    <n v="31810750.399999999"/>
    <n v="63274972.899999999"/>
    <n v="144.6"/>
    <n v="287.60000000000002"/>
    <x v="14"/>
    <n v="64286962.899999999"/>
    <n v="149"/>
    <n v="292.2"/>
    <n v="4189222.6"/>
    <n v="184809.2"/>
    <n v="50"/>
    <n v="2739.8"/>
    <s v="Main Asset ID"/>
    <n v="929.7"/>
    <n v="1810.1"/>
    <n v="12.5"/>
    <s v="8001 State Road_x000a_Philadelphia, PENNSYLVANIA 19136_x000a_(40.03125575000007, -75.02174207399997)"/>
  </r>
  <r>
    <x v="15"/>
    <x v="15"/>
    <s v="Not Applicable: Standalone Property"/>
    <s v="Not Applicable: Standalone Property"/>
    <d v="2011-12-31T00:00:00"/>
    <x v="0"/>
    <s v="8215 Torresdale Avenue"/>
    <s v="Not Available"/>
    <s v="Philadelphia"/>
    <n v="19136"/>
    <s v="Prison/Incarceration"/>
    <s v="Other - Public Services"/>
    <s v="CBECS - Other"/>
    <x v="15"/>
    <x v="14"/>
    <n v="3"/>
    <n v="20"/>
    <n v="64"/>
    <n v="786537201"/>
    <n v="936702"/>
    <n v="3196027.2"/>
    <n v="65236.879000000001"/>
    <n v="6523687.9000000004"/>
    <n v="129784.9"/>
    <s v="Not Available"/>
    <s v="Not Available"/>
    <s v="Most recent bill is either more than 120 days old or prior to your Next Eligible Date."/>
    <s v="Most recent bill is either more than 120 days old or prior to your Next Eligible Date.; More than 50% of the gross floor area is not a single property use type that is eligible for a 1-100 score."/>
    <d v="2013-12-31T00:00:00"/>
    <s v="Not Available"/>
    <n v="51097216.299999997"/>
    <n v="88219738.099999994"/>
    <n v="71.3"/>
    <n v="123.1"/>
    <n v="-80.8"/>
    <n v="-80.7"/>
    <n v="9849500"/>
    <n v="17016480.5"/>
    <n v="13.7"/>
    <n v="23.7"/>
    <x v="15"/>
    <n v="17545286.5"/>
    <n v="14.4"/>
    <n v="24.5"/>
    <n v="936701.9"/>
    <n v="70181.100000000006"/>
    <n v="50"/>
    <n v="760.6"/>
    <s v="Main Asset ID"/>
    <n v="355.9"/>
    <n v="404.7"/>
    <n v="1.1000000000000001"/>
    <s v="8215 Torresdale Avenue_x000a_Philadelphia, PENNSYLVANIA 19136_x000a_(40.03688798300004, -75.02199537999996)"/>
  </r>
  <r>
    <x v="16"/>
    <x v="16"/>
    <s v="Not Applicable: Standalone Property"/>
    <s v="Not Applicable: Standalone Property"/>
    <d v="2011-12-31T00:00:00"/>
    <x v="0"/>
    <s v="1801 Vine Street"/>
    <s v="Not Available"/>
    <s v="Philadelphia"/>
    <n v="19103"/>
    <s v="Courthouse"/>
    <s v="Courthouse"/>
    <s v="CBECS - Public Order and Safety"/>
    <x v="16"/>
    <x v="15"/>
    <n v="1"/>
    <n v="100"/>
    <n v="309"/>
    <n v="782598000"/>
    <n v="2077421"/>
    <n v="7088160.5"/>
    <n v="59572.597999999998"/>
    <n v="5957259.7999999998"/>
    <s v="Not Available"/>
    <n v="11093453.800000001"/>
    <s v="Not Available"/>
    <s v="Most recent bill is either more than 120 days old or prior to your Next Eligible Date."/>
    <s v="Most recent bill is either more than 120 days old or prior to your Next Eligible Date."/>
    <d v="2013-12-31T00:00:00"/>
    <n v="78"/>
    <n v="34675000"/>
    <n v="60125000"/>
    <n v="138.69999999999999"/>
    <n v="240.5"/>
    <n v="-30.4"/>
    <n v="-30.4"/>
    <n v="24138873.899999999"/>
    <n v="41857827"/>
    <n v="96.6"/>
    <n v="167.4"/>
    <x v="16"/>
    <n v="42475689.299999997"/>
    <n v="98.3"/>
    <n v="169.9"/>
    <n v="2077420.7"/>
    <n v="54237.599999999999"/>
    <n v="50"/>
    <n v="2196"/>
    <s v="Main Asset ID"/>
    <n v="316.2"/>
    <n v="1879.8"/>
    <n v="8.8000000000000007"/>
    <s v="1801 Vine Street_x000a_Philadelphia, PENNSYLVANIA 19103_x000a_(39.95895080400004, -75.16886637299996)"/>
  </r>
  <r>
    <x v="17"/>
    <x v="17"/>
    <s v="Not Applicable: Standalone Property"/>
    <s v="Not Applicable: Standalone Property"/>
    <d v="2011-12-31T00:00:00"/>
    <x v="0"/>
    <s v="750 Race Street"/>
    <s v="Not Available"/>
    <s v="Philadelphia"/>
    <n v="19106"/>
    <s v="Office"/>
    <s v="Office"/>
    <s v="CBECS - Office &amp; Bank/Financial"/>
    <x v="17"/>
    <x v="16"/>
    <n v="1"/>
    <n v="100"/>
    <n v="156"/>
    <n v="781379300"/>
    <n v="4993398"/>
    <n v="17037474"/>
    <n v="0"/>
    <n v="0"/>
    <s v="Not Available"/>
    <n v="6401033.9000000004"/>
    <s v="Not Available"/>
    <s v="Most recent bill is either more than 120 days old or prior to your Next Eligible Date."/>
    <s v="Most recent bill is either more than 120 days old or prior to your Next Eligible Date."/>
    <d v="2013-12-31T00:00:00"/>
    <n v="5"/>
    <n v="12537000"/>
    <n v="32734800"/>
    <n v="99.5"/>
    <n v="259.8"/>
    <n v="86.9"/>
    <n v="87"/>
    <n v="23438508.199999999"/>
    <n v="61198376.100000001"/>
    <n v="186"/>
    <n v="485.7"/>
    <x v="17"/>
    <n v="60960096"/>
    <n v="187.2"/>
    <n v="483.8"/>
    <n v="4929437.8"/>
    <n v="0"/>
    <n v="50"/>
    <n v="2724.3"/>
    <s v="Main Asset ID"/>
    <n v="0"/>
    <n v="2724.3"/>
    <n v="21.6"/>
    <s v="750 Race Street_x000a_Philadelphia, PENNSYLVANIA 19106_x000a_(39.954903330000036, -75.15199808499995)"/>
  </r>
  <r>
    <x v="18"/>
    <x v="18"/>
    <s v="Not Applicable: Standalone Property"/>
    <s v="Not Applicable: Standalone Property"/>
    <d v="2011-12-31T00:00:00"/>
    <x v="0"/>
    <s v="Front and Hunting Park"/>
    <s v="Not Available"/>
    <s v="Philadelphia"/>
    <n v="19125"/>
    <s v="Repair Services (Vehicle, Shoe, Locksmith, etc.)"/>
    <s v="Other - Services"/>
    <s v="CBECS - Service"/>
    <x v="18"/>
    <x v="3"/>
    <n v="1"/>
    <n v="100"/>
    <n v="904"/>
    <n v="884460965"/>
    <n v="1199514"/>
    <n v="4092741.8"/>
    <n v="68598.441000000006"/>
    <n v="6859844.0999999996"/>
    <s v="Not Available"/>
    <s v="Not Available"/>
    <s v="Not Available"/>
    <s v="Most recent bill is either more than 120 days old or prior to your Next Eligible Date."/>
    <s v="Most recent bill is either more than 120 days old or prior to your Next Eligible Date.; More than 50% of the gross floor area is not a single property use type that is eligible for a 1-100 score."/>
    <d v="2013-12-31T00:00:00"/>
    <s v="Not Available"/>
    <n v="3285917.6"/>
    <n v="6020184.7999999998"/>
    <n v="54.8"/>
    <n v="100.4"/>
    <n v="233.4"/>
    <n v="233.1"/>
    <n v="10952586.1"/>
    <n v="20054046.199999999"/>
    <n v="182.7"/>
    <n v="334.4"/>
    <x v="18"/>
    <n v="20736011.100000001"/>
    <n v="193.5"/>
    <n v="345.8"/>
    <n v="1199513.8999999999"/>
    <n v="75093.3"/>
    <n v="50"/>
    <n v="882.4"/>
    <s v="Main Asset ID"/>
    <n v="364.1"/>
    <n v="518.29999999999995"/>
    <n v="14.7"/>
    <s v="Front and Hunting Park_x000a_Philadelphia, PENNSYLVANIA 19125_x000a_(39.977976058000024, -75.12637593899996)"/>
  </r>
  <r>
    <x v="19"/>
    <x v="19"/>
    <s v="Not Applicable: Standalone Property"/>
    <s v="Not Applicable: Standalone Property"/>
    <d v="2011-12-31T00:00:00"/>
    <x v="0"/>
    <s v="2300 Poplar St."/>
    <s v="Not Available"/>
    <s v="Philadelphia"/>
    <n v="19130"/>
    <s v="Senior Care Community"/>
    <s v="Senior Care Community"/>
    <s v="CBECS - Nursing"/>
    <x v="19"/>
    <x v="17"/>
    <n v="4"/>
    <n v="100"/>
    <n v="853"/>
    <n v="881444600"/>
    <n v="4671650"/>
    <n v="15939669.800000001"/>
    <n v="224720.82399999999"/>
    <n v="22472082.399999999"/>
    <s v="Not Available"/>
    <s v="Not Available"/>
    <s v="Not Available"/>
    <s v="Most recent bill is either more than 120 days old or prior to your Next Eligible Date."/>
    <s v="One or more of the values for use details are outside the typical range for properties of your type.; Most recent bill is either more than 120 days old or prior to your Next Eligible Date.; Use details include one or more temporary value."/>
    <d v="2013-12-31T00:00:00"/>
    <n v="1"/>
    <n v="19010602.100000001"/>
    <n v="36457260.700000003"/>
    <n v="54.7"/>
    <n v="104.9"/>
    <n v="102"/>
    <n v="102"/>
    <n v="38411752.399999999"/>
    <n v="73646250.5"/>
    <n v="110.5"/>
    <n v="211.9"/>
    <x v="19"/>
    <n v="74572615.5"/>
    <n v="114.6"/>
    <n v="214.6"/>
    <n v="4591225.9000000004"/>
    <n v="241749.4"/>
    <n v="50"/>
    <n v="3211.2"/>
    <s v="Main Asset ID"/>
    <n v="1192.5999999999999"/>
    <n v="2018.6"/>
    <n v="9.1999999999999993"/>
    <s v="2300 Poplar St._x000a_Philadelphia, PENNSYLVANIA 19130_x000a_(39.97201781900003, -75.17447905499995)"/>
  </r>
  <r>
    <x v="20"/>
    <x v="20"/>
    <s v="Not Applicable: Standalone Property"/>
    <s v="Not Applicable: Standalone Property"/>
    <d v="2011-12-31T00:00:00"/>
    <x v="0"/>
    <s v="276 Spring Garden Street"/>
    <s v="Not Available"/>
    <s v="Philadelphia"/>
    <n v="19123"/>
    <s v="Office"/>
    <s v="Office"/>
    <s v="CBECS - Office &amp; Bank/Financial"/>
    <x v="20"/>
    <x v="18"/>
    <n v="1"/>
    <n v="100"/>
    <n v="274"/>
    <n v="781398000"/>
    <n v="1619001"/>
    <n v="5524031.4000000004"/>
    <s v="Not Available"/>
    <s v="Not Available"/>
    <n v="1421195.8"/>
    <s v="Not Available"/>
    <s v="Not Available"/>
    <s v="Most recent bill is either more than 120 days old or prior to your Next Eligible Date."/>
    <s v="One or more of the values for use details are outside the typical range for properties of your type.; Most recent bill is either more than 120 days old or prior to your Next Eligible Date."/>
    <d v="2013-12-31T00:00:00"/>
    <n v="15"/>
    <n v="4574330.4000000004"/>
    <n v="12366884.4"/>
    <n v="90.4"/>
    <n v="244.4"/>
    <n v="51.9"/>
    <n v="51.9"/>
    <n v="6945227.5999999996"/>
    <n v="18780867.600000001"/>
    <n v="137.30000000000001"/>
    <n v="371.2"/>
    <x v="20"/>
    <n v="18311795.699999999"/>
    <n v="134.30000000000001"/>
    <n v="361.9"/>
    <n v="1575218.4"/>
    <s v="Not Available"/>
    <n v="50"/>
    <n v="805"/>
    <s v="Main Asset ID"/>
    <n v="105.5"/>
    <n v="699.5"/>
    <n v="15.9"/>
    <s v="276 Spring Garden Street_x000a_Philadelphia, PENNSYLVANIA 19123_x000a_(39.960807561000024, -75.14312705999998)"/>
  </r>
  <r>
    <x v="21"/>
    <x v="21"/>
    <n v="3618415"/>
    <s v="City Hall, MSB and CJC"/>
    <d v="2011-12-31T00:00:00"/>
    <x v="0"/>
    <s v="Market Street and Broad Street"/>
    <s v="Not Available"/>
    <s v="Philadelphia"/>
    <n v="19102"/>
    <s v="Office"/>
    <s v="Courthouse"/>
    <s v="CBECS - Public Order and Safety"/>
    <x v="21"/>
    <x v="1"/>
    <n v="3"/>
    <n v="90"/>
    <s v="Not Available"/>
    <s v="Not Available"/>
    <n v="32475910"/>
    <n v="110807804.90000001"/>
    <n v="690343.13600000006"/>
    <n v="69034313.599999994"/>
    <s v="Not Available"/>
    <n v="5051814.3"/>
    <s v="Not Available"/>
    <s v="Most recent bill is either more than 120 days old or prior to your Next Eligible Date."/>
    <s v="Most recent bill is either more than 120 days old or prior to your Next Eligible Date."/>
    <d v="2013-12-31T00:00:00"/>
    <s v="Not Available"/>
    <n v="246726800"/>
    <n v="569351900"/>
    <n v="107.6"/>
    <n v="248.3"/>
    <n v="-25.1"/>
    <n v="-25.1"/>
    <n v="184893920.59999999"/>
    <n v="426500038.69999999"/>
    <n v="80.599999999999994"/>
    <n v="186"/>
    <x v="21"/>
    <n v="428672523.69999999"/>
    <n v="82.9"/>
    <n v="186.9"/>
    <n v="31993859.899999999"/>
    <n v="752190"/>
    <n v="50"/>
    <n v="18143.5"/>
    <s v="Not Available"/>
    <n v="3663.8"/>
    <n v="14479.7"/>
    <n v="7.9"/>
    <s v="Market Street and Broad Street_x000a_Philadelphia, PENNSYLVANIA 19102_x000a_(39.95101964400004, -75.16565913299996)"/>
  </r>
  <r>
    <x v="22"/>
    <x v="22"/>
    <s v="Not Applicable: Standalone Property"/>
    <s v="Not Applicable: Standalone Property"/>
    <d v="2011-12-31T00:00:00"/>
    <x v="0"/>
    <s v="91 N. 48th St."/>
    <s v="Not Available"/>
    <s v="Philadelphia"/>
    <n v="19139"/>
    <s v="Prison/Incarceration"/>
    <s v="Prison/Incarceration"/>
    <s v="CBECS - Public Order and Safety"/>
    <x v="22"/>
    <x v="19"/>
    <n v="1"/>
    <n v="100"/>
    <s v="Not Available"/>
    <s v="Not Available"/>
    <s v="Not Available"/>
    <s v="Not Available"/>
    <s v="Not Available"/>
    <s v="Not Available"/>
    <s v="Not Available"/>
    <s v="Not Available"/>
    <s v="Not Available"/>
    <s v="Most recent bill is either more than 120 days old or prior to your Next Eligible Date.; Bills for all meters of the type needed for this metric do not account for the full 12 calendar months."/>
    <s v="Most recent bill is either more than 120 days old or prior to your Next Eligible Date.; Bills for all meters of the type needed for this metric do not account for the full 12 calendar months.; One or more use details does not have 12 full months of information.; One or more use has less than 12 full calendar months of gross floor area."/>
    <d v="2013-12-31T00:00:00"/>
    <s v="Not Available"/>
    <s v="Not Available"/>
    <s v="Not Available"/>
    <s v="Not Available"/>
    <s v="Not Available"/>
    <s v="Not Available"/>
    <s v="Not Available"/>
    <s v="Not Available"/>
    <s v="Not Available"/>
    <s v="Not Available"/>
    <s v="Not Available"/>
    <x v="22"/>
    <s v="Not Available"/>
    <s v="Not Available"/>
    <s v="Not Available"/>
    <s v="Not Available"/>
    <s v="Not Available"/>
    <n v="50"/>
    <n v="0"/>
    <s v="Not Available"/>
    <n v="0"/>
    <n v="0"/>
    <s v="Not Available"/>
    <s v="91 N. 48th St._x000a_Philadelphia, PENNSYLVANIA 19139_x000a_(39.96143241800007, -75.21639635099996)"/>
  </r>
  <r>
    <x v="0"/>
    <x v="0"/>
    <s v="Not Applicable: Standalone Property"/>
    <s v="Not Applicable: Standalone Property"/>
    <d v="2012-12-31T00:00:00"/>
    <x v="1"/>
    <s v="1515 Arch St"/>
    <s v="Not Available"/>
    <s v="Philadelphia"/>
    <n v="19102"/>
    <s v="Office"/>
    <s v="Office"/>
    <s v="CBECS - Office &amp; Bank/Financial"/>
    <x v="0"/>
    <x v="0"/>
    <n v="1"/>
    <n v="100"/>
    <n v="40"/>
    <n v="772059100"/>
    <n v="15355150"/>
    <n v="52391771.799999997"/>
    <n v="212806.26199999999"/>
    <n v="21280626.199999999"/>
    <s v="Not Available"/>
    <s v="Not Available"/>
    <s v="Not Available"/>
    <s v="Most recent bill is either more than 120 days old or prior to your Next Eligible Date."/>
    <s v="One or more of the values for use details are outside the typical range for properties of your type.; Most recent bill is either more than 120 days old or prior to your Next Eligible Date."/>
    <d v="2013-12-31T00:00:00"/>
    <n v="34"/>
    <n v="62448800"/>
    <n v="158330800"/>
    <n v="124.4"/>
    <n v="315.39999999999998"/>
    <n v="18"/>
    <n v="18"/>
    <n v="73672413"/>
    <n v="186854868"/>
    <n v="146.80000000000001"/>
    <n v="372.2"/>
    <x v="23"/>
    <n v="190669007.59999999"/>
    <n v="154"/>
    <n v="379.8"/>
    <n v="15355152.5"/>
    <n v="249131.4"/>
    <n v="50"/>
    <n v="7764.1"/>
    <s v="Main Asset ID"/>
    <n v="1129.4000000000001"/>
    <n v="6634.7"/>
    <n v="15.5"/>
    <s v="1515 Arch St_x000a_Philadelphia, PENNSYLVANIA 19102_x000a_(39.95465578900007, -75.16507339099996)"/>
  </r>
  <r>
    <x v="1"/>
    <x v="1"/>
    <n v="3618415"/>
    <s v="City Hall, MSB and CJC"/>
    <d v="2012-12-31T00:00:00"/>
    <x v="1"/>
    <s v="Broad and Market Street"/>
    <s v="Not Available"/>
    <s v="Philadelphia"/>
    <n v="19102"/>
    <s v="Office"/>
    <s v="Other"/>
    <s v="CBECS - Other"/>
    <x v="1"/>
    <x v="1"/>
    <n v="0"/>
    <n v="100"/>
    <n v="287"/>
    <n v="782273400"/>
    <n v="8296679"/>
    <n v="28308268.699999999"/>
    <n v="352223.609"/>
    <n v="35222360.899999999"/>
    <s v="Not Available"/>
    <s v="Not Available"/>
    <s v="Not Available"/>
    <s v="Most recent bill is either more than 120 days old or prior to your Next Eligible Date."/>
    <s v="Most recent bill is either more than 120 days old or prior to your Next Eligible Date."/>
    <d v="2013-12-31T00:00:00"/>
    <n v="94"/>
    <n v="134143200"/>
    <n v="265882400"/>
    <n v="111.6"/>
    <n v="221.2"/>
    <n v="-52.6"/>
    <n v="-52.7"/>
    <n v="63530629.299999997"/>
    <n v="125871441.5"/>
    <n v="52.9"/>
    <n v="104.7"/>
    <x v="24"/>
    <n v="131784595.3"/>
    <n v="58"/>
    <n v="109.6"/>
    <n v="8220094.7000000002"/>
    <n v="416353.5"/>
    <n v="50"/>
    <n v="5454.2"/>
    <s v="Main Asset ID"/>
    <n v="1869.3"/>
    <n v="3584.9"/>
    <n v="4.5"/>
    <s v="Broad and Market Street_x000a_Philadelphia, PENNSYLVANIA 19102_x000a_(39.95101964400004, -75.16565913299996)"/>
  </r>
  <r>
    <x v="2"/>
    <x v="2"/>
    <n v="3618415"/>
    <s v="City Hall, MSB and CJC"/>
    <d v="2012-12-31T00:00:00"/>
    <x v="1"/>
    <s v="13th and Filbert Street"/>
    <s v="Not Available"/>
    <s v="Philadelphia"/>
    <n v="19107"/>
    <s v="Courthouse"/>
    <s v="Courthouse"/>
    <s v="CBECS - Public Order and Safety"/>
    <x v="2"/>
    <x v="2"/>
    <n v="1"/>
    <n v="100"/>
    <n v="93"/>
    <n v="781092450"/>
    <n v="16972140"/>
    <n v="57908941.700000003"/>
    <n v="2056"/>
    <n v="205600"/>
    <s v="Not Available"/>
    <n v="10995294.9"/>
    <s v="Not Available"/>
    <s v="Most recent bill is either more than 120 days old or prior to your Next Eligible Date."/>
    <s v="Most recent bill is either more than 120 days old or prior to your Next Eligible Date."/>
    <d v="2013-12-31T00:00:00"/>
    <n v="25"/>
    <n v="52380000"/>
    <n v="147960000"/>
    <n v="87.3"/>
    <n v="246.6"/>
    <n v="32"/>
    <n v="32"/>
    <n v="69109846.599999994"/>
    <n v="195277779.90000001"/>
    <n v="115.2"/>
    <n v="325.5"/>
    <x v="25"/>
    <n v="191957806.5"/>
    <n v="115.2"/>
    <n v="319.89999999999998"/>
    <n v="16472520.699999999"/>
    <n v="2056"/>
    <n v="50"/>
    <n v="8317.7999999999993"/>
    <s v="Main Asset ID"/>
    <n v="10.9"/>
    <n v="8306.9"/>
    <n v="13.9"/>
    <s v="13th and Filbert Street_x000a_Philadelphia, PENNSYLVANIA 19107_x000a_(39.95314441100004, -75.16120989399997)"/>
  </r>
  <r>
    <x v="3"/>
    <x v="3"/>
    <n v="3618415"/>
    <s v="City Hall, MSB and CJC"/>
    <d v="2012-12-31T00:00:00"/>
    <x v="1"/>
    <s v="1401 J.F.K. Boulevard"/>
    <s v="Not Available"/>
    <s v="Philadelphia"/>
    <n v="19102"/>
    <s v="Office"/>
    <s v="Office"/>
    <s v="CBECS - Office &amp; Bank/Financial"/>
    <x v="3"/>
    <x v="3"/>
    <n v="1"/>
    <n v="100"/>
    <n v="165"/>
    <n v="782003200"/>
    <n v="9605530"/>
    <n v="32774068.399999999"/>
    <n v="125703.844"/>
    <n v="12570384.4"/>
    <s v="Not Available"/>
    <s v="Not Available"/>
    <s v="Not Available"/>
    <s v="Most recent bill is either more than 120 days old or prior to your Next Eligible Date."/>
    <s v="Most recent bill is either more than 120 days old or prior to your Next Eligible Date."/>
    <d v="2013-12-31T00:00:00"/>
    <n v="67"/>
    <n v="55630300"/>
    <n v="142488200"/>
    <n v="113.3"/>
    <n v="290.2"/>
    <n v="-18.399999999999999"/>
    <n v="-18.5"/>
    <n v="45344453.700000003"/>
    <n v="116109481.3"/>
    <n v="92.4"/>
    <n v="236.5"/>
    <x v="26"/>
    <n v="119418959.7"/>
    <n v="98.8"/>
    <n v="243.2"/>
    <n v="9605529.0999999996"/>
    <n v="157222.70000000001"/>
    <n v="50"/>
    <n v="4817.5"/>
    <s v="Main Asset ID"/>
    <n v="667.1"/>
    <n v="4150.3999999999996"/>
    <n v="9.8000000000000007"/>
    <s v="1401 J.F.K. Boulevard_x000a_Philadelphia, PENNSYLVANIA 19102_x000a_(39.95101964400004, -75.16565913299996)"/>
  </r>
  <r>
    <x v="4"/>
    <x v="4"/>
    <s v="Not Applicable: Standalone Property"/>
    <s v="Not Applicable: Standalone Property"/>
    <d v="2012-12-31T00:00:00"/>
    <x v="1"/>
    <s v="1901 Vine Street"/>
    <s v="Not Available"/>
    <s v="Philadelphia"/>
    <n v="19103"/>
    <s v="Library"/>
    <s v="Library"/>
    <s v="CBECS - Library"/>
    <x v="4"/>
    <x v="4"/>
    <n v="1"/>
    <n v="100"/>
    <n v="321"/>
    <n v="782598210"/>
    <n v="5899469"/>
    <n v="20128988.199999999"/>
    <n v="3793.32"/>
    <n v="379332"/>
    <s v="Not Available"/>
    <n v="4990457.5999999996"/>
    <s v="Not Available"/>
    <s v="Most recent bill is either more than 120 days old or prior to your Next Eligible Date."/>
    <s v="Most recent bill is either more than 120 days old or prior to your Next Eligible Date.; More than 50% of the gross floor area is not a single property use type that is eligible for a 1-100 score."/>
    <d v="2013-12-31T00:00:00"/>
    <s v="Not Available"/>
    <n v="17318684"/>
    <n v="47280208"/>
    <n v="86.3"/>
    <n v="235.6"/>
    <n v="47.3"/>
    <n v="47.2"/>
    <n v="25498778"/>
    <n v="69607047.799999997"/>
    <n v="127.1"/>
    <n v="346.9"/>
    <x v="27"/>
    <n v="69806893.799999997"/>
    <n v="131.6"/>
    <n v="347.9"/>
    <n v="5765013.5"/>
    <n v="3793.3"/>
    <n v="50"/>
    <n v="3011"/>
    <s v="Main Asset ID"/>
    <n v="20.100000000000001"/>
    <n v="2990.9"/>
    <n v="15"/>
    <s v="1901 Vine Street_x000a_Philadelphia, PENNSYLVANIA 19103_x000a_(39.95913822500006, -75.17039726099995)"/>
  </r>
  <r>
    <x v="5"/>
    <x v="5"/>
    <s v="Not Applicable: Standalone Property"/>
    <s v="Not Applicable: Standalone Property"/>
    <d v="2012-12-31T00:00:00"/>
    <x v="1"/>
    <s v="2230 Cottman Street"/>
    <s v="Not Available"/>
    <s v="Philadelphia"/>
    <n v="19149"/>
    <s v="Library"/>
    <s v="Library"/>
    <s v="CBECS - Library"/>
    <x v="5"/>
    <x v="0"/>
    <n v="2"/>
    <n v="100"/>
    <n v="281"/>
    <s v="Not Available"/>
    <n v="1324400"/>
    <n v="4518852.8"/>
    <n v="36103.360000000001"/>
    <n v="3610336"/>
    <s v="Not Available"/>
    <s v="Not Available"/>
    <s v="Not Available"/>
    <s v="Most recent bill is either more than 120 days old or prior to your Next Eligible Date."/>
    <s v="Most recent bill is either more than 120 days old or prior to your Next Eligible Date.; More than 50% of the gross floor area is not a single property use type that is eligible for a 1-100 score."/>
    <d v="2013-12-31T00:00:00"/>
    <s v="Not Available"/>
    <n v="6177958.5"/>
    <n v="13666920.4"/>
    <n v="106.5"/>
    <n v="235.6"/>
    <n v="31.5"/>
    <n v="31.6"/>
    <n v="8129188.7000000002"/>
    <n v="17980050.199999999"/>
    <n v="140.1"/>
    <n v="310"/>
    <x v="28"/>
    <n v="18046811.800000001"/>
    <n v="144.9"/>
    <n v="311.10000000000002"/>
    <n v="1292948"/>
    <n v="39948.400000000001"/>
    <n v="50"/>
    <n v="763.9"/>
    <s v="Main Asset ID"/>
    <n v="191.6"/>
    <n v="572.29999999999995"/>
    <n v="13.2"/>
    <s v="2230 Cottman Street_x000a_Philadelphia, PENNSYLVANIA 19149_x000a_(40.04848665700007, -75.06129637199996)"/>
  </r>
  <r>
    <x v="6"/>
    <x v="6"/>
    <s v="Not Applicable: Standalone Property"/>
    <s v="Not Applicable: Standalone Property"/>
    <d v="2012-12-31T00:00:00"/>
    <x v="1"/>
    <s v="500 South Broad Street"/>
    <s v="Not Available"/>
    <s v="Philadelphia"/>
    <n v="19146"/>
    <s v="Office"/>
    <s v="Office"/>
    <s v="CBECS - Office &amp; Bank/Financial"/>
    <x v="6"/>
    <x v="5"/>
    <n v="1"/>
    <n v="100"/>
    <n v="895"/>
    <n v="782026200"/>
    <n v="2539518"/>
    <n v="8664835.4000000004"/>
    <n v="31158.678"/>
    <n v="3115867.8"/>
    <s v="Not Available"/>
    <s v="Not Available"/>
    <s v="Not Available"/>
    <s v="Most recent bill is either more than 120 days old or prior to your Next Eligible Date."/>
    <s v="Most recent bill is either more than 120 days old or prior to your Next Eligible Date."/>
    <d v="2013-12-31T00:00:00"/>
    <n v="14"/>
    <n v="7636730.4000000004"/>
    <n v="19756058.399999999"/>
    <n v="98.3"/>
    <n v="254.3"/>
    <n v="54.2"/>
    <n v="54.3"/>
    <n v="11780703.1"/>
    <n v="30479243.899999999"/>
    <n v="151.6"/>
    <n v="392.3"/>
    <x v="29"/>
    <n v="30871445.899999999"/>
    <n v="158.80000000000001"/>
    <n v="397.4"/>
    <n v="2512780.2999999998"/>
    <n v="37622.1"/>
    <n v="50"/>
    <n v="1262.7"/>
    <s v="Main Asset ID"/>
    <n v="165.4"/>
    <n v="1097.3"/>
    <n v="16.3"/>
    <s v="500 South Broad Street_x000a_Philadelphia, PENNSYLVANIA 19146_x000a_(39.94451807400003, -75.16538483499994)"/>
  </r>
  <r>
    <x v="7"/>
    <x v="7"/>
    <s v="Not Applicable: Standalone Property"/>
    <s v="Not Applicable: Standalone Property"/>
    <d v="2012-12-31T00:00:00"/>
    <x v="1"/>
    <s v="1900 N. 20th Street"/>
    <s v="Not Available"/>
    <s v="Philadelphia"/>
    <n v="19121"/>
    <s v="Medical Office"/>
    <s v="Medical Office"/>
    <s v="CBECS - Medical Office"/>
    <x v="7"/>
    <x v="6"/>
    <n v="1"/>
    <n v="100"/>
    <n v="785"/>
    <n v="784552700"/>
    <n v="823744"/>
    <n v="2810614.5"/>
    <n v="18863.802"/>
    <n v="1886380.2"/>
    <s v="Not Available"/>
    <s v="Not Available"/>
    <s v="Not Available"/>
    <s v="Most recent bill is either more than 120 days old or prior to your Next Eligible Date."/>
    <s v="Most recent bill is either more than 120 days old or prior to your Next Eligible Date."/>
    <d v="2013-12-31T00:00:00"/>
    <n v="28"/>
    <n v="3854438"/>
    <n v="8869196"/>
    <n v="106.3"/>
    <n v="244.6"/>
    <n v="21.8"/>
    <n v="21.8"/>
    <n v="4696994.9000000004"/>
    <n v="10806029.199999999"/>
    <n v="129.5"/>
    <n v="298"/>
    <x v="30"/>
    <n v="11058160.4"/>
    <n v="139.1"/>
    <n v="305"/>
    <n v="807882.6"/>
    <n v="22883.5"/>
    <n v="50"/>
    <n v="456"/>
    <s v="Main Asset ID"/>
    <n v="100.1"/>
    <n v="355.9"/>
    <n v="12.6"/>
    <s v="1900 N. 20th Street_x000a_Philadelphia, PENNSYLVANIA 19121_x000a_(39.98308840300007, -75.16675489799997)"/>
  </r>
  <r>
    <x v="8"/>
    <x v="8"/>
    <s v="Not Applicable: Standalone Property"/>
    <s v="Not Applicable: Standalone Property"/>
    <d v="2012-12-31T00:00:00"/>
    <x v="1"/>
    <s v="321 University Ave"/>
    <s v="Not Available"/>
    <s v="Philadelphia"/>
    <n v="19104"/>
    <s v="Laboratory"/>
    <s v="Other"/>
    <s v="CBECS - Other"/>
    <x v="8"/>
    <x v="7"/>
    <n v="1"/>
    <n v="100"/>
    <n v="133"/>
    <n v="783532000"/>
    <n v="2842865"/>
    <n v="9699855.4000000004"/>
    <n v="9807.1200000000008"/>
    <n v="980712"/>
    <s v="Not Available"/>
    <s v="Not Available"/>
    <s v="Not Available"/>
    <s v="Most recent bill is either more than 120 days old or prior to your Next Eligible Date."/>
    <s v="Most recent bill is either more than 120 days old or prior to your Next Eligible Date.; More than 50% of the gross floor area is not a single property use type that is eligible for a 1-100 score."/>
    <d v="2013-12-31T00:00:00"/>
    <s v="Not Available"/>
    <n v="3553000"/>
    <n v="10463500"/>
    <n v="41.8"/>
    <n v="123.1"/>
    <n v="200.7"/>
    <n v="200.9"/>
    <n v="10680567.300000001"/>
    <n v="31487293.399999999"/>
    <n v="125.7"/>
    <n v="370.4"/>
    <x v="31"/>
    <n v="30942054"/>
    <n v="124.8"/>
    <n v="364"/>
    <n v="2776972.8"/>
    <n v="11337.6"/>
    <n v="50"/>
    <n v="1280.4000000000001"/>
    <s v="Main Asset ID"/>
    <n v="52"/>
    <n v="1228.4000000000001"/>
    <n v="15.1"/>
    <s v="321 University Ave_x000a_Philadelphia, PENNSYLVANIA 19104_x000a_(39.947365028000036, -75.19853971799995)"/>
  </r>
  <r>
    <x v="9"/>
    <x v="9"/>
    <s v="Not Applicable: Standalone Property"/>
    <s v="Not Applicable: Standalone Property"/>
    <d v="2012-12-31T00:00:00"/>
    <x v="1"/>
    <s v="2600 Ben Franklin Parkway"/>
    <s v="Not Available"/>
    <s v="Philadelphia"/>
    <n v="19130"/>
    <s v="Museum"/>
    <s v="Other - Entertainment/Public Assembly"/>
    <s v="CEBCS - Public Assembly"/>
    <x v="9"/>
    <x v="8"/>
    <n v="2"/>
    <n v="100"/>
    <n v="1933"/>
    <s v="782513700; 782513701"/>
    <n v="18559750"/>
    <n v="63325867"/>
    <n v="8295.9590000000007"/>
    <n v="829595.9"/>
    <s v="Not Available"/>
    <n v="84443488.299999997"/>
    <s v="Not Available"/>
    <s v="Most recent bill is either more than 120 days old or prior to your Next Eligible Date."/>
    <s v="Most recent bill is either more than 120 days old or prior to your Next Eligible Date.; More than 50% of the gross floor area is not a single property use type that is eligible for a 1-100 score."/>
    <d v="2013-12-31T00:00:00"/>
    <s v="Not Available"/>
    <n v="33768000"/>
    <n v="68420400"/>
    <n v="42"/>
    <n v="85.1"/>
    <n v="340"/>
    <n v="340.4"/>
    <n v="148598939.69999999"/>
    <n v="301303248.60000002"/>
    <n v="184.8"/>
    <n v="374.8"/>
    <x v="32"/>
    <n v="304270587.10000002"/>
    <n v="187.9"/>
    <n v="378.4"/>
    <n v="18559744.399999999"/>
    <n v="8296"/>
    <n v="50"/>
    <n v="15539.9"/>
    <s v="Main Asset ID"/>
    <n v="44"/>
    <n v="15495.9"/>
    <n v="19.3"/>
    <s v="2600 Ben Franklin Parkway_x000a_Philadelphia, PENNSYLVANIA 19130_x000a_(39.966826774000026, -75.17123812099999)"/>
  </r>
  <r>
    <x v="10"/>
    <x v="10"/>
    <s v="Not Applicable: Standalone Property"/>
    <s v="Not Applicable: Standalone Property"/>
    <d v="2012-12-31T00:00:00"/>
    <x v="1"/>
    <s v="7901 State Road"/>
    <s v="Not Available"/>
    <s v="Philadelphia"/>
    <n v="22031"/>
    <s v="Prison/Incarceration"/>
    <s v="Prison/Incarceration"/>
    <s v="CBECS - Public Order and Safety"/>
    <x v="10"/>
    <x v="9"/>
    <n v="1"/>
    <n v="100"/>
    <n v="395"/>
    <n v="786504751"/>
    <n v="15884930"/>
    <n v="54199381.200000003"/>
    <n v="608113.38699999999"/>
    <n v="60811338.700000003"/>
    <s v="Not Available"/>
    <s v="Not Available"/>
    <s v="Not Available"/>
    <s v="Most recent bill is either more than 120 days old or prior to your Next Eligible Date."/>
    <s v="Most recent bill is either more than 120 days old or prior to your Next Eligible Date.; More than 50% of the gross floor area is not a single property use type that is eligible for a 1-100 score."/>
    <d v="2013-12-31T00:00:00"/>
    <s v="Not Available"/>
    <n v="36426875"/>
    <n v="74118875"/>
    <n v="83.5"/>
    <n v="169.9"/>
    <n v="215.7"/>
    <n v="215.8"/>
    <n v="115010709.2"/>
    <n v="234037929"/>
    <n v="263.60000000000002"/>
    <n v="536.5"/>
    <x v="33"/>
    <n v="235675978.5"/>
    <n v="272.8"/>
    <n v="540.20000000000005"/>
    <n v="15523449.1"/>
    <n v="660597.1"/>
    <n v="50"/>
    <n v="10733"/>
    <s v="Main Asset ID"/>
    <n v="3227.4"/>
    <n v="7505.6"/>
    <n v="24.6"/>
    <s v="7901 State Road_x000a_Philadelphia, PENNSYLVANIA 22031_x000a_(40.03056726800003, -75.02298658599994)"/>
  </r>
  <r>
    <x v="11"/>
    <x v="11"/>
    <s v="Not Applicable: Standalone Property"/>
    <s v="Not Applicable: Standalone Property"/>
    <d v="2012-12-31T00:00:00"/>
    <x v="1"/>
    <s v="8201 State Road"/>
    <s v="Not Available"/>
    <s v="Philadelphia"/>
    <n v="19136"/>
    <s v="Prison/Incarceration"/>
    <s v="Prison/Incarceration"/>
    <s v="CBECS - Public Order and Safety"/>
    <x v="11"/>
    <x v="10"/>
    <n v="0"/>
    <n v="100"/>
    <n v="394"/>
    <n v="786504751"/>
    <n v="3704654"/>
    <n v="12640279.4"/>
    <n v="290029.64399999997"/>
    <n v="29002964.399999999"/>
    <n v="1507511.7"/>
    <s v="Not Available"/>
    <s v="Not Available"/>
    <s v="Most recent bill is either more than 120 days old or prior to your Next Eligible Date."/>
    <s v="Most recent bill is either more than 120 days old or prior to your Next Eligible Date.; More than 50% of the gross floor area is not a single property use type that is eligible for a 1-100 score."/>
    <d v="2013-12-31T00:00:00"/>
    <s v="Not Available"/>
    <n v="11146608"/>
    <n v="18512304"/>
    <n v="102.3"/>
    <n v="169.9"/>
    <n v="287.10000000000002"/>
    <n v="287.10000000000002"/>
    <n v="43150755.700000003"/>
    <n v="71666177.400000006"/>
    <n v="396"/>
    <n v="657.7"/>
    <x v="34"/>
    <n v="75501855.799999997"/>
    <n v="429.7"/>
    <n v="692.9"/>
    <n v="3704653.6"/>
    <n v="323638.5"/>
    <n v="50"/>
    <n v="3251.8"/>
    <s v="Main Asset ID"/>
    <n v="1651.1"/>
    <n v="1600.7"/>
    <n v="29.8"/>
    <s v="8201 State Road_x000a_Philadelphia, PENNSYLVANIA 19136_x000a_(40.03321496600006, -75.01816700599994)"/>
  </r>
  <r>
    <x v="12"/>
    <x v="12"/>
    <s v="Not Applicable: Standalone Property"/>
    <s v="Not Applicable: Standalone Property"/>
    <d v="2012-12-31T00:00:00"/>
    <x v="1"/>
    <s v="8003 State Road"/>
    <s v="Not Available"/>
    <s v="Philadelphia"/>
    <n v="19136"/>
    <s v="Prison/Incarceration"/>
    <s v="Other"/>
    <s v="CBECS - Other"/>
    <x v="12"/>
    <x v="11"/>
    <n v="5"/>
    <n v="100"/>
    <n v="397"/>
    <s v="786504751/881449900"/>
    <n v="6548540"/>
    <n v="22343618.5"/>
    <n v="816437.59299999999"/>
    <n v="81643759.299999997"/>
    <s v="Not Available"/>
    <s v="Not Available"/>
    <s v="Not Available"/>
    <s v="Most recent bill is either more than 120 days old or prior to your Next Eligible Date."/>
    <s v="One or more of the values for use details are outside the typical range for properties of your type.; Most recent bill is either more than 120 days old or prior to your Next Eligible Date.; More than 50% of the gross floor area is not a single property use type that is eligible for a 1-100 score."/>
    <d v="2013-12-31T00:00:00"/>
    <s v="Not Available"/>
    <n v="68204903.400000006"/>
    <n v="102265817.40000001"/>
    <n v="82.1"/>
    <n v="123.1"/>
    <n v="52.5"/>
    <n v="52.4"/>
    <n v="103987377.90000001"/>
    <n v="155884909.5"/>
    <n v="125.2"/>
    <n v="187.6"/>
    <x v="35"/>
    <n v="167305720.69999999"/>
    <n v="138.30000000000001"/>
    <n v="201.4"/>
    <n v="6548539.2000000002"/>
    <n v="925207.2"/>
    <n v="50"/>
    <n v="7162.5"/>
    <s v="Main Asset ID"/>
    <n v="4333"/>
    <n v="2829.5"/>
    <n v="8.6"/>
    <s v="8003 State Road_x000a_Philadelphia, PENNSYLVANIA 19136_x000a_(40.03132339600006, -75.02162096699993)"/>
  </r>
  <r>
    <x v="13"/>
    <x v="13"/>
    <s v="Not Applicable: Standalone Property"/>
    <s v="Not Applicable: Standalone Property"/>
    <d v="2012-12-31T00:00:00"/>
    <x v="1"/>
    <s v="8203 State Road"/>
    <s v="Not Available"/>
    <s v="Philadelphia"/>
    <n v="19136"/>
    <s v="Prison/Incarceration"/>
    <s v="Prison/Incarceration"/>
    <s v="CBECS - Public Order and Safety"/>
    <x v="13"/>
    <x v="12"/>
    <n v="1"/>
    <n v="100"/>
    <n v="393"/>
    <n v="786504751"/>
    <n v="5999982"/>
    <n v="20471938.600000001"/>
    <n v="254656.18"/>
    <n v="25465618"/>
    <s v="Not Available"/>
    <s v="Not Available"/>
    <s v="Not Available"/>
    <s v="Most recent bill is either more than 120 days old or prior to your Next Eligible Date."/>
    <s v="Most recent bill is either more than 120 days old or prior to your Next Eligible Date.; More than 50% of the gross floor area is not a single property use type that is eligible for a 1-100 score."/>
    <d v="2013-12-31T00:00:00"/>
    <s v="Not Available"/>
    <n v="17140000"/>
    <n v="33980000"/>
    <n v="85.7"/>
    <n v="169.9"/>
    <n v="168"/>
    <n v="167.9"/>
    <n v="45937556.600000001"/>
    <n v="91020786"/>
    <n v="229.7"/>
    <n v="455.1"/>
    <x v="36"/>
    <n v="93724872"/>
    <n v="242.6"/>
    <n v="468.6"/>
    <n v="5999981.2999999998"/>
    <n v="280409.40000000002"/>
    <n v="50"/>
    <n v="3944"/>
    <s v="Main Asset ID"/>
    <n v="1351.5"/>
    <n v="2592.5"/>
    <n v="19.7"/>
    <s v="8203 State Road_x000a_Philadelphia, PENNSYLVANIA 19136_x000a_(40.034545810000054, -75.01577636099995)"/>
  </r>
  <r>
    <x v="14"/>
    <x v="14"/>
    <s v="Not Applicable: Standalone Property"/>
    <s v="Not Applicable: Standalone Property"/>
    <d v="2012-12-31T00:00:00"/>
    <x v="1"/>
    <s v="8001 State Road"/>
    <s v="Not Available"/>
    <s v="Philadelphia"/>
    <n v="19136"/>
    <s v="Prison/Incarceration"/>
    <s v="Prison/Incarceration"/>
    <s v="CBECS - Public Order and Safety"/>
    <x v="14"/>
    <x v="13"/>
    <n v="1"/>
    <n v="100"/>
    <n v="398"/>
    <n v="786504751"/>
    <n v="3950715"/>
    <n v="13479839.6"/>
    <n v="165014.557"/>
    <n v="16501455.699999999"/>
    <s v="Not Available"/>
    <s v="Not Available"/>
    <s v="Not Available"/>
    <s v="Most recent bill is either more than 120 days old or prior to your Next Eligible Date."/>
    <s v="Most recent bill is either more than 120 days old or prior to your Next Eligible Date.; More than 50% of the gross floor area is not a single property use type that is eligible for a 1-100 score."/>
    <d v="2013-12-31T00:00:00"/>
    <s v="Not Available"/>
    <n v="18788000"/>
    <n v="37378000"/>
    <n v="85.4"/>
    <n v="169.9"/>
    <n v="59.6"/>
    <n v="59.6"/>
    <n v="29981294.5"/>
    <n v="59653222.299999997"/>
    <n v="136.30000000000001"/>
    <n v="271.2"/>
    <x v="37"/>
    <n v="61682618.899999999"/>
    <n v="145.1"/>
    <n v="280.39999999999998"/>
    <n v="3950714.3"/>
    <n v="184342.1"/>
    <n v="50"/>
    <n v="2582.8000000000002"/>
    <s v="Main Asset ID"/>
    <n v="875.8"/>
    <n v="1707"/>
    <n v="11.7"/>
    <s v="8001 State Road_x000a_Philadelphia, PENNSYLVANIA 19136_x000a_(40.03125575000007, -75.02174207399997)"/>
  </r>
  <r>
    <x v="15"/>
    <x v="15"/>
    <s v="Not Applicable: Standalone Property"/>
    <s v="Not Applicable: Standalone Property"/>
    <d v="2012-12-31T00:00:00"/>
    <x v="1"/>
    <s v="8215 Torresdale Avenue"/>
    <s v="Not Available"/>
    <s v="Philadelphia"/>
    <n v="19136"/>
    <s v="Prison/Incarceration"/>
    <s v="Other - Public Services"/>
    <s v="CBECS - Other"/>
    <x v="15"/>
    <x v="14"/>
    <n v="3"/>
    <n v="20"/>
    <n v="64"/>
    <n v="786537201"/>
    <n v="1102425"/>
    <n v="3761474.1"/>
    <n v="60744.525999999998"/>
    <n v="6074452.5999999996"/>
    <n v="142830"/>
    <s v="Not Available"/>
    <s v="Not Available"/>
    <s v="Most recent bill is either more than 120 days old or prior to your Next Eligible Date."/>
    <s v="Most recent bill is either more than 120 days old or prior to your Next Eligible Date.; More than 50% of the gross floor area is not a single property use type that is eligible for a 1-100 score."/>
    <d v="2013-12-31T00:00:00"/>
    <s v="Not Available"/>
    <n v="48015617"/>
    <n v="88219738.099999994"/>
    <n v="67"/>
    <n v="123.1"/>
    <n v="-79.3"/>
    <n v="-79.2"/>
    <n v="9978756.5999999996"/>
    <n v="18333461.800000001"/>
    <n v="13.9"/>
    <n v="25.6"/>
    <x v="38"/>
    <n v="19347164.100000001"/>
    <n v="15.3"/>
    <n v="27"/>
    <n v="1102424.8"/>
    <n v="70250.5"/>
    <n v="50"/>
    <n v="809.3"/>
    <s v="Main Asset ID"/>
    <n v="333"/>
    <n v="476.3"/>
    <n v="1.1000000000000001"/>
    <s v="8215 Torresdale Avenue_x000a_Philadelphia, PENNSYLVANIA 19136_x000a_(40.03688798300004, -75.02199537999996)"/>
  </r>
  <r>
    <x v="16"/>
    <x v="16"/>
    <s v="Not Applicable: Standalone Property"/>
    <s v="Not Applicable: Standalone Property"/>
    <d v="2012-12-31T00:00:00"/>
    <x v="1"/>
    <s v="1801 Vine Street"/>
    <s v="Not Available"/>
    <s v="Philadelphia"/>
    <n v="19103"/>
    <s v="Courthouse"/>
    <s v="Courthouse"/>
    <s v="CBECS - Public Order and Safety"/>
    <x v="16"/>
    <x v="15"/>
    <n v="1"/>
    <n v="100"/>
    <n v="309"/>
    <n v="782598000"/>
    <n v="2783062"/>
    <n v="9495807.5"/>
    <n v="56930.642"/>
    <n v="5693064.2000000002"/>
    <s v="Not Available"/>
    <n v="10759233.4"/>
    <s v="Not Available"/>
    <s v="Most recent bill is either more than 120 days old or prior to your Next Eligible Date.; Bills include one or more estimated values."/>
    <s v="Most recent bill is either more than 120 days old or prior to your Next Eligible Date."/>
    <d v="2013-12-31T00:00:00"/>
    <n v="67"/>
    <n v="31650000"/>
    <n v="59425000"/>
    <n v="126.6"/>
    <n v="237.7"/>
    <n v="-18"/>
    <n v="-18"/>
    <n v="25948105.100000001"/>
    <n v="48738352.700000003"/>
    <n v="103.8"/>
    <n v="195"/>
    <x v="39"/>
    <n v="50387496.100000001"/>
    <n v="109"/>
    <n v="201.6"/>
    <n v="2783061.6"/>
    <n v="51608.2"/>
    <n v="50"/>
    <n v="2457.1999999999998"/>
    <s v="Main Asset ID"/>
    <n v="302.10000000000002"/>
    <n v="2155.1"/>
    <n v="9.8000000000000007"/>
    <s v="1801 Vine Street_x000a_Philadelphia, PENNSYLVANIA 19103_x000a_(39.95895080400004, -75.16886637299996)"/>
  </r>
  <r>
    <x v="17"/>
    <x v="17"/>
    <s v="Not Applicable: Standalone Property"/>
    <s v="Not Applicable: Standalone Property"/>
    <d v="2012-12-31T00:00:00"/>
    <x v="1"/>
    <s v="750 Race Street"/>
    <s v="Not Available"/>
    <s v="Philadelphia"/>
    <n v="19106"/>
    <s v="Office"/>
    <s v="Office"/>
    <s v="CBECS - Office &amp; Bank/Financial"/>
    <x v="17"/>
    <x v="16"/>
    <n v="1"/>
    <n v="100"/>
    <n v="156"/>
    <n v="781379300"/>
    <n v="5077629"/>
    <n v="17324870.100000001"/>
    <n v="0"/>
    <n v="0"/>
    <s v="Not Available"/>
    <n v="5463423.0999999996"/>
    <s v="Not Available"/>
    <s v="Most recent bill is either more than 120 days old or prior to your Next Eligible Date."/>
    <s v="Most recent bill is either more than 120 days old or prior to your Next Eligible Date."/>
    <d v="2013-12-31T00:00:00"/>
    <n v="5"/>
    <n v="12096000"/>
    <n v="32369400"/>
    <n v="96"/>
    <n v="256.89999999999998"/>
    <n v="88.4"/>
    <n v="88.4"/>
    <n v="22788293.100000001"/>
    <n v="60972814.399999999"/>
    <n v="180.9"/>
    <n v="483.9"/>
    <x v="40"/>
    <n v="60987133.700000003"/>
    <n v="184"/>
    <n v="484"/>
    <n v="5008591.7"/>
    <n v="0"/>
    <n v="50"/>
    <n v="2677.7"/>
    <s v="Main Asset ID"/>
    <n v="0"/>
    <n v="2677.7"/>
    <n v="21.3"/>
    <s v="750 Race Street_x000a_Philadelphia, PENNSYLVANIA 19106_x000a_(39.954903330000036, -75.15199808499995)"/>
  </r>
  <r>
    <x v="18"/>
    <x v="18"/>
    <s v="Not Applicable: Standalone Property"/>
    <s v="Not Applicable: Standalone Property"/>
    <d v="2012-12-31T00:00:00"/>
    <x v="1"/>
    <s v="Front and Hunting Park"/>
    <s v="Not Available"/>
    <s v="Philadelphia"/>
    <n v="19125"/>
    <s v="Repair Services (Vehicle, Shoe, Locksmith, etc.)"/>
    <s v="Other - Services"/>
    <s v="CBECS - Service"/>
    <x v="18"/>
    <x v="3"/>
    <n v="1"/>
    <n v="100"/>
    <n v="904"/>
    <n v="884460965"/>
    <n v="1196800"/>
    <n v="4083481.6"/>
    <n v="62625.758000000002"/>
    <n v="6262575.7999999998"/>
    <s v="Not Available"/>
    <s v="Not Available"/>
    <s v="Not Available"/>
    <s v="Most recent bill is either more than 120 days old or prior to your Next Eligible Date."/>
    <s v="Most recent bill is either more than 120 days old or prior to your Next Eligible Date.; More than 50% of the gross floor area is not a single property use type that is eligible for a 1-100 score."/>
    <d v="2013-12-31T00:00:00"/>
    <s v="Not Available"/>
    <n v="3207967"/>
    <n v="6020184.7999999998"/>
    <n v="53.5"/>
    <n v="100.4"/>
    <n v="222.4"/>
    <n v="222.2"/>
    <n v="10346058"/>
    <n v="19397838.899999999"/>
    <n v="172.5"/>
    <n v="323.5"/>
    <x v="41"/>
    <n v="20714297.300000001"/>
    <n v="193.5"/>
    <n v="345.5"/>
    <n v="1196800.1000000001"/>
    <n v="75163.5"/>
    <n v="50"/>
    <n v="849.5"/>
    <s v="Main Asset ID"/>
    <n v="332.4"/>
    <n v="517.1"/>
    <n v="14.2"/>
    <s v="Front and Hunting Park_x000a_Philadelphia, PENNSYLVANIA 19125_x000a_(39.977976058000024, -75.12637593899996)"/>
  </r>
  <r>
    <x v="19"/>
    <x v="19"/>
    <s v="Not Applicable: Standalone Property"/>
    <s v="Not Applicable: Standalone Property"/>
    <d v="2012-12-31T00:00:00"/>
    <x v="1"/>
    <s v="2300 Poplar St."/>
    <s v="Not Available"/>
    <s v="Philadelphia"/>
    <n v="19130"/>
    <s v="Senior Care Community"/>
    <s v="Senior Care Community"/>
    <s v="CBECS - Nursing"/>
    <x v="19"/>
    <x v="17"/>
    <n v="4"/>
    <n v="100"/>
    <n v="853"/>
    <n v="881444600"/>
    <n v="4881630"/>
    <n v="16656121.6"/>
    <n v="170236.78700000001"/>
    <n v="17023678.699999999"/>
    <s v="Not Available"/>
    <s v="Not Available"/>
    <s v="Not Available"/>
    <s v="Most recent bill is either more than 120 days old or prior to your Next Eligible Date."/>
    <s v="One or more of the values for use details are outside the typical range for properties of your type.; Most recent bill is either more than 120 days old or prior to your Next Eligible Date.; Use details include one or more temporary value."/>
    <d v="2013-12-31T00:00:00"/>
    <n v="1"/>
    <n v="17099115.600000001"/>
    <n v="35623157.5"/>
    <n v="49.2"/>
    <n v="102.5"/>
    <n v="97"/>
    <n v="97"/>
    <n v="33679800"/>
    <n v="70175083.5"/>
    <n v="96.9"/>
    <n v="201.9"/>
    <x v="42"/>
    <n v="72037152.400000006"/>
    <n v="104"/>
    <n v="207.3"/>
    <n v="4779523.3"/>
    <n v="198389.2"/>
    <n v="50"/>
    <n v="3012.8"/>
    <s v="Main Asset ID"/>
    <n v="903.5"/>
    <n v="2109.3000000000002"/>
    <n v="8.6999999999999993"/>
    <s v="2300 Poplar St._x000a_Philadelphia, PENNSYLVANIA 19130_x000a_(39.97201781900003, -75.17447905499995)"/>
  </r>
  <r>
    <x v="20"/>
    <x v="20"/>
    <s v="Not Applicable: Standalone Property"/>
    <s v="Not Applicable: Standalone Property"/>
    <d v="2012-12-31T00:00:00"/>
    <x v="1"/>
    <s v="276 Spring Garden Street"/>
    <s v="Not Available"/>
    <s v="Philadelphia"/>
    <n v="19123"/>
    <s v="Office"/>
    <s v="Office"/>
    <s v="CBECS - Office &amp; Bank/Financial"/>
    <x v="20"/>
    <x v="18"/>
    <n v="1"/>
    <n v="100"/>
    <n v="274"/>
    <n v="781398000"/>
    <n v="1598856"/>
    <n v="5455296.7000000002"/>
    <s v="Not Available"/>
    <s v="Not Available"/>
    <n v="1737972.1"/>
    <s v="Not Available"/>
    <s v="Not Available"/>
    <s v="Most recent bill is either more than 120 days old or prior to your Next Eligible Date."/>
    <s v="One or more of the values for use details are outside the typical range for properties of your type.; Most recent bill is either more than 120 days old or prior to your Next Eligible Date."/>
    <d v="2013-12-31T00:00:00"/>
    <n v="14"/>
    <n v="4655292"/>
    <n v="12225201.6"/>
    <n v="92"/>
    <n v="241.6"/>
    <n v="54.6"/>
    <n v="54.5"/>
    <n v="7193268.5999999996"/>
    <n v="18884982.899999999"/>
    <n v="142.19999999999999"/>
    <n v="373.2"/>
    <x v="43"/>
    <n v="18555440.600000001"/>
    <n v="140.1"/>
    <n v="366.7"/>
    <n v="1568096.8"/>
    <s v="Not Available"/>
    <n v="50"/>
    <n v="819.8"/>
    <s v="Main Asset ID"/>
    <n v="129"/>
    <n v="690.8"/>
    <n v="16.2"/>
    <s v="276 Spring Garden Street_x000a_Philadelphia, PENNSYLVANIA 19123_x000a_(39.960807561000024, -75.14312705999998)"/>
  </r>
  <r>
    <x v="21"/>
    <x v="21"/>
    <n v="3618415"/>
    <s v="City Hall, MSB and CJC"/>
    <d v="2012-12-31T00:00:00"/>
    <x v="1"/>
    <s v="Market Street and Broad Street"/>
    <s v="Not Available"/>
    <s v="Philadelphia"/>
    <n v="19102"/>
    <s v="Office"/>
    <s v="Courthouse"/>
    <s v="CBECS - Public Order and Safety"/>
    <x v="21"/>
    <x v="1"/>
    <n v="3"/>
    <n v="90"/>
    <s v="Not Available"/>
    <s v="Not Available"/>
    <n v="34874350"/>
    <n v="118991282.2"/>
    <n v="479983.45400000003"/>
    <n v="47998345.399999999"/>
    <s v="Not Available"/>
    <n v="10995294.9"/>
    <s v="Not Available"/>
    <s v="Most recent bill is either more than 120 days old or prior to your Next Eligible Date."/>
    <s v="Most recent bill is either more than 120 days old or prior to your Next Eligible Date."/>
    <d v="2013-12-31T00:00:00"/>
    <s v="Not Available"/>
    <n v="229070700"/>
    <n v="562931500"/>
    <n v="99.9"/>
    <n v="245.5"/>
    <n v="-22.3"/>
    <n v="-22.3"/>
    <n v="177984929.59999999"/>
    <n v="437258702.80000001"/>
    <n v="77.599999999999994"/>
    <n v="190.7"/>
    <x v="44"/>
    <n v="445093760"/>
    <n v="81.8"/>
    <n v="194.1"/>
    <n v="34515736"/>
    <n v="571834"/>
    <n v="50"/>
    <n v="18589.599999999999"/>
    <s v="Not Available"/>
    <n v="2547.4"/>
    <n v="16042.2"/>
    <n v="8.1"/>
    <s v="Market Street and Broad Street_x000a_Philadelphia, PENNSYLVANIA 19102_x000a_(39.95101964400004, -75.16565913299996)"/>
  </r>
  <r>
    <x v="22"/>
    <x v="22"/>
    <s v="Not Applicable: Standalone Property"/>
    <s v="Not Applicable: Standalone Property"/>
    <d v="2012-12-31T00:00:00"/>
    <x v="1"/>
    <s v="91 N. 48th St."/>
    <s v="Not Available"/>
    <s v="Philadelphia"/>
    <n v="19139"/>
    <s v="Prison/Incarceration"/>
    <s v="Prison/Incarceration"/>
    <s v="CBECS - Public Order and Safety"/>
    <x v="22"/>
    <x v="19"/>
    <n v="1"/>
    <n v="100"/>
    <s v="Not Available"/>
    <s v="Not Available"/>
    <s v="Not Available"/>
    <s v="Not Available"/>
    <s v="Not Available"/>
    <s v="Not Available"/>
    <s v="Not Available"/>
    <s v="Not Available"/>
    <s v="Not Available"/>
    <s v="Most recent bill is either more than 120 days old or prior to your Next Eligible Date.; Bills for all meters of the type needed for this metric do not account for the full 12 calendar months."/>
    <s v="Most recent bill is either more than 120 days old or prior to your Next Eligible Date.; Bills for all meters of the type needed for this metric do not account for the full 12 calendar months.; One or more use details does not have 12 full months of information.; One or more use has less than 12 full calendar months of gross floor area."/>
    <d v="2013-12-31T00:00:00"/>
    <s v="Not Available"/>
    <s v="Not Available"/>
    <s v="Not Available"/>
    <s v="Not Available"/>
    <s v="Not Available"/>
    <s v="Not Available"/>
    <s v="Not Available"/>
    <s v="Not Available"/>
    <s v="Not Available"/>
    <s v="Not Available"/>
    <s v="Not Available"/>
    <x v="22"/>
    <s v="Not Available"/>
    <s v="Not Available"/>
    <s v="Not Available"/>
    <s v="Not Available"/>
    <s v="Not Available"/>
    <n v="50"/>
    <n v="0"/>
    <s v="Not Available"/>
    <n v="0"/>
    <n v="0"/>
    <s v="Not Available"/>
    <s v="91 N. 48th St._x000a_Philadelphia, PENNSYLVANIA 19139_x000a_(39.96143241800007, -75.21639635099996)"/>
  </r>
  <r>
    <x v="0"/>
    <x v="0"/>
    <s v="Not Applicable: Standalone Property"/>
    <s v="Not Applicable: Standalone Property"/>
    <d v="2013-12-31T00:00:00"/>
    <x v="2"/>
    <s v="1515 Arch St"/>
    <s v="Not Available"/>
    <s v="Philadelphia"/>
    <n v="19102"/>
    <s v="Office"/>
    <s v="Office"/>
    <s v="CBECS - Office &amp; Bank/Financial"/>
    <x v="0"/>
    <x v="0"/>
    <n v="1"/>
    <n v="100"/>
    <n v="40"/>
    <n v="772059100"/>
    <n v="13810000"/>
    <n v="47119720"/>
    <n v="284.12900000000002"/>
    <n v="28412.9"/>
    <s v="Not Available"/>
    <s v="Not Available"/>
    <s v="Not Available"/>
    <s v="Most recent bill is either more than 120 days old or prior to your Next Eligible Date."/>
    <s v="One or more of the values for use details are outside the typical range for properties of your type.; Most recent bill is either more than 120 days old or prior to your Next Eligible Date."/>
    <d v="2013-12-31T00:00:00"/>
    <n v="56"/>
    <n v="50852600"/>
    <n v="159636000"/>
    <n v="101.3"/>
    <n v="318"/>
    <n v="-7.3"/>
    <n v="-7.3"/>
    <n v="47148136.100000001"/>
    <n v="147985764.40000001"/>
    <n v="93.9"/>
    <n v="294.8"/>
    <x v="45"/>
    <n v="147985764.40000001"/>
    <n v="93.9"/>
    <n v="294.8"/>
    <n v="13809999.300000001"/>
    <n v="284.10000000000002"/>
    <n v="50"/>
    <n v="5968.6"/>
    <s v="Main Asset ID"/>
    <n v="1.5"/>
    <n v="5967.1"/>
    <n v="11.9"/>
    <s v="1515 Arch St_x000a_Philadelphia, PENNSYLVANIA 19102_x000a_(39.95465578900007, -75.16507339099996)"/>
  </r>
  <r>
    <x v="1"/>
    <x v="1"/>
    <n v="3618415"/>
    <s v="City Hall, MSB and CJC"/>
    <d v="2013-12-31T00:00:00"/>
    <x v="2"/>
    <s v="Broad and Market Street"/>
    <s v="Not Available"/>
    <s v="Philadelphia"/>
    <n v="19102"/>
    <s v="Office"/>
    <s v="Other"/>
    <s v="CBECS - Other"/>
    <x v="1"/>
    <x v="1"/>
    <n v="0"/>
    <n v="100"/>
    <n v="287"/>
    <n v="782273400"/>
    <n v="6353859"/>
    <n v="21679366.899999999"/>
    <n v="374171.43300000002"/>
    <n v="37417143.299999997"/>
    <s v="Not Available"/>
    <s v="Not Available"/>
    <s v="Not Available"/>
    <s v="Most recent bill is either more than 120 days old or prior to your Next Eligible Date."/>
    <s v="Most recent bill is either more than 120 days old or prior to your Next Eligible Date."/>
    <d v="2013-12-31T00:00:00"/>
    <n v="97"/>
    <n v="148086400"/>
    <n v="269007600"/>
    <n v="123.2"/>
    <n v="223.8"/>
    <n v="-60.1"/>
    <n v="-60.1"/>
    <n v="59096510.700000003"/>
    <n v="107361214"/>
    <n v="49.2"/>
    <n v="89.3"/>
    <x v="46"/>
    <n v="108448472.8"/>
    <n v="50"/>
    <n v="90.2"/>
    <n v="6353858.2999999998"/>
    <n v="384526.3"/>
    <n v="50"/>
    <n v="4731.2"/>
    <s v="Main Asset ID"/>
    <n v="1985.8"/>
    <n v="2745.4"/>
    <n v="3.9"/>
    <s v="Broad and Market Street_x000a_Philadelphia, PENNSYLVANIA 19102_x000a_(39.95101964400004, -75.16565913299996)"/>
  </r>
  <r>
    <x v="2"/>
    <x v="2"/>
    <n v="3618415"/>
    <s v="City Hall, MSB and CJC"/>
    <d v="2013-12-31T00:00:00"/>
    <x v="2"/>
    <s v="13th and Filbert Street"/>
    <s v="Not Available"/>
    <s v="Philadelphia"/>
    <n v="19107"/>
    <s v="Courthouse"/>
    <s v="Courthouse"/>
    <s v="CBECS - Public Order and Safety"/>
    <x v="2"/>
    <x v="2"/>
    <n v="1"/>
    <n v="100"/>
    <n v="93"/>
    <n v="781092450"/>
    <n v="17372190"/>
    <n v="59273912.299999997"/>
    <n v="103334.564"/>
    <n v="10333456.4"/>
    <s v="Not Available"/>
    <n v="7705468.5999999996"/>
    <s v="Not Available"/>
    <s v="Most recent bill is either more than 120 days old or prior to your Next Eligible Date.; One or more bills cover more than 65 days."/>
    <s v="Most recent bill is either more than 120 days old or prior to your Next Eligible Date."/>
    <d v="2013-12-31T00:00:00"/>
    <n v="21"/>
    <n v="56040000"/>
    <n v="149520000"/>
    <n v="93.4"/>
    <n v="249.2"/>
    <n v="38"/>
    <n v="37.9"/>
    <n v="77312831.5"/>
    <n v="206240191"/>
    <n v="128.9"/>
    <n v="343.7"/>
    <x v="22"/>
    <s v="Not Available"/>
    <s v="Not Available"/>
    <s v="Not Available"/>
    <n v="17375684.699999999"/>
    <n v="103334.6"/>
    <n v="50"/>
    <n v="8736.9"/>
    <s v="Main Asset ID"/>
    <n v="548.4"/>
    <n v="8188.5"/>
    <n v="14.6"/>
    <s v="13th and Filbert Street_x000a_Philadelphia, PENNSYLVANIA 19107_x000a_(39.95314441100004, -75.16120989399997)"/>
  </r>
  <r>
    <x v="3"/>
    <x v="3"/>
    <n v="3618415"/>
    <s v="City Hall, MSB and CJC"/>
    <d v="2013-12-31T00:00:00"/>
    <x v="2"/>
    <s v="1401 J.F.K. Boulevard"/>
    <s v="Not Available"/>
    <s v="Philadelphia"/>
    <n v="19102"/>
    <s v="Office"/>
    <s v="Office"/>
    <s v="CBECS - Office &amp; Bank/Financial"/>
    <x v="3"/>
    <x v="3"/>
    <n v="1"/>
    <n v="100"/>
    <n v="165"/>
    <n v="782003200"/>
    <n v="8637517"/>
    <n v="29471208"/>
    <n v="171377.87"/>
    <n v="17137787"/>
    <s v="Not Available"/>
    <s v="Not Available"/>
    <s v="Not Available"/>
    <s v="Most recent bill is either more than 120 days old or prior to your Next Eligible Date."/>
    <s v="Most recent bill is either more than 120 days old or prior to your Next Eligible Date."/>
    <d v="2013-12-31T00:00:00"/>
    <n v="72"/>
    <n v="60638500"/>
    <n v="143764800"/>
    <n v="123.5"/>
    <n v="292.8"/>
    <n v="-23.2"/>
    <n v="-23.1"/>
    <n v="46608995"/>
    <n v="110534269.40000001"/>
    <n v="94.9"/>
    <n v="225.1"/>
    <x v="47"/>
    <n v="111129409.40000001"/>
    <n v="96.1"/>
    <n v="226.3"/>
    <n v="8637515.9000000004"/>
    <n v="177045.9"/>
    <n v="50"/>
    <n v="4641.6000000000004"/>
    <s v="Main Asset ID"/>
    <n v="909.5"/>
    <n v="3732.1"/>
    <n v="9.5"/>
    <s v="1401 J.F.K. Boulevard_x000a_Philadelphia, PENNSYLVANIA 19102_x000a_(39.95101964400004, -75.16565913299996)"/>
  </r>
  <r>
    <x v="4"/>
    <x v="4"/>
    <s v="Not Applicable: Standalone Property"/>
    <s v="Not Applicable: Standalone Property"/>
    <d v="2013-12-31T00:00:00"/>
    <x v="2"/>
    <s v="1901 Vine Street"/>
    <s v="Not Available"/>
    <s v="Philadelphia"/>
    <n v="19103"/>
    <s v="Library"/>
    <s v="Library"/>
    <s v="CBECS - Library"/>
    <x v="4"/>
    <x v="4"/>
    <n v="1"/>
    <n v="100"/>
    <n v="321"/>
    <n v="782598210"/>
    <n v="6002560"/>
    <n v="20480734.699999999"/>
    <n v="3526.04"/>
    <n v="352604"/>
    <s v="Not Available"/>
    <n v="6865392.2999999998"/>
    <s v="Not Available"/>
    <s v="Most recent bill is either more than 120 days old or prior to your Next Eligible Date.; One or more bills cover more than 65 days."/>
    <s v="Most recent bill is either more than 120 days old or prior to your Next Eligible Date.; More than 50% of the gross floor area is not a single property use type that is eligible for a 1-100 score."/>
    <d v="2013-12-31T00:00:00"/>
    <s v="Not Available"/>
    <n v="17960860"/>
    <n v="47280208"/>
    <n v="89.5"/>
    <n v="235.6"/>
    <n v="54.2"/>
    <n v="54.3"/>
    <n v="27698731.199999999"/>
    <n v="72939090.700000003"/>
    <n v="138"/>
    <n v="363.5"/>
    <x v="22"/>
    <s v="Not Available"/>
    <s v="Not Available"/>
    <s v="Not Available"/>
    <n v="6004336.4000000004"/>
    <n v="3526"/>
    <n v="50"/>
    <n v="3220.2"/>
    <s v="Main Asset ID"/>
    <n v="18.7"/>
    <n v="3201.5"/>
    <n v="16"/>
    <s v="1901 Vine Street_x000a_Philadelphia, PENNSYLVANIA 19103_x000a_(39.95913822500006, -75.17039726099995)"/>
  </r>
  <r>
    <x v="5"/>
    <x v="5"/>
    <s v="Not Applicable: Standalone Property"/>
    <s v="Not Applicable: Standalone Property"/>
    <d v="2013-12-31T00:00:00"/>
    <x v="2"/>
    <s v="2230 Cottman Street"/>
    <s v="Not Available"/>
    <s v="Philadelphia"/>
    <n v="19149"/>
    <s v="Library"/>
    <s v="Library"/>
    <s v="CBECS - Library"/>
    <x v="5"/>
    <x v="0"/>
    <n v="2"/>
    <n v="100"/>
    <n v="281"/>
    <s v="Not Available"/>
    <n v="1187600"/>
    <n v="4052091.2"/>
    <n v="38621.957999999999"/>
    <n v="3862195.8"/>
    <s v="Not Available"/>
    <s v="Not Available"/>
    <s v="Not Available"/>
    <s v="Most recent bill is either more than 120 days old or prior to your Next Eligible Date."/>
    <s v="Most recent bill is either more than 120 days old or prior to your Next Eligible Date.; More than 50% of the gross floor area is not a single property use type that is eligible for a 1-100 score."/>
    <d v="2013-12-31T00:00:00"/>
    <s v="Not Available"/>
    <n v="6450600.7999999998"/>
    <n v="13666920.4"/>
    <n v="111.2"/>
    <n v="235.6"/>
    <n v="22.7"/>
    <n v="22.8"/>
    <n v="7914287"/>
    <n v="16778872"/>
    <n v="136.4"/>
    <n v="289.2"/>
    <x v="48"/>
    <n v="16827699.300000001"/>
    <n v="137.19999999999999"/>
    <n v="290.10000000000002"/>
    <n v="1188080.7"/>
    <n v="39037.9"/>
    <n v="50"/>
    <n v="718.1"/>
    <s v="Main Asset ID"/>
    <n v="205"/>
    <n v="513.1"/>
    <n v="12.4"/>
    <s v="2230 Cottman Street_x000a_Philadelphia, PENNSYLVANIA 19149_x000a_(40.04848665700007, -75.06129637199996)"/>
  </r>
  <r>
    <x v="6"/>
    <x v="6"/>
    <s v="Not Applicable: Standalone Property"/>
    <s v="Not Applicable: Standalone Property"/>
    <d v="2013-12-31T00:00:00"/>
    <x v="2"/>
    <s v="500 South Broad Street"/>
    <s v="Not Available"/>
    <s v="Philadelphia"/>
    <n v="19146"/>
    <s v="Office"/>
    <s v="Office"/>
    <s v="CBECS - Office &amp; Bank/Financial"/>
    <x v="6"/>
    <x v="5"/>
    <n v="1"/>
    <n v="100"/>
    <n v="895"/>
    <n v="782026200"/>
    <n v="2307360"/>
    <n v="7872712.2999999998"/>
    <n v="23273.918000000001"/>
    <n v="2327391.7999999998"/>
    <s v="Not Available"/>
    <s v="Not Available"/>
    <s v="Not Available"/>
    <s v="Most recent bill is either more than 120 days old or prior to your Next Eligible Date."/>
    <s v="Most recent bill is either more than 120 days old or prior to your Next Eligible Date."/>
    <d v="2013-12-31T00:00:00"/>
    <n v="22"/>
    <n v="7496892"/>
    <n v="19958047.199999999"/>
    <n v="96.5"/>
    <n v="256.89999999999998"/>
    <n v="36.1"/>
    <n v="36.1"/>
    <n v="10200103.6"/>
    <n v="27164076.300000001"/>
    <n v="131.30000000000001"/>
    <n v="349.7"/>
    <x v="49"/>
    <n v="27227360.899999999"/>
    <n v="132"/>
    <n v="350.5"/>
    <n v="2307807.2000000002"/>
    <n v="23831"/>
    <n v="50"/>
    <n v="1120.5"/>
    <s v="Main Asset ID"/>
    <n v="123.5"/>
    <n v="997"/>
    <n v="14.4"/>
    <s v="500 South Broad Street_x000a_Philadelphia, PENNSYLVANIA 19146_x000a_(39.94451807400003, -75.16538483499994)"/>
  </r>
  <r>
    <x v="7"/>
    <x v="7"/>
    <s v="Not Applicable: Standalone Property"/>
    <s v="Not Applicable: Standalone Property"/>
    <d v="2013-12-31T00:00:00"/>
    <x v="2"/>
    <s v="1900 N. 20th Street"/>
    <s v="Not Available"/>
    <s v="Philadelphia"/>
    <n v="19121"/>
    <s v="Medical Office"/>
    <s v="Medical Office"/>
    <s v="CBECS - Medical Office"/>
    <x v="7"/>
    <x v="6"/>
    <n v="1"/>
    <n v="100"/>
    <n v="785"/>
    <n v="784552700"/>
    <n v="771078"/>
    <n v="2630918.1"/>
    <n v="22317.879000000001"/>
    <n v="2231787.9"/>
    <s v="Not Available"/>
    <s v="Not Available"/>
    <s v="Not Available"/>
    <s v="Most recent bill is either more than 120 days old or prior to your Next Eligible Date."/>
    <s v="Most recent bill is either more than 120 days old or prior to your Next Eligible Date."/>
    <d v="2013-12-31T00:00:00"/>
    <n v="31"/>
    <n v="4068372"/>
    <n v="8869196"/>
    <n v="112.2"/>
    <n v="244.6"/>
    <n v="19.5"/>
    <n v="19.600000000000001"/>
    <n v="4862706.2"/>
    <n v="10604460.699999999"/>
    <n v="134.1"/>
    <n v="292.5"/>
    <x v="50"/>
    <n v="10672253.699999999"/>
    <n v="135.80000000000001"/>
    <n v="294.3"/>
    <n v="771293.6"/>
    <n v="22941.5"/>
    <n v="50"/>
    <n v="451.6"/>
    <s v="Main Asset ID"/>
    <n v="118.4"/>
    <n v="333.2"/>
    <n v="12.5"/>
    <s v="1900 N. 20th Street_x000a_Philadelphia, PENNSYLVANIA 19121_x000a_(39.98308840300007, -75.16675489799997)"/>
  </r>
  <r>
    <x v="8"/>
    <x v="8"/>
    <s v="Not Applicable: Standalone Property"/>
    <s v="Not Applicable: Standalone Property"/>
    <d v="2013-12-31T00:00:00"/>
    <x v="2"/>
    <s v="321 University Ave"/>
    <s v="Not Available"/>
    <s v="Philadelphia"/>
    <n v="19104"/>
    <s v="Laboratory"/>
    <s v="Other"/>
    <s v="CBECS - Other"/>
    <x v="8"/>
    <x v="7"/>
    <n v="1"/>
    <n v="100"/>
    <n v="133"/>
    <n v="783532000"/>
    <n v="2698320"/>
    <n v="9206667.8000000007"/>
    <n v="9992.16"/>
    <n v="999216"/>
    <s v="Not Available"/>
    <s v="Not Available"/>
    <s v="Not Available"/>
    <s v="Most recent bill is either more than 120 days old or prior to your Next Eligible Date."/>
    <s v="Most recent bill is either more than 120 days old or prior to your Next Eligible Date.; More than 50% of the gross floor area is not a single property use type that is eligible for a 1-100 score."/>
    <d v="2013-12-31T00:00:00"/>
    <s v="Not Available"/>
    <n v="3561500"/>
    <n v="10463500"/>
    <n v="41.9"/>
    <n v="123.1"/>
    <n v="186.6"/>
    <n v="186.3"/>
    <n v="10205883.9"/>
    <n v="29958113.899999999"/>
    <n v="120.1"/>
    <n v="352.4"/>
    <x v="51"/>
    <n v="29774570.899999999"/>
    <n v="119.5"/>
    <n v="350.3"/>
    <n v="2679967.9"/>
    <n v="10116.700000000001"/>
    <n v="50"/>
    <n v="1218.9000000000001"/>
    <s v="Main Asset ID"/>
    <n v="53"/>
    <n v="1165.9000000000001"/>
    <n v="14.3"/>
    <s v="321 University Ave_x000a_Philadelphia, PENNSYLVANIA 19104_x000a_(39.947365028000036, -75.19853971799995)"/>
  </r>
  <r>
    <x v="9"/>
    <x v="9"/>
    <s v="Not Applicable: Standalone Property"/>
    <s v="Not Applicable: Standalone Property"/>
    <d v="2013-12-31T00:00:00"/>
    <x v="2"/>
    <s v="2600 Ben Franklin Parkway"/>
    <s v="Not Available"/>
    <s v="Philadelphia"/>
    <n v="19130"/>
    <s v="Museum"/>
    <s v="Other - Entertainment/Public Assembly"/>
    <s v="CEBCS - Public Assembly"/>
    <x v="9"/>
    <x v="8"/>
    <n v="2"/>
    <n v="100"/>
    <n v="1933"/>
    <s v="782513700; 782513701"/>
    <n v="17954640"/>
    <n v="61261231.700000003"/>
    <n v="8470.7199999999993"/>
    <n v="847072"/>
    <s v="Not Available"/>
    <n v="89408871.599999994"/>
    <s v="Not Available"/>
    <s v="Most recent bill is either more than 120 days old or prior to your Next Eligible Date."/>
    <s v="Most recent bill is either more than 120 days old or prior to your Next Eligible Date.; More than 50% of the gross floor area is not a single property use type that is eligible for a 1-100 score."/>
    <d v="2013-12-31T00:00:00"/>
    <s v="Not Available"/>
    <n v="34491600"/>
    <n v="68420400"/>
    <n v="42.9"/>
    <n v="85.1"/>
    <n v="339.4"/>
    <n v="339.6"/>
    <n v="151517174.80000001"/>
    <n v="300812238.30000001"/>
    <n v="188.5"/>
    <n v="374.1"/>
    <x v="52"/>
    <n v="301165822.69999999"/>
    <n v="188.8"/>
    <n v="374.6"/>
    <n v="17954637.699999999"/>
    <n v="8470.7000000000007"/>
    <n v="50"/>
    <n v="15719.1"/>
    <s v="Main Asset ID"/>
    <n v="45"/>
    <n v="15674.1"/>
    <n v="19.600000000000001"/>
    <s v="2600 Ben Franklin Parkway_x000a_Philadelphia, PENNSYLVANIA 19130_x000a_(39.966826774000026, -75.17123812099999)"/>
  </r>
  <r>
    <x v="10"/>
    <x v="10"/>
    <s v="Not Applicable: Standalone Property"/>
    <s v="Not Applicable: Standalone Property"/>
    <d v="2013-12-31T00:00:00"/>
    <x v="2"/>
    <s v="7901 State Road"/>
    <s v="Not Available"/>
    <s v="Philadelphia"/>
    <n v="22031"/>
    <s v="Prison/Incarceration"/>
    <s v="Prison/Incarceration"/>
    <s v="CBECS - Public Order and Safety"/>
    <x v="10"/>
    <x v="9"/>
    <n v="1"/>
    <n v="100"/>
    <n v="395"/>
    <n v="786504751"/>
    <n v="16080440"/>
    <n v="54866461.299999997"/>
    <n v="647691.38600000006"/>
    <n v="64769138.600000001"/>
    <s v="Not Available"/>
    <s v="Not Available"/>
    <s v="Not Available"/>
    <s v="Most recent bill is either more than 120 days old or prior to your Next Eligible Date."/>
    <s v="Most recent bill is either more than 120 days old or prior to your Next Eligible Date.; More than 50% of the gross floor area is not a single property use type that is eligible for a 1-100 score."/>
    <d v="2013-12-31T00:00:00"/>
    <s v="Not Available"/>
    <n v="36906750"/>
    <n v="74118875"/>
    <n v="84.6"/>
    <n v="169.9"/>
    <n v="224.1"/>
    <n v="224.2"/>
    <n v="119635583.2"/>
    <n v="240288231.59999999"/>
    <n v="274.2"/>
    <n v="550.79999999999995"/>
    <x v="53"/>
    <n v="240029493"/>
    <n v="275.2"/>
    <n v="550.20000000000005"/>
    <n v="15985001.199999999"/>
    <n v="654964.6"/>
    <n v="50"/>
    <n v="11035.4"/>
    <s v="Main Asset ID"/>
    <n v="3437.4"/>
    <n v="7598"/>
    <n v="25.3"/>
    <s v="7901 State Road_x000a_Philadelphia, PENNSYLVANIA 22031_x000a_(40.03056726800003, -75.02298658599994)"/>
  </r>
  <r>
    <x v="11"/>
    <x v="11"/>
    <s v="Not Applicable: Standalone Property"/>
    <s v="Not Applicable: Standalone Property"/>
    <d v="2013-12-31T00:00:00"/>
    <x v="2"/>
    <s v="8201 State Road"/>
    <s v="Not Available"/>
    <s v="Philadelphia"/>
    <n v="19136"/>
    <s v="Prison/Incarceration"/>
    <s v="Prison/Incarceration"/>
    <s v="CBECS - Public Order and Safety"/>
    <x v="11"/>
    <x v="10"/>
    <n v="0"/>
    <n v="100"/>
    <n v="394"/>
    <n v="786504751"/>
    <n v="3906355"/>
    <n v="13328483.300000001"/>
    <n v="278988.93900000001"/>
    <n v="27898893.899999999"/>
    <n v="2014798.9"/>
    <s v="Not Available"/>
    <s v="Not Available"/>
    <s v="Most recent bill is either more than 120 days old or prior to your Next Eligible Date.; Bills include one or more estimated values."/>
    <s v="Most recent bill is either more than 120 days old or prior to your Next Eligible Date.; More than 50% of the gross floor area is not a single property use type that is eligible for a 1-100 score."/>
    <d v="2013-12-31T00:00:00"/>
    <s v="Not Available"/>
    <n v="10939584"/>
    <n v="18512304"/>
    <n v="100.4"/>
    <n v="169.9"/>
    <n v="295.3"/>
    <n v="295.3"/>
    <n v="43242176"/>
    <n v="73180222.799999997"/>
    <n v="396.9"/>
    <n v="671.6"/>
    <x v="54"/>
    <n v="73143313.099999994"/>
    <n v="399.3"/>
    <n v="671.3"/>
    <n v="3862667.9"/>
    <n v="282788.7"/>
    <n v="50"/>
    <n v="3318.1"/>
    <s v="Main Asset ID"/>
    <n v="1630.2"/>
    <n v="1687.9"/>
    <n v="30.5"/>
    <s v="8201 State Road_x000a_Philadelphia, PENNSYLVANIA 19136_x000a_(40.03321496600006, -75.01816700599994)"/>
  </r>
  <r>
    <x v="12"/>
    <x v="12"/>
    <s v="Not Applicable: Standalone Property"/>
    <s v="Not Applicable: Standalone Property"/>
    <d v="2013-12-31T00:00:00"/>
    <x v="2"/>
    <s v="8003 State Road"/>
    <s v="Not Available"/>
    <s v="Philadelphia"/>
    <n v="19136"/>
    <s v="Prison/Incarceration"/>
    <s v="Other"/>
    <s v="CBECS - Other"/>
    <x v="12"/>
    <x v="11"/>
    <n v="5"/>
    <n v="100"/>
    <n v="397"/>
    <s v="786504751/881449900"/>
    <n v="7399915"/>
    <n v="25248510"/>
    <n v="874015.902"/>
    <n v="87401590.200000003"/>
    <s v="Not Available"/>
    <s v="Not Available"/>
    <s v="Not Available"/>
    <s v="Most recent bill is either more than 120 days old or prior to your Next Eligible Date."/>
    <s v="One or more of the values for use details are outside the typical range for properties of your type.; Most recent bill is either more than 120 days old or prior to your Next Eligible Date.; More than 50% of the gross floor area is not a single property use type that is eligible for a 1-100 score."/>
    <d v="2013-12-31T00:00:00"/>
    <s v="Not Available"/>
    <n v="67374149.400000006"/>
    <n v="102265817.40000001"/>
    <n v="81.099999999999994"/>
    <n v="123.1"/>
    <n v="67.2"/>
    <n v="67.3"/>
    <n v="112650099.8"/>
    <n v="171051989.80000001"/>
    <n v="135.6"/>
    <n v="205.9"/>
    <x v="55"/>
    <n v="172639817.90000001"/>
    <n v="137.4"/>
    <n v="207.8"/>
    <n v="7399914"/>
    <n v="889138.1"/>
    <n v="50"/>
    <n v="7836"/>
    <s v="Main Asset ID"/>
    <n v="4638.6000000000004"/>
    <n v="3197.4"/>
    <n v="9.4"/>
    <s v="8003 State Road_x000a_Philadelphia, PENNSYLVANIA 19136_x000a_(40.03132339600006, -75.02162096699993)"/>
  </r>
  <r>
    <x v="13"/>
    <x v="13"/>
    <s v="Not Applicable: Standalone Property"/>
    <s v="Not Applicable: Standalone Property"/>
    <d v="2013-12-31T00:00:00"/>
    <x v="2"/>
    <s v="8203 State Road"/>
    <s v="Not Available"/>
    <s v="Philadelphia"/>
    <n v="19136"/>
    <s v="Prison/Incarceration"/>
    <s v="Prison/Incarceration"/>
    <s v="CBECS - Public Order and Safety"/>
    <x v="13"/>
    <x v="12"/>
    <n v="1"/>
    <n v="100"/>
    <n v="393"/>
    <n v="786504751"/>
    <n v="5947100"/>
    <n v="20291505.199999999"/>
    <n v="1963.48"/>
    <n v="196348"/>
    <s v="Not Available"/>
    <s v="Not Available"/>
    <s v="Not Available"/>
    <s v="Most recent bill is either more than 120 days old or prior to your Next Eligible Date."/>
    <s v="Most recent bill is either more than 120 days old or prior to your Next Eligible Date.; More than 50% of the gross floor area is not a single property use type that is eligible for a 1-100 score."/>
    <d v="2013-12-31T00:00:00"/>
    <s v="Not Available"/>
    <n v="10880000"/>
    <n v="33980000"/>
    <n v="54.4"/>
    <n v="169.9"/>
    <n v="88.2"/>
    <n v="88.1"/>
    <n v="20487853.699999999"/>
    <n v="63921493.200000003"/>
    <n v="102.4"/>
    <n v="319.60000000000002"/>
    <x v="56"/>
    <n v="63945415.899999999"/>
    <n v="102.5"/>
    <n v="319.7"/>
    <n v="5949332.2999999998"/>
    <n v="1963.5"/>
    <n v="50"/>
    <n v="2580.1"/>
    <s v="Main Asset ID"/>
    <n v="10.4"/>
    <n v="2569.6999999999998"/>
    <n v="12.9"/>
    <s v="8203 State Road_x000a_Philadelphia, PENNSYLVANIA 19136_x000a_(40.034545810000054, -75.01577636099995)"/>
  </r>
  <r>
    <x v="14"/>
    <x v="14"/>
    <s v="Not Applicable: Standalone Property"/>
    <s v="Not Applicable: Standalone Property"/>
    <d v="2013-12-31T00:00:00"/>
    <x v="2"/>
    <s v="8001 State Road"/>
    <s v="Not Available"/>
    <s v="Philadelphia"/>
    <n v="19136"/>
    <s v="Prison/Incarceration"/>
    <s v="Prison/Incarceration"/>
    <s v="CBECS - Public Order and Safety"/>
    <x v="14"/>
    <x v="13"/>
    <n v="1"/>
    <n v="100"/>
    <n v="398"/>
    <n v="786504751"/>
    <n v="4046389"/>
    <n v="13806279.300000001"/>
    <n v="162670.71599999999"/>
    <n v="16267071.6"/>
    <s v="Not Available"/>
    <s v="Not Available"/>
    <s v="Not Available"/>
    <s v="Most recent bill is either more than 120 days old or prior to your Next Eligible Date."/>
    <s v="Most recent bill is either more than 120 days old or prior to your Next Eligible Date.; More than 50% of the gross floor area is not a single property use type that is eligible for a 1-100 score."/>
    <d v="2013-12-31T00:00:00"/>
    <s v="Not Available"/>
    <n v="18590000"/>
    <n v="37378000"/>
    <n v="84.5"/>
    <n v="169.9"/>
    <n v="61.8"/>
    <n v="61.7"/>
    <n v="30073350.600000001"/>
    <n v="60432141.299999997"/>
    <n v="136.69999999999999"/>
    <n v="274.7"/>
    <x v="57"/>
    <n v="60686725"/>
    <n v="137.80000000000001"/>
    <n v="275.8"/>
    <n v="4046388.4"/>
    <n v="165095.29999999999"/>
    <n v="50"/>
    <n v="2611.6999999999998"/>
    <s v="Main Asset ID"/>
    <n v="863.3"/>
    <n v="1748.4"/>
    <n v="11.9"/>
    <s v="8001 State Road_x000a_Philadelphia, PENNSYLVANIA 19136_x000a_(40.03125575000007, -75.02174207399997)"/>
  </r>
  <r>
    <x v="15"/>
    <x v="15"/>
    <s v="Not Applicable: Standalone Property"/>
    <s v="Not Applicable: Standalone Property"/>
    <d v="2013-12-31T00:00:00"/>
    <x v="2"/>
    <s v="8215 Torresdale Avenue"/>
    <s v="Not Available"/>
    <s v="Philadelphia"/>
    <n v="19136"/>
    <s v="Prison/Incarceration"/>
    <s v="Other - Public Services"/>
    <s v="CBECS - Other"/>
    <x v="15"/>
    <x v="14"/>
    <n v="3"/>
    <n v="20"/>
    <n v="64"/>
    <n v="786537201"/>
    <n v="1527156"/>
    <n v="5210656.3"/>
    <n v="73512.274999999994"/>
    <n v="7351227.5"/>
    <n v="243971.6"/>
    <s v="Not Available"/>
    <s v="Not Available"/>
    <s v="Most recent bill is either more than 120 days old or prior to your Next Eligible Date."/>
    <s v="Most recent bill is either more than 120 days old or prior to your Next Eligible Date.; More than 50% of the gross floor area is not a single property use type that is eligible for a 1-100 score."/>
    <d v="2013-12-31T00:00:00"/>
    <s v="Not Available"/>
    <n v="46438984.799999997"/>
    <n v="88219738.099999994"/>
    <n v="64.8"/>
    <n v="123.1"/>
    <n v="-72.400000000000006"/>
    <n v="-72.5"/>
    <n v="12805855"/>
    <n v="24326659.600000001"/>
    <n v="17.899999999999999"/>
    <n v="33.9"/>
    <x v="58"/>
    <n v="24439382.399999999"/>
    <n v="18"/>
    <n v="34.1"/>
    <n v="1527155.7"/>
    <n v="74562.8"/>
    <n v="50"/>
    <n v="1068.0999999999999"/>
    <s v="Main Asset ID"/>
    <n v="408.2"/>
    <n v="659.9"/>
    <n v="1.5"/>
    <s v="8215 Torresdale Avenue_x000a_Philadelphia, PENNSYLVANIA 19136_x000a_(40.03688798300004, -75.02199537999996)"/>
  </r>
  <r>
    <x v="16"/>
    <x v="16"/>
    <s v="Not Applicable: Standalone Property"/>
    <s v="Not Applicable: Standalone Property"/>
    <d v="2013-12-31T00:00:00"/>
    <x v="2"/>
    <s v="1801 Vine Street"/>
    <s v="Not Available"/>
    <s v="Philadelphia"/>
    <n v="19103"/>
    <s v="Courthouse"/>
    <s v="Courthouse"/>
    <s v="CBECS - Public Order and Safety"/>
    <x v="16"/>
    <x v="15"/>
    <n v="1"/>
    <n v="100"/>
    <n v="309"/>
    <n v="782598000"/>
    <n v="2735928"/>
    <n v="9334986.3000000007"/>
    <n v="58472.637999999999"/>
    <n v="5847263.7999999998"/>
    <s v="Not Available"/>
    <n v="12440594.4"/>
    <s v="Not Available"/>
    <s v="Most recent bill is either more than 120 days old or prior to your Next Eligible Date.; One or more bills cover more than 65 days."/>
    <s v="Most recent bill is either more than 120 days old or prior to your Next Eligible Date."/>
    <d v="2013-12-31T00:00:00"/>
    <n v="65"/>
    <n v="32925000"/>
    <n v="60075000"/>
    <n v="131.69999999999999"/>
    <n v="240.3"/>
    <n v="-16.100000000000001"/>
    <n v="-16.100000000000001"/>
    <n v="27622844.699999999"/>
    <n v="50418030.799999997"/>
    <n v="110.5"/>
    <n v="201.7"/>
    <x v="22"/>
    <s v="Not Available"/>
    <s v="Not Available"/>
    <s v="Not Available"/>
    <n v="2753101.7"/>
    <n v="58289.9"/>
    <n v="50"/>
    <n v="2593.9"/>
    <s v="Main Asset ID"/>
    <n v="310.3"/>
    <n v="2283.6"/>
    <n v="10.4"/>
    <s v="1801 Vine Street_x000a_Philadelphia, PENNSYLVANIA 19103_x000a_(39.95895080400004, -75.16886637299996)"/>
  </r>
  <r>
    <x v="17"/>
    <x v="17"/>
    <s v="Not Applicable: Standalone Property"/>
    <s v="Not Applicable: Standalone Property"/>
    <d v="2013-12-31T00:00:00"/>
    <x v="2"/>
    <s v="750 Race Street"/>
    <s v="Not Available"/>
    <s v="Philadelphia"/>
    <n v="19106"/>
    <s v="Office"/>
    <s v="Office"/>
    <s v="CBECS - Office &amp; Bank/Financial"/>
    <x v="17"/>
    <x v="16"/>
    <n v="1"/>
    <n v="100"/>
    <n v="156"/>
    <n v="781379300"/>
    <n v="5039068"/>
    <n v="17193300"/>
    <n v="0"/>
    <n v="0"/>
    <s v="Not Available"/>
    <n v="5754872"/>
    <s v="Not Available"/>
    <s v="Most recent bill is either more than 120 days old or prior to your Next Eligible Date."/>
    <s v="Most recent bill is either more than 120 days old or prior to your Next Eligible Date."/>
    <d v="2013-12-31T00:00:00"/>
    <n v="6"/>
    <n v="12322800"/>
    <n v="32697000"/>
    <n v="97.8"/>
    <n v="259.5"/>
    <n v="86.2"/>
    <n v="86.3"/>
    <n v="22948171.699999999"/>
    <n v="60910308.700000003"/>
    <n v="182.1"/>
    <n v="483.4"/>
    <x v="59"/>
    <n v="61013664.799999997"/>
    <n v="182.9"/>
    <n v="484.2"/>
    <n v="5037634.3"/>
    <n v="0"/>
    <n v="50"/>
    <n v="2686.8"/>
    <s v="Main Asset ID"/>
    <n v="0"/>
    <n v="2686.8"/>
    <n v="21.3"/>
    <s v="750 Race Street_x000a_Philadelphia, PENNSYLVANIA 19106_x000a_(39.954903330000036, -75.15199808499995)"/>
  </r>
  <r>
    <x v="18"/>
    <x v="18"/>
    <s v="Not Applicable: Standalone Property"/>
    <s v="Not Applicable: Standalone Property"/>
    <d v="2013-12-31T00:00:00"/>
    <x v="2"/>
    <s v="Front and Hunting Park"/>
    <s v="Not Available"/>
    <s v="Philadelphia"/>
    <n v="19125"/>
    <s v="Repair Services (Vehicle, Shoe, Locksmith, etc.)"/>
    <s v="Other - Services"/>
    <s v="CBECS - Service"/>
    <x v="18"/>
    <x v="3"/>
    <n v="1"/>
    <n v="100"/>
    <n v="904"/>
    <n v="884460965"/>
    <n v="969599.9"/>
    <n v="3308274.9"/>
    <n v="88438.837"/>
    <n v="8843883.6999999993"/>
    <s v="Not Available"/>
    <s v="Not Available"/>
    <s v="Not Available"/>
    <s v="Most recent bill is either more than 120 days old or prior to your Next Eligible Date."/>
    <s v="Most recent bill is either more than 120 days old or prior to your Next Eligible Date.; More than 50% of the gross floor area is not a single property use type that is eligible for a 1-100 score."/>
    <d v="2013-12-31T00:00:00"/>
    <s v="Not Available"/>
    <n v="3717644"/>
    <n v="6020184.7999999998"/>
    <n v="62"/>
    <n v="100.4"/>
    <n v="226.9"/>
    <n v="226.8"/>
    <n v="12152158.6"/>
    <n v="19674061.199999999"/>
    <n v="202.7"/>
    <n v="328.1"/>
    <x v="60"/>
    <n v="19952244.300000001"/>
    <n v="207.1"/>
    <n v="332.7"/>
    <n v="969599.8"/>
    <n v="91088.2"/>
    <n v="50"/>
    <n v="888.4"/>
    <s v="Main Asset ID"/>
    <n v="469.4"/>
    <n v="419"/>
    <n v="14.8"/>
    <s v="Front and Hunting Park_x000a_Philadelphia, PENNSYLVANIA 19125_x000a_(39.977976058000024, -75.12637593899996)"/>
  </r>
  <r>
    <x v="19"/>
    <x v="19"/>
    <s v="Not Applicable: Standalone Property"/>
    <s v="Not Applicable: Standalone Property"/>
    <d v="2013-12-31T00:00:00"/>
    <x v="2"/>
    <s v="2300 Poplar St."/>
    <s v="Not Available"/>
    <s v="Philadelphia"/>
    <n v="19130"/>
    <s v="Senior Care Community"/>
    <s v="Senior Care Community"/>
    <s v="CBECS - Nursing"/>
    <x v="19"/>
    <x v="17"/>
    <n v="4"/>
    <n v="100"/>
    <n v="853"/>
    <n v="881444600"/>
    <n v="4689906"/>
    <n v="16001959.300000001"/>
    <n v="249032.97700000001"/>
    <n v="24903297.699999999"/>
    <s v="Not Available"/>
    <s v="Not Available"/>
    <s v="Not Available"/>
    <s v="Most recent bill is either more than 120 days old or prior to your Next Eligible Date."/>
    <s v="One or more of the values for use details are outside the typical range for properties of your type.; Most recent bill is either more than 120 days old or prior to your Next Eligible Date.; Use details include one or more temporary value."/>
    <d v="2013-12-31T00:00:00"/>
    <n v="1"/>
    <n v="19184373.600000001"/>
    <n v="35831683.299999997"/>
    <n v="55.2"/>
    <n v="103.1"/>
    <n v="113.2"/>
    <n v="113.2"/>
    <n v="40905257.200000003"/>
    <n v="76394615.299999997"/>
    <n v="117.7"/>
    <n v="219.8"/>
    <x v="61"/>
    <n v="76914764.5"/>
    <n v="119.4"/>
    <n v="221.3"/>
    <n v="4673708.3"/>
    <n v="255639.5"/>
    <n v="50"/>
    <n v="3348.1"/>
    <s v="Main Asset ID"/>
    <n v="1321.7"/>
    <n v="2026.4"/>
    <n v="9.6"/>
    <s v="2300 Poplar St._x000a_Philadelphia, PENNSYLVANIA 19130_x000a_(39.97201781900003, -75.17447905499995)"/>
  </r>
  <r>
    <x v="20"/>
    <x v="20"/>
    <s v="Not Applicable: Standalone Property"/>
    <s v="Not Applicable: Standalone Property"/>
    <d v="2013-12-31T00:00:00"/>
    <x v="2"/>
    <s v="276 Spring Garden Street"/>
    <s v="Not Available"/>
    <s v="Philadelphia"/>
    <n v="19123"/>
    <s v="Office"/>
    <s v="Office"/>
    <s v="CBECS - Office &amp; Bank/Financial"/>
    <x v="20"/>
    <x v="18"/>
    <n v="1"/>
    <n v="100"/>
    <n v="274"/>
    <n v="781398000"/>
    <n v="1592400"/>
    <n v="5433268.7999999998"/>
    <s v="Not Available"/>
    <s v="Not Available"/>
    <n v="1478163.5"/>
    <s v="Not Available"/>
    <s v="Not Available"/>
    <s v="Most recent bill is either more than 120 days old or prior to your Next Eligible Date."/>
    <s v="One or more of the values for use details are outside the typical range for properties of your type.; Most recent bill is either more than 120 days old or prior to your Next Eligible Date."/>
    <d v="2013-12-31T00:00:00"/>
    <n v="15"/>
    <n v="4604691"/>
    <n v="12356764.199999999"/>
    <n v="91"/>
    <n v="244.2"/>
    <n v="50.1"/>
    <n v="50.2"/>
    <n v="6911432.0999999996"/>
    <n v="18553408.399999999"/>
    <n v="136.6"/>
    <n v="366.7"/>
    <x v="62"/>
    <n v="18557123.899999999"/>
    <n v="136.6"/>
    <n v="366.7"/>
    <n v="1592746.5"/>
    <s v="Not Available"/>
    <n v="50"/>
    <n v="797.8"/>
    <s v="Main Asset ID"/>
    <n v="109.7"/>
    <n v="688.1"/>
    <n v="15.8"/>
    <s v="276 Spring Garden Street_x000a_Philadelphia, PENNSYLVANIA 19123_x000a_(39.960807561000024, -75.14312705999998)"/>
  </r>
  <r>
    <x v="21"/>
    <x v="21"/>
    <n v="3618415"/>
    <s v="City Hall, MSB and CJC"/>
    <d v="2013-12-31T00:00:00"/>
    <x v="2"/>
    <s v="Market Street and Broad Street"/>
    <s v="Not Available"/>
    <s v="Philadelphia"/>
    <n v="19102"/>
    <s v="Office"/>
    <s v="Courthouse"/>
    <s v="CBECS - Public Order and Safety"/>
    <x v="21"/>
    <x v="1"/>
    <n v="3"/>
    <n v="90"/>
    <s v="Not Available"/>
    <s v="Not Available"/>
    <n v="32363560"/>
    <n v="110424466.7"/>
    <n v="648883.86800000002"/>
    <n v="64888386.799999997"/>
    <s v="Not Available"/>
    <n v="7705468.5999999996"/>
    <s v="Not Available"/>
    <s v="Most recent bill is either more than 120 days old or prior to your Next Eligible Date.; One or more bills cover more than 65 days."/>
    <s v="Most recent bill is either more than 120 days old or prior to your Next Eligible Date."/>
    <d v="2013-12-31T00:00:00"/>
    <s v="Not Available"/>
    <n v="245580300"/>
    <n v="568893300"/>
    <n v="107.1"/>
    <n v="248.1"/>
    <n v="-25.5"/>
    <n v="-25.4"/>
    <n v="183018337.19999999"/>
    <n v="424135674.39999998"/>
    <n v="79.8"/>
    <n v="185"/>
    <x v="22"/>
    <s v="Not Available"/>
    <s v="Not Available"/>
    <s v="Not Available"/>
    <n v="32363560.5"/>
    <n v="666998.5"/>
    <n v="50"/>
    <n v="18109.900000000001"/>
    <s v="Not Available"/>
    <n v="3443.8"/>
    <n v="14666.1"/>
    <n v="7.9"/>
    <s v="Market Street and Broad Street_x000a_Philadelphia, PENNSYLVANIA 19102_x000a_(39.95101964400004, -75.16565913299996)"/>
  </r>
  <r>
    <x v="22"/>
    <x v="22"/>
    <s v="Not Applicable: Standalone Property"/>
    <s v="Not Applicable: Standalone Property"/>
    <d v="2013-12-31T00:00:00"/>
    <x v="2"/>
    <s v="91 N. 48th St."/>
    <s v="Not Available"/>
    <s v="Philadelphia"/>
    <n v="19139"/>
    <s v="Prison/Incarceration"/>
    <s v="Prison/Incarceration"/>
    <s v="CBECS - Public Order and Safety"/>
    <x v="22"/>
    <x v="19"/>
    <n v="1"/>
    <n v="100"/>
    <s v="Not Available"/>
    <s v="Not Available"/>
    <n v="3403478"/>
    <n v="11612666.9"/>
    <n v="171069.484"/>
    <n v="17106948.399999999"/>
    <s v="Not Available"/>
    <s v="Not Available"/>
    <s v="Not Available"/>
    <s v="Most recent bill is either more than 120 days old or prior to your Next Eligible Date."/>
    <s v="Most recent bill is either more than 120 days old or prior to your Next Eligible Date.; More than 50% of the gross floor area is not a single property use type that is eligible for a 1-100 score."/>
    <d v="2013-12-31T00:00:00"/>
    <s v="Not Available"/>
    <n v="14336000"/>
    <n v="27184000"/>
    <n v="89.6"/>
    <n v="169.9"/>
    <n v="100.3"/>
    <n v="100.2"/>
    <n v="28719615.399999999"/>
    <n v="54426070.100000001"/>
    <n v="179.5"/>
    <n v="340.2"/>
    <x v="63"/>
    <n v="54519288"/>
    <n v="180"/>
    <n v="340.7"/>
    <n v="3404858.6"/>
    <n v="171816.4"/>
    <n v="50"/>
    <n v="2378.5"/>
    <s v="Not Available"/>
    <n v="907.9"/>
    <n v="1470.6"/>
    <n v="14.9"/>
    <s v="91 N. 48th St._x000a_Philadelphia, PENNSYLVANIA 19139_x000a_(39.96143241800007, -75.21639635099996)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compact="0" compactData="0" multipleFieldFilters="0">
  <location ref="A3:H28" firstHeaderRow="1" firstDataRow="2" firstDataCol="4"/>
  <pivotFields count="53">
    <pivotField axis="axisRow" compact="0" outline="0" showAll="0" defaultSubtota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</items>
    </pivotField>
    <pivotField axis="axisRow" compact="0" outline="0" showAll="0" defaultSubtotal="0">
      <items count="23">
        <item x="9"/>
        <item x="4"/>
        <item x="1"/>
        <item x="21"/>
        <item x="2"/>
        <item x="10"/>
        <item x="11"/>
        <item x="16"/>
        <item x="20"/>
        <item x="18"/>
        <item x="6"/>
        <item x="7"/>
        <item x="15"/>
        <item x="12"/>
        <item x="22"/>
        <item x="8"/>
        <item x="3"/>
        <item x="5"/>
        <item x="0"/>
        <item x="13"/>
        <item x="19"/>
        <item x="17"/>
        <item x="14"/>
      </items>
    </pivotField>
    <pivotField compact="0" outline="0" showAll="0"/>
    <pivotField compact="0" outline="0" showAll="0"/>
    <pivotField compact="0" numFmtId="14" outline="0" showAll="0"/>
    <pivotField axis="axisCol" compact="0" outline="0" showAll="0" defaultSubtotal="0">
      <items count="3">
        <item x="0"/>
        <item x="1"/>
        <item x="2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24">
        <item x="7"/>
        <item x="20"/>
        <item x="5"/>
        <item x="18"/>
        <item x="6"/>
        <item x="8"/>
        <item x="11"/>
        <item x="17"/>
        <item x="22"/>
        <item x="13"/>
        <item x="4"/>
        <item x="14"/>
        <item x="16"/>
        <item x="19"/>
        <item x="10"/>
        <item x="3"/>
        <item x="0"/>
        <item x="2"/>
        <item x="15"/>
        <item x="9"/>
        <item x="12"/>
        <item x="1"/>
        <item x="21"/>
        <item t="default"/>
      </items>
    </pivotField>
    <pivotField axis="axisRow" compact="0" outline="0" showAll="0" defaultSubtotal="0">
      <items count="20">
        <item x="1"/>
        <item x="14"/>
        <item x="4"/>
        <item x="11"/>
        <item x="8"/>
        <item x="15"/>
        <item x="17"/>
        <item x="16"/>
        <item x="5"/>
        <item x="6"/>
        <item x="0"/>
        <item x="10"/>
        <item x="3"/>
        <item x="7"/>
        <item x="18"/>
        <item x="12"/>
        <item x="2"/>
        <item x="9"/>
        <item x="13"/>
        <item x="19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65">
        <item x="7"/>
        <item x="50"/>
        <item x="30"/>
        <item x="20"/>
        <item x="62"/>
        <item x="43"/>
        <item x="48"/>
        <item x="28"/>
        <item x="5"/>
        <item x="51"/>
        <item x="49"/>
        <item x="15"/>
        <item x="31"/>
        <item x="38"/>
        <item x="8"/>
        <item x="6"/>
        <item x="41"/>
        <item x="18"/>
        <item x="29"/>
        <item x="60"/>
        <item x="58"/>
        <item x="56"/>
        <item x="59"/>
        <item x="40"/>
        <item x="17"/>
        <item x="16"/>
        <item x="27"/>
        <item x="4"/>
        <item x="39"/>
        <item x="63"/>
        <item x="57"/>
        <item x="37"/>
        <item x="14"/>
        <item x="42"/>
        <item x="19"/>
        <item x="61"/>
        <item x="54"/>
        <item x="3"/>
        <item x="11"/>
        <item x="13"/>
        <item x="34"/>
        <item x="45"/>
        <item x="47"/>
        <item x="26"/>
        <item x="36"/>
        <item x="46"/>
        <item x="25"/>
        <item x="24"/>
        <item x="1"/>
        <item x="0"/>
        <item x="2"/>
        <item x="23"/>
        <item x="55"/>
        <item x="35"/>
        <item x="33"/>
        <item x="53"/>
        <item x="12"/>
        <item x="10"/>
        <item x="9"/>
        <item x="32"/>
        <item x="52"/>
        <item x="44"/>
        <item x="21"/>
        <item x="22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</pivotFields>
  <rowFields count="4">
    <field x="0"/>
    <field x="1"/>
    <field x="14"/>
    <field x="13"/>
  </rowFields>
  <rowItems count="24">
    <i>
      <x/>
      <x v="18"/>
      <x v="10"/>
      <x v="16"/>
    </i>
    <i>
      <x v="1"/>
      <x v="2"/>
      <x/>
      <x v="21"/>
    </i>
    <i>
      <x v="2"/>
      <x v="4"/>
      <x v="16"/>
      <x v="17"/>
    </i>
    <i>
      <x v="3"/>
      <x v="16"/>
      <x v="12"/>
      <x v="15"/>
    </i>
    <i>
      <x v="4"/>
      <x v="1"/>
      <x v="2"/>
      <x v="10"/>
    </i>
    <i>
      <x v="5"/>
      <x v="17"/>
      <x v="10"/>
      <x v="2"/>
    </i>
    <i>
      <x v="6"/>
      <x v="10"/>
      <x v="8"/>
      <x v="4"/>
    </i>
    <i>
      <x v="7"/>
      <x v="11"/>
      <x v="9"/>
      <x/>
    </i>
    <i>
      <x v="8"/>
      <x v="15"/>
      <x v="13"/>
      <x v="5"/>
    </i>
    <i>
      <x v="9"/>
      <x/>
      <x v="4"/>
      <x v="19"/>
    </i>
    <i>
      <x v="10"/>
      <x v="5"/>
      <x v="17"/>
      <x v="14"/>
    </i>
    <i>
      <x v="11"/>
      <x v="6"/>
      <x v="11"/>
      <x v="6"/>
    </i>
    <i>
      <x v="12"/>
      <x v="13"/>
      <x v="3"/>
      <x v="20"/>
    </i>
    <i>
      <x v="13"/>
      <x v="19"/>
      <x v="15"/>
      <x v="9"/>
    </i>
    <i>
      <x v="14"/>
      <x v="22"/>
      <x v="18"/>
      <x v="11"/>
    </i>
    <i>
      <x v="15"/>
      <x v="12"/>
      <x v="1"/>
      <x v="18"/>
    </i>
    <i>
      <x v="16"/>
      <x v="7"/>
      <x v="5"/>
      <x v="12"/>
    </i>
    <i>
      <x v="17"/>
      <x v="21"/>
      <x v="7"/>
      <x v="7"/>
    </i>
    <i>
      <x v="18"/>
      <x v="9"/>
      <x v="12"/>
      <x v="3"/>
    </i>
    <i>
      <x v="19"/>
      <x v="20"/>
      <x v="6"/>
      <x v="13"/>
    </i>
    <i>
      <x v="20"/>
      <x v="8"/>
      <x v="14"/>
      <x v="1"/>
    </i>
    <i>
      <x v="21"/>
      <x v="3"/>
      <x/>
      <x v="22"/>
    </i>
    <i>
      <x v="22"/>
      <x v="14"/>
      <x v="19"/>
      <x v="8"/>
    </i>
    <i t="grand">
      <x/>
    </i>
  </rowItems>
  <colFields count="1">
    <field x="5"/>
  </colFields>
  <colItems count="4">
    <i>
      <x/>
    </i>
    <i>
      <x v="1"/>
    </i>
    <i>
      <x v="2"/>
    </i>
    <i t="grand">
      <x/>
    </i>
  </colItems>
  <dataFields count="1">
    <dataField name="Sum of Total GHG Emissions Intensity (kgCO2e/ft2)" fld="51" baseField="13" baseItem="16"/>
  </dataFields>
  <formats count="31">
    <format dxfId="30">
      <pivotArea field="13" type="button" dataOnly="0" labelOnly="1" outline="0" axis="axisRow" fieldPosition="3"/>
    </format>
    <format dxfId="29">
      <pivotArea dataOnly="0" labelOnly="1" grandRow="1" outline="0" fieldPosition="0"/>
    </format>
    <format dxfId="28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18"/>
          </reference>
          <reference field="13" count="1">
            <x v="16"/>
          </reference>
          <reference field="14" count="1" selected="0">
            <x v="10"/>
          </reference>
        </references>
      </pivotArea>
    </format>
    <format dxfId="27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2"/>
          </reference>
          <reference field="13" count="1">
            <x v="21"/>
          </reference>
          <reference field="14" count="1" selected="0">
            <x v="0"/>
          </reference>
        </references>
      </pivotArea>
    </format>
    <format dxfId="26">
      <pivotArea dataOnly="0" labelOnly="1" outline="0" fieldPosition="0">
        <references count="4">
          <reference field="0" count="1" selected="0">
            <x v="2"/>
          </reference>
          <reference field="1" count="1" selected="0">
            <x v="4"/>
          </reference>
          <reference field="13" count="1">
            <x v="17"/>
          </reference>
          <reference field="14" count="1" selected="0">
            <x v="16"/>
          </reference>
        </references>
      </pivotArea>
    </format>
    <format dxfId="25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16"/>
          </reference>
          <reference field="13" count="1">
            <x v="15"/>
          </reference>
          <reference field="14" count="1" selected="0">
            <x v="12"/>
          </reference>
        </references>
      </pivotArea>
    </format>
    <format dxfId="24">
      <pivotArea dataOnly="0" labelOnly="1" outline="0" fieldPosition="0">
        <references count="4">
          <reference field="0" count="1" selected="0">
            <x v="4"/>
          </reference>
          <reference field="1" count="1" selected="0">
            <x v="1"/>
          </reference>
          <reference field="13" count="1">
            <x v="10"/>
          </reference>
          <reference field="14" count="1" selected="0">
            <x v="2"/>
          </reference>
        </references>
      </pivotArea>
    </format>
    <format dxfId="23">
      <pivotArea dataOnly="0" labelOnly="1" outline="0" fieldPosition="0">
        <references count="4">
          <reference field="0" count="1" selected="0">
            <x v="5"/>
          </reference>
          <reference field="1" count="1" selected="0">
            <x v="17"/>
          </reference>
          <reference field="13" count="1">
            <x v="2"/>
          </reference>
          <reference field="14" count="1" selected="0">
            <x v="10"/>
          </reference>
        </references>
      </pivotArea>
    </format>
    <format dxfId="22">
      <pivotArea dataOnly="0" labelOnly="1" outline="0" fieldPosition="0">
        <references count="4">
          <reference field="0" count="1" selected="0">
            <x v="6"/>
          </reference>
          <reference field="1" count="1" selected="0">
            <x v="10"/>
          </reference>
          <reference field="13" count="1">
            <x v="4"/>
          </reference>
          <reference field="14" count="1" selected="0">
            <x v="8"/>
          </reference>
        </references>
      </pivotArea>
    </format>
    <format dxfId="21">
      <pivotArea dataOnly="0" labelOnly="1" outline="0" fieldPosition="0">
        <references count="4">
          <reference field="0" count="1" selected="0">
            <x v="7"/>
          </reference>
          <reference field="1" count="1" selected="0">
            <x v="11"/>
          </reference>
          <reference field="13" count="1">
            <x v="0"/>
          </reference>
          <reference field="14" count="1" selected="0">
            <x v="9"/>
          </reference>
        </references>
      </pivotArea>
    </format>
    <format dxfId="20">
      <pivotArea dataOnly="0" labelOnly="1" outline="0" fieldPosition="0">
        <references count="4">
          <reference field="0" count="1" selected="0">
            <x v="8"/>
          </reference>
          <reference field="1" count="1" selected="0">
            <x v="15"/>
          </reference>
          <reference field="13" count="1">
            <x v="5"/>
          </reference>
          <reference field="14" count="1" selected="0">
            <x v="13"/>
          </reference>
        </references>
      </pivotArea>
    </format>
    <format dxfId="19">
      <pivotArea dataOnly="0" labelOnly="1" outline="0" fieldPosition="0">
        <references count="4">
          <reference field="0" count="1" selected="0">
            <x v="9"/>
          </reference>
          <reference field="1" count="1" selected="0">
            <x v="0"/>
          </reference>
          <reference field="13" count="1">
            <x v="19"/>
          </reference>
          <reference field="14" count="1" selected="0">
            <x v="4"/>
          </reference>
        </references>
      </pivotArea>
    </format>
    <format dxfId="18">
      <pivotArea dataOnly="0" labelOnly="1" outline="0" fieldPosition="0">
        <references count="4">
          <reference field="0" count="1" selected="0">
            <x v="10"/>
          </reference>
          <reference field="1" count="1" selected="0">
            <x v="5"/>
          </reference>
          <reference field="13" count="1">
            <x v="14"/>
          </reference>
          <reference field="14" count="1" selected="0">
            <x v="17"/>
          </reference>
        </references>
      </pivotArea>
    </format>
    <format dxfId="17">
      <pivotArea dataOnly="0" labelOnly="1" outline="0" fieldPosition="0">
        <references count="4">
          <reference field="0" count="1" selected="0">
            <x v="11"/>
          </reference>
          <reference field="1" count="1" selected="0">
            <x v="6"/>
          </reference>
          <reference field="13" count="1">
            <x v="6"/>
          </reference>
          <reference field="14" count="1" selected="0">
            <x v="11"/>
          </reference>
        </references>
      </pivotArea>
    </format>
    <format dxfId="16">
      <pivotArea dataOnly="0" labelOnly="1" outline="0" fieldPosition="0">
        <references count="4">
          <reference field="0" count="1" selected="0">
            <x v="12"/>
          </reference>
          <reference field="1" count="1" selected="0">
            <x v="13"/>
          </reference>
          <reference field="13" count="1">
            <x v="20"/>
          </reference>
          <reference field="14" count="1" selected="0">
            <x v="3"/>
          </reference>
        </references>
      </pivotArea>
    </format>
    <format dxfId="15">
      <pivotArea dataOnly="0" labelOnly="1" outline="0" fieldPosition="0">
        <references count="4">
          <reference field="0" count="1" selected="0">
            <x v="13"/>
          </reference>
          <reference field="1" count="1" selected="0">
            <x v="19"/>
          </reference>
          <reference field="13" count="1">
            <x v="9"/>
          </reference>
          <reference field="14" count="1" selected="0">
            <x v="15"/>
          </reference>
        </references>
      </pivotArea>
    </format>
    <format dxfId="14">
      <pivotArea dataOnly="0" labelOnly="1" outline="0" fieldPosition="0">
        <references count="4">
          <reference field="0" count="1" selected="0">
            <x v="14"/>
          </reference>
          <reference field="1" count="1" selected="0">
            <x v="22"/>
          </reference>
          <reference field="13" count="1">
            <x v="11"/>
          </reference>
          <reference field="14" count="1" selected="0">
            <x v="18"/>
          </reference>
        </references>
      </pivotArea>
    </format>
    <format dxfId="13">
      <pivotArea dataOnly="0" labelOnly="1" outline="0" fieldPosition="0">
        <references count="4">
          <reference field="0" count="1" selected="0">
            <x v="15"/>
          </reference>
          <reference field="1" count="1" selected="0">
            <x v="12"/>
          </reference>
          <reference field="13" count="1">
            <x v="18"/>
          </reference>
          <reference field="14" count="1" selected="0">
            <x v="1"/>
          </reference>
        </references>
      </pivotArea>
    </format>
    <format dxfId="12">
      <pivotArea dataOnly="0" labelOnly="1" outline="0" fieldPosition="0">
        <references count="4">
          <reference field="0" count="1" selected="0">
            <x v="16"/>
          </reference>
          <reference field="1" count="1" selected="0">
            <x v="7"/>
          </reference>
          <reference field="13" count="1">
            <x v="12"/>
          </reference>
          <reference field="14" count="1" selected="0">
            <x v="5"/>
          </reference>
        </references>
      </pivotArea>
    </format>
    <format dxfId="11">
      <pivotArea dataOnly="0" labelOnly="1" outline="0" fieldPosition="0">
        <references count="4">
          <reference field="0" count="1" selected="0">
            <x v="17"/>
          </reference>
          <reference field="1" count="1" selected="0">
            <x v="21"/>
          </reference>
          <reference field="13" count="1">
            <x v="7"/>
          </reference>
          <reference field="14" count="1" selected="0">
            <x v="7"/>
          </reference>
        </references>
      </pivotArea>
    </format>
    <format dxfId="10">
      <pivotArea dataOnly="0" labelOnly="1" outline="0" fieldPosition="0">
        <references count="4">
          <reference field="0" count="1" selected="0">
            <x v="18"/>
          </reference>
          <reference field="1" count="1" selected="0">
            <x v="9"/>
          </reference>
          <reference field="13" count="1">
            <x v="3"/>
          </reference>
          <reference field="14" count="1" selected="0">
            <x v="12"/>
          </reference>
        </references>
      </pivotArea>
    </format>
    <format dxfId="9">
      <pivotArea dataOnly="0" labelOnly="1" outline="0" fieldPosition="0">
        <references count="4">
          <reference field="0" count="1" selected="0">
            <x v="19"/>
          </reference>
          <reference field="1" count="1" selected="0">
            <x v="20"/>
          </reference>
          <reference field="13" count="1">
            <x v="13"/>
          </reference>
          <reference field="14" count="1" selected="0">
            <x v="6"/>
          </reference>
        </references>
      </pivotArea>
    </format>
    <format dxfId="8">
      <pivotArea dataOnly="0" labelOnly="1" outline="0" fieldPosition="0">
        <references count="4">
          <reference field="0" count="1" selected="0">
            <x v="20"/>
          </reference>
          <reference field="1" count="1" selected="0">
            <x v="8"/>
          </reference>
          <reference field="13" count="1">
            <x v="1"/>
          </reference>
          <reference field="14" count="1" selected="0">
            <x v="14"/>
          </reference>
        </references>
      </pivotArea>
    </format>
    <format dxfId="7">
      <pivotArea dataOnly="0" labelOnly="1" outline="0" fieldPosition="0">
        <references count="4">
          <reference field="0" count="1" selected="0">
            <x v="21"/>
          </reference>
          <reference field="1" count="1" selected="0">
            <x v="3"/>
          </reference>
          <reference field="13" count="1">
            <x v="22"/>
          </reference>
          <reference field="14" count="1" selected="0">
            <x v="0"/>
          </reference>
        </references>
      </pivotArea>
    </format>
    <format dxfId="6">
      <pivotArea dataOnly="0" labelOnly="1" outline="0" fieldPosition="0">
        <references count="4">
          <reference field="0" count="1" selected="0">
            <x v="22"/>
          </reference>
          <reference field="1" count="1" selected="0">
            <x v="14"/>
          </reference>
          <reference field="13" count="1">
            <x v="8"/>
          </reference>
          <reference field="14" count="1" selected="0">
            <x v="19"/>
          </reference>
        </references>
      </pivotArea>
    </format>
    <format dxfId="5">
      <pivotArea field="5" type="button" dataOnly="0" labelOnly="1" outline="0" axis="axisCol" fieldPosition="0"/>
    </format>
    <format dxfId="4">
      <pivotArea type="topRight" dataOnly="0" labelOnly="1" outline="0" fieldPosition="0"/>
    </format>
    <format dxfId="3">
      <pivotArea dataOnly="0" labelOnly="1" grandCol="1" outline="0" fieldPosition="0"/>
    </format>
    <format dxfId="2">
      <pivotArea dataOnly="0" outline="0" fieldPosition="0">
        <references count="1">
          <reference field="5" count="0"/>
        </references>
      </pivotArea>
    </format>
    <format dxfId="1">
      <pivotArea outline="0" collapsedLevelsAreSubtotals="1" fieldPosition="0">
        <references count="4">
          <reference field="0" count="22" selected="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</reference>
          <reference field="1" count="22" selected="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5"/>
            <x v="16"/>
            <x v="17"/>
            <x v="18"/>
            <x v="19"/>
            <x v="20"/>
            <x v="21"/>
            <x v="22"/>
          </reference>
          <reference field="13" count="22" selected="0">
            <x v="0"/>
            <x v="1"/>
            <x v="2"/>
            <x v="3"/>
            <x v="4"/>
            <x v="5"/>
            <x v="6"/>
            <x v="7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</reference>
          <reference field="14" count="19" selected="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</reference>
        </references>
      </pivotArea>
    </format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96"/>
  <sheetViews>
    <sheetView topLeftCell="C1" workbookViewId="0">
      <selection activeCell="F17" sqref="F17"/>
    </sheetView>
  </sheetViews>
  <sheetFormatPr defaultRowHeight="15" x14ac:dyDescent="0.25"/>
  <cols>
    <col min="1" max="1" width="17.85546875" customWidth="1"/>
    <col min="2" max="2" width="38.140625" bestFit="1" customWidth="1"/>
    <col min="3" max="3" width="11.85546875" bestFit="1" customWidth="1"/>
    <col min="4" max="4" width="38.5703125" style="7" bestFit="1" customWidth="1"/>
    <col min="5" max="7" width="8.7109375" style="7" customWidth="1"/>
    <col min="8" max="8" width="12.7109375" style="7" customWidth="1"/>
    <col min="9" max="9" width="12.7109375" bestFit="1" customWidth="1"/>
    <col min="10" max="10" width="86.85546875" bestFit="1" customWidth="1"/>
    <col min="11" max="11" width="93.42578125" bestFit="1" customWidth="1"/>
    <col min="12" max="12" width="35.140625" bestFit="1" customWidth="1"/>
  </cols>
  <sheetData>
    <row r="3" spans="1:8" x14ac:dyDescent="0.25">
      <c r="A3" s="5" t="s">
        <v>197</v>
      </c>
      <c r="D3"/>
      <c r="E3" s="8" t="s">
        <v>181</v>
      </c>
      <c r="F3" s="9"/>
      <c r="G3" s="9"/>
      <c r="H3" s="9"/>
    </row>
    <row r="4" spans="1:8" x14ac:dyDescent="0.25">
      <c r="A4" s="5" t="s">
        <v>0</v>
      </c>
      <c r="B4" s="5" t="s">
        <v>1</v>
      </c>
      <c r="C4" s="5" t="s">
        <v>13</v>
      </c>
      <c r="D4" s="8" t="s">
        <v>12</v>
      </c>
      <c r="E4" s="6">
        <v>2011</v>
      </c>
      <c r="F4" s="6">
        <v>2012</v>
      </c>
      <c r="G4" s="6">
        <v>2013</v>
      </c>
      <c r="H4" s="9" t="s">
        <v>180</v>
      </c>
    </row>
    <row r="5" spans="1:8" x14ac:dyDescent="0.25">
      <c r="A5">
        <v>2365631</v>
      </c>
      <c r="B5" t="s">
        <v>51</v>
      </c>
      <c r="C5">
        <v>1962</v>
      </c>
      <c r="D5" s="9">
        <v>502000</v>
      </c>
      <c r="E5" s="9">
        <v>14.3</v>
      </c>
      <c r="F5" s="9">
        <v>15.5</v>
      </c>
      <c r="G5" s="9">
        <v>11.9</v>
      </c>
      <c r="H5" s="9">
        <v>41.7</v>
      </c>
    </row>
    <row r="6" spans="1:8" x14ac:dyDescent="0.25">
      <c r="A6">
        <v>3192582</v>
      </c>
      <c r="B6" t="s">
        <v>62</v>
      </c>
      <c r="C6">
        <v>1868</v>
      </c>
      <c r="D6" s="9">
        <v>1202000</v>
      </c>
      <c r="E6" s="9">
        <v>4.7</v>
      </c>
      <c r="F6" s="9">
        <v>4.5</v>
      </c>
      <c r="G6" s="9">
        <v>3.9</v>
      </c>
      <c r="H6" s="9">
        <v>13.1</v>
      </c>
    </row>
    <row r="7" spans="1:8" x14ac:dyDescent="0.25">
      <c r="A7">
        <v>3192995</v>
      </c>
      <c r="B7" t="s">
        <v>68</v>
      </c>
      <c r="C7">
        <v>1994</v>
      </c>
      <c r="D7" s="9">
        <v>600000</v>
      </c>
      <c r="E7" s="9">
        <v>13.3</v>
      </c>
      <c r="F7" s="9">
        <v>13.9</v>
      </c>
      <c r="G7" s="9">
        <v>14.6</v>
      </c>
      <c r="H7" s="9">
        <v>41.800000000000004</v>
      </c>
    </row>
    <row r="8" spans="1:8" x14ac:dyDescent="0.25">
      <c r="A8">
        <v>3213775</v>
      </c>
      <c r="B8" t="s">
        <v>73</v>
      </c>
      <c r="C8">
        <v>1968</v>
      </c>
      <c r="D8" s="9">
        <v>491000</v>
      </c>
      <c r="E8" s="9">
        <v>9.1</v>
      </c>
      <c r="F8" s="9">
        <v>9.8000000000000007</v>
      </c>
      <c r="G8" s="9">
        <v>9.5</v>
      </c>
      <c r="H8" s="9">
        <v>28.4</v>
      </c>
    </row>
    <row r="9" spans="1:8" x14ac:dyDescent="0.25">
      <c r="A9">
        <v>3237291</v>
      </c>
      <c r="B9" t="s">
        <v>76</v>
      </c>
      <c r="C9">
        <v>1922</v>
      </c>
      <c r="D9" s="9">
        <v>200680</v>
      </c>
      <c r="E9" s="9">
        <v>15.5</v>
      </c>
      <c r="F9" s="9">
        <v>15</v>
      </c>
      <c r="G9" s="9">
        <v>16</v>
      </c>
      <c r="H9" s="9">
        <v>46.5</v>
      </c>
    </row>
    <row r="10" spans="1:8" x14ac:dyDescent="0.25">
      <c r="A10">
        <v>3237331</v>
      </c>
      <c r="B10" t="s">
        <v>82</v>
      </c>
      <c r="C10">
        <v>1962</v>
      </c>
      <c r="D10" s="9">
        <v>58009</v>
      </c>
      <c r="E10" s="9">
        <v>14.5</v>
      </c>
      <c r="F10" s="9">
        <v>13.2</v>
      </c>
      <c r="G10" s="9">
        <v>12.4</v>
      </c>
      <c r="H10" s="9">
        <v>40.1</v>
      </c>
    </row>
    <row r="11" spans="1:8" x14ac:dyDescent="0.25">
      <c r="A11">
        <v>3267049</v>
      </c>
      <c r="B11" t="s">
        <v>85</v>
      </c>
      <c r="C11">
        <v>1959</v>
      </c>
      <c r="D11" s="9">
        <v>77688</v>
      </c>
      <c r="E11" s="9">
        <v>15.9</v>
      </c>
      <c r="F11" s="9">
        <v>16.3</v>
      </c>
      <c r="G11" s="9">
        <v>14.4</v>
      </c>
      <c r="H11" s="9">
        <v>46.6</v>
      </c>
    </row>
    <row r="12" spans="1:8" x14ac:dyDescent="0.25">
      <c r="A12">
        <v>3267057</v>
      </c>
      <c r="B12" t="s">
        <v>88</v>
      </c>
      <c r="C12">
        <v>1960</v>
      </c>
      <c r="D12" s="9">
        <v>36260</v>
      </c>
      <c r="E12" s="9">
        <v>11.8</v>
      </c>
      <c r="F12" s="9">
        <v>12.6</v>
      </c>
      <c r="G12" s="9">
        <v>12.5</v>
      </c>
      <c r="H12" s="9">
        <v>36.9</v>
      </c>
    </row>
    <row r="13" spans="1:8" x14ac:dyDescent="0.25">
      <c r="A13">
        <v>3267063</v>
      </c>
      <c r="B13" t="s">
        <v>93</v>
      </c>
      <c r="C13">
        <v>1970</v>
      </c>
      <c r="D13" s="9">
        <v>85000</v>
      </c>
      <c r="E13" s="9">
        <v>15.9</v>
      </c>
      <c r="F13" s="9">
        <v>15.1</v>
      </c>
      <c r="G13" s="9">
        <v>14.3</v>
      </c>
      <c r="H13" s="9">
        <v>45.3</v>
      </c>
    </row>
    <row r="14" spans="1:8" x14ac:dyDescent="0.25">
      <c r="A14">
        <v>3281341</v>
      </c>
      <c r="B14" t="s">
        <v>97</v>
      </c>
      <c r="C14">
        <v>1929</v>
      </c>
      <c r="D14" s="9">
        <v>804000</v>
      </c>
      <c r="E14" s="9">
        <v>18.399999999999999</v>
      </c>
      <c r="F14" s="9">
        <v>19.3</v>
      </c>
      <c r="G14" s="9">
        <v>19.600000000000001</v>
      </c>
      <c r="H14" s="9">
        <v>57.300000000000004</v>
      </c>
    </row>
    <row r="15" spans="1:8" x14ac:dyDescent="0.25">
      <c r="A15">
        <v>3281343</v>
      </c>
      <c r="B15" t="s">
        <v>104</v>
      </c>
      <c r="C15">
        <v>1995</v>
      </c>
      <c r="D15" s="9">
        <v>436250</v>
      </c>
      <c r="E15" s="9">
        <v>24.8</v>
      </c>
      <c r="F15" s="9">
        <v>24.6</v>
      </c>
      <c r="G15" s="9">
        <v>25.3</v>
      </c>
      <c r="H15" s="9">
        <v>74.7</v>
      </c>
    </row>
    <row r="16" spans="1:8" x14ac:dyDescent="0.25">
      <c r="A16">
        <v>3281345</v>
      </c>
      <c r="B16" t="s">
        <v>108</v>
      </c>
      <c r="C16">
        <v>1963</v>
      </c>
      <c r="D16" s="9">
        <v>108960</v>
      </c>
      <c r="E16" s="9">
        <v>27.6</v>
      </c>
      <c r="F16" s="9">
        <v>29.8</v>
      </c>
      <c r="G16" s="9">
        <v>30.5</v>
      </c>
      <c r="H16" s="9">
        <v>87.9</v>
      </c>
    </row>
    <row r="17" spans="1:8" x14ac:dyDescent="0.25">
      <c r="A17">
        <v>3281349</v>
      </c>
      <c r="B17" t="s">
        <v>111</v>
      </c>
      <c r="C17">
        <v>1927</v>
      </c>
      <c r="D17" s="9">
        <v>830754</v>
      </c>
      <c r="E17" s="9">
        <v>9.4</v>
      </c>
      <c r="F17" s="9">
        <v>8.6</v>
      </c>
      <c r="G17" s="9">
        <v>9.4</v>
      </c>
      <c r="H17" s="9">
        <v>27.4</v>
      </c>
    </row>
    <row r="18" spans="1:8" x14ac:dyDescent="0.25">
      <c r="A18">
        <v>3281373</v>
      </c>
      <c r="B18" t="s">
        <v>116</v>
      </c>
      <c r="C18">
        <v>1979</v>
      </c>
      <c r="D18" s="9">
        <v>200000</v>
      </c>
      <c r="E18" s="9">
        <v>17.100000000000001</v>
      </c>
      <c r="F18" s="9">
        <v>19.7</v>
      </c>
      <c r="G18" s="9">
        <v>12.9</v>
      </c>
      <c r="H18" s="9">
        <v>49.699999999999996</v>
      </c>
    </row>
    <row r="19" spans="1:8" x14ac:dyDescent="0.25">
      <c r="A19">
        <v>3281377</v>
      </c>
      <c r="B19" t="s">
        <v>119</v>
      </c>
      <c r="C19">
        <v>2004</v>
      </c>
      <c r="D19" s="9">
        <v>220000</v>
      </c>
      <c r="E19" s="9">
        <v>12.5</v>
      </c>
      <c r="F19" s="9">
        <v>11.7</v>
      </c>
      <c r="G19" s="9">
        <v>11.9</v>
      </c>
      <c r="H19" s="9">
        <v>36.1</v>
      </c>
    </row>
    <row r="20" spans="1:8" x14ac:dyDescent="0.25">
      <c r="A20">
        <v>3289919</v>
      </c>
      <c r="B20" t="s">
        <v>122</v>
      </c>
      <c r="C20">
        <v>1896</v>
      </c>
      <c r="D20" s="9">
        <v>716651</v>
      </c>
      <c r="E20" s="9">
        <v>1.1000000000000001</v>
      </c>
      <c r="F20" s="9">
        <v>1.1000000000000001</v>
      </c>
      <c r="G20" s="9">
        <v>1.5</v>
      </c>
      <c r="H20" s="9">
        <v>3.7</v>
      </c>
    </row>
    <row r="21" spans="1:8" x14ac:dyDescent="0.25">
      <c r="A21">
        <v>3335315</v>
      </c>
      <c r="B21" t="s">
        <v>126</v>
      </c>
      <c r="C21">
        <v>1939</v>
      </c>
      <c r="D21" s="9">
        <v>250000</v>
      </c>
      <c r="E21" s="9">
        <v>8.8000000000000007</v>
      </c>
      <c r="F21" s="9">
        <v>9.8000000000000007</v>
      </c>
      <c r="G21" s="9">
        <v>10.4</v>
      </c>
      <c r="H21" s="9">
        <v>29</v>
      </c>
    </row>
    <row r="22" spans="1:8" x14ac:dyDescent="0.25">
      <c r="A22">
        <v>3339848</v>
      </c>
      <c r="B22" t="s">
        <v>129</v>
      </c>
      <c r="C22">
        <v>1956</v>
      </c>
      <c r="D22" s="9">
        <v>126000</v>
      </c>
      <c r="E22" s="9">
        <v>21.6</v>
      </c>
      <c r="F22" s="9">
        <v>21.3</v>
      </c>
      <c r="G22" s="9">
        <v>21.3</v>
      </c>
      <c r="H22" s="9">
        <v>64.2</v>
      </c>
    </row>
    <row r="23" spans="1:8" x14ac:dyDescent="0.25">
      <c r="A23">
        <v>3369313</v>
      </c>
      <c r="B23" t="s">
        <v>132</v>
      </c>
      <c r="C23">
        <v>1968</v>
      </c>
      <c r="D23" s="9">
        <v>59962</v>
      </c>
      <c r="E23" s="9">
        <v>14.7</v>
      </c>
      <c r="F23" s="9">
        <v>14.2</v>
      </c>
      <c r="G23" s="9">
        <v>14.8</v>
      </c>
      <c r="H23" s="9">
        <v>43.7</v>
      </c>
    </row>
    <row r="24" spans="1:8" x14ac:dyDescent="0.25">
      <c r="A24">
        <v>3389438</v>
      </c>
      <c r="B24" t="s">
        <v>138</v>
      </c>
      <c r="C24">
        <v>1950</v>
      </c>
      <c r="D24" s="9">
        <v>347543</v>
      </c>
      <c r="E24" s="9">
        <v>9.1999999999999993</v>
      </c>
      <c r="F24" s="9">
        <v>8.6999999999999993</v>
      </c>
      <c r="G24" s="9">
        <v>9.6</v>
      </c>
      <c r="H24" s="9">
        <v>27.5</v>
      </c>
    </row>
    <row r="25" spans="1:8" x14ac:dyDescent="0.25">
      <c r="A25">
        <v>3408212</v>
      </c>
      <c r="B25" t="s">
        <v>144</v>
      </c>
      <c r="C25">
        <v>1975</v>
      </c>
      <c r="D25" s="9">
        <v>50601</v>
      </c>
      <c r="E25" s="9">
        <v>15.9</v>
      </c>
      <c r="F25" s="9">
        <v>16.2</v>
      </c>
      <c r="G25" s="9">
        <v>15.8</v>
      </c>
      <c r="H25" s="9">
        <v>47.900000000000006</v>
      </c>
    </row>
    <row r="26" spans="1:8" x14ac:dyDescent="0.25">
      <c r="A26">
        <v>3618415</v>
      </c>
      <c r="B26" t="s">
        <v>63</v>
      </c>
      <c r="C26">
        <v>1868</v>
      </c>
      <c r="D26" s="9">
        <v>2293000</v>
      </c>
      <c r="E26" s="9">
        <v>7.9</v>
      </c>
      <c r="F26" s="9">
        <v>8.1</v>
      </c>
      <c r="G26" s="9">
        <v>7.9</v>
      </c>
      <c r="H26" s="9">
        <v>23.9</v>
      </c>
    </row>
    <row r="27" spans="1:8" x14ac:dyDescent="0.25">
      <c r="A27">
        <v>4066717</v>
      </c>
      <c r="B27" t="s">
        <v>149</v>
      </c>
      <c r="C27">
        <v>2013</v>
      </c>
      <c r="D27" s="9">
        <v>160000</v>
      </c>
      <c r="E27" s="9">
        <v>0</v>
      </c>
      <c r="F27" s="9">
        <v>0</v>
      </c>
      <c r="G27" s="9">
        <v>14.9</v>
      </c>
      <c r="H27" s="9">
        <v>14.9</v>
      </c>
    </row>
    <row r="28" spans="1:8" x14ac:dyDescent="0.25">
      <c r="A28" s="9" t="s">
        <v>180</v>
      </c>
      <c r="B28" s="9"/>
      <c r="C28" s="9"/>
      <c r="D28" s="9"/>
      <c r="E28" s="9">
        <v>303.99999999999994</v>
      </c>
      <c r="F28" s="9">
        <v>308.99999999999994</v>
      </c>
      <c r="G28" s="9">
        <v>315.3</v>
      </c>
      <c r="H28" s="9">
        <v>928.30000000000007</v>
      </c>
    </row>
    <row r="29" spans="1:8" x14ac:dyDescent="0.25">
      <c r="D29"/>
      <c r="E29"/>
      <c r="F29"/>
      <c r="G29"/>
      <c r="H29"/>
    </row>
    <row r="30" spans="1:8" x14ac:dyDescent="0.25">
      <c r="D30"/>
      <c r="E30"/>
      <c r="F30"/>
      <c r="G30"/>
      <c r="H30"/>
    </row>
    <row r="31" spans="1:8" x14ac:dyDescent="0.25">
      <c r="D31"/>
      <c r="E31"/>
      <c r="F31"/>
      <c r="G31"/>
      <c r="H31"/>
    </row>
    <row r="32" spans="1:8" x14ac:dyDescent="0.25">
      <c r="D32"/>
      <c r="E32"/>
      <c r="F32"/>
      <c r="G32"/>
      <c r="H32"/>
    </row>
    <row r="33" spans="4:8" x14ac:dyDescent="0.25">
      <c r="D33"/>
      <c r="E33"/>
      <c r="F33"/>
      <c r="G33"/>
      <c r="H33"/>
    </row>
    <row r="34" spans="4:8" x14ac:dyDescent="0.25">
      <c r="D34"/>
      <c r="E34"/>
      <c r="F34"/>
      <c r="G34"/>
      <c r="H34"/>
    </row>
    <row r="35" spans="4:8" x14ac:dyDescent="0.25">
      <c r="D35"/>
      <c r="E35"/>
      <c r="F35"/>
      <c r="G35"/>
      <c r="H35"/>
    </row>
    <row r="36" spans="4:8" x14ac:dyDescent="0.25">
      <c r="D36"/>
      <c r="E36"/>
      <c r="F36"/>
      <c r="G36"/>
      <c r="H36"/>
    </row>
    <row r="37" spans="4:8" x14ac:dyDescent="0.25">
      <c r="D37"/>
      <c r="E37"/>
      <c r="F37"/>
      <c r="G37"/>
      <c r="H37"/>
    </row>
    <row r="38" spans="4:8" x14ac:dyDescent="0.25">
      <c r="D38"/>
      <c r="E38"/>
      <c r="F38"/>
      <c r="G38"/>
      <c r="H38"/>
    </row>
    <row r="39" spans="4:8" x14ac:dyDescent="0.25">
      <c r="D39"/>
      <c r="E39"/>
      <c r="F39"/>
      <c r="G39"/>
      <c r="H39"/>
    </row>
    <row r="40" spans="4:8" x14ac:dyDescent="0.25">
      <c r="D40"/>
      <c r="E40"/>
      <c r="F40"/>
      <c r="G40"/>
      <c r="H40"/>
    </row>
    <row r="41" spans="4:8" x14ac:dyDescent="0.25">
      <c r="D41"/>
      <c r="E41"/>
      <c r="F41"/>
      <c r="G41"/>
      <c r="H41"/>
    </row>
    <row r="42" spans="4:8" x14ac:dyDescent="0.25">
      <c r="D42"/>
      <c r="E42"/>
      <c r="F42"/>
      <c r="G42"/>
      <c r="H42"/>
    </row>
    <row r="43" spans="4:8" x14ac:dyDescent="0.25">
      <c r="D43"/>
      <c r="E43"/>
      <c r="F43"/>
      <c r="G43"/>
      <c r="H43"/>
    </row>
    <row r="44" spans="4:8" x14ac:dyDescent="0.25">
      <c r="D44"/>
      <c r="E44"/>
      <c r="F44"/>
      <c r="G44"/>
      <c r="H44"/>
    </row>
    <row r="45" spans="4:8" x14ac:dyDescent="0.25">
      <c r="D45"/>
      <c r="E45"/>
      <c r="F45"/>
      <c r="G45"/>
      <c r="H45"/>
    </row>
    <row r="46" spans="4:8" x14ac:dyDescent="0.25">
      <c r="D46"/>
      <c r="E46"/>
      <c r="F46"/>
      <c r="G46"/>
      <c r="H46"/>
    </row>
    <row r="47" spans="4:8" x14ac:dyDescent="0.25">
      <c r="D47"/>
      <c r="E47"/>
      <c r="F47"/>
      <c r="G47"/>
      <c r="H47"/>
    </row>
    <row r="48" spans="4:8" x14ac:dyDescent="0.25">
      <c r="D48"/>
      <c r="E48"/>
      <c r="F48"/>
      <c r="G48"/>
      <c r="H48"/>
    </row>
    <row r="49" spans="4:8" x14ac:dyDescent="0.25">
      <c r="D49"/>
      <c r="E49"/>
      <c r="F49"/>
      <c r="G49"/>
      <c r="H49"/>
    </row>
    <row r="50" spans="4:8" x14ac:dyDescent="0.25">
      <c r="D50"/>
      <c r="E50"/>
      <c r="F50"/>
      <c r="G50"/>
      <c r="H50"/>
    </row>
    <row r="51" spans="4:8" x14ac:dyDescent="0.25">
      <c r="D51"/>
      <c r="E51"/>
      <c r="F51"/>
      <c r="G51"/>
      <c r="H51"/>
    </row>
    <row r="52" spans="4:8" x14ac:dyDescent="0.25">
      <c r="D52"/>
      <c r="E52"/>
      <c r="F52"/>
      <c r="G52"/>
      <c r="H52"/>
    </row>
    <row r="53" spans="4:8" x14ac:dyDescent="0.25">
      <c r="D53"/>
      <c r="E53"/>
      <c r="F53"/>
      <c r="G53"/>
      <c r="H53"/>
    </row>
    <row r="54" spans="4:8" x14ac:dyDescent="0.25">
      <c r="D54"/>
      <c r="E54"/>
      <c r="F54"/>
      <c r="G54"/>
      <c r="H54"/>
    </row>
    <row r="55" spans="4:8" x14ac:dyDescent="0.25">
      <c r="D55"/>
      <c r="E55"/>
      <c r="F55"/>
      <c r="G55"/>
      <c r="H55"/>
    </row>
    <row r="56" spans="4:8" x14ac:dyDescent="0.25">
      <c r="D56"/>
      <c r="E56"/>
      <c r="F56"/>
      <c r="G56"/>
      <c r="H56"/>
    </row>
    <row r="57" spans="4:8" x14ac:dyDescent="0.25">
      <c r="D57"/>
      <c r="E57"/>
      <c r="F57"/>
      <c r="G57"/>
      <c r="H57"/>
    </row>
    <row r="58" spans="4:8" x14ac:dyDescent="0.25">
      <c r="D58"/>
      <c r="E58"/>
      <c r="F58"/>
      <c r="G58"/>
      <c r="H58"/>
    </row>
    <row r="59" spans="4:8" x14ac:dyDescent="0.25">
      <c r="D59"/>
      <c r="E59"/>
      <c r="F59"/>
      <c r="G59"/>
      <c r="H59"/>
    </row>
    <row r="60" spans="4:8" x14ac:dyDescent="0.25">
      <c r="D60"/>
      <c r="E60"/>
      <c r="F60"/>
      <c r="G60"/>
      <c r="H60"/>
    </row>
    <row r="61" spans="4:8" x14ac:dyDescent="0.25">
      <c r="D61"/>
      <c r="E61"/>
      <c r="F61"/>
      <c r="G61"/>
      <c r="H61"/>
    </row>
    <row r="62" spans="4:8" x14ac:dyDescent="0.25">
      <c r="D62"/>
      <c r="E62"/>
      <c r="F62"/>
      <c r="G62"/>
      <c r="H62"/>
    </row>
    <row r="63" spans="4:8" x14ac:dyDescent="0.25">
      <c r="D63"/>
      <c r="E63"/>
      <c r="F63"/>
      <c r="G63"/>
      <c r="H63"/>
    </row>
    <row r="64" spans="4:8" x14ac:dyDescent="0.25">
      <c r="D64"/>
      <c r="E64"/>
      <c r="F64"/>
      <c r="G64"/>
      <c r="H64"/>
    </row>
    <row r="65" spans="4:8" x14ac:dyDescent="0.25">
      <c r="D65"/>
      <c r="E65"/>
      <c r="F65"/>
      <c r="G65"/>
      <c r="H65"/>
    </row>
    <row r="66" spans="4:8" x14ac:dyDescent="0.25">
      <c r="D66"/>
      <c r="E66"/>
      <c r="F66"/>
      <c r="G66"/>
      <c r="H66"/>
    </row>
    <row r="67" spans="4:8" x14ac:dyDescent="0.25">
      <c r="D67"/>
      <c r="E67"/>
      <c r="F67"/>
      <c r="G67"/>
      <c r="H67"/>
    </row>
    <row r="68" spans="4:8" x14ac:dyDescent="0.25">
      <c r="D68"/>
      <c r="E68"/>
      <c r="F68"/>
      <c r="G68"/>
      <c r="H68"/>
    </row>
    <row r="69" spans="4:8" x14ac:dyDescent="0.25">
      <c r="D69"/>
      <c r="E69"/>
      <c r="F69"/>
      <c r="G69"/>
      <c r="H69"/>
    </row>
    <row r="70" spans="4:8" x14ac:dyDescent="0.25">
      <c r="D70"/>
      <c r="E70"/>
      <c r="F70"/>
      <c r="G70"/>
      <c r="H70"/>
    </row>
    <row r="71" spans="4:8" x14ac:dyDescent="0.25">
      <c r="D71"/>
      <c r="E71"/>
      <c r="F71"/>
      <c r="G71"/>
      <c r="H71"/>
    </row>
    <row r="72" spans="4:8" x14ac:dyDescent="0.25">
      <c r="D72"/>
      <c r="E72"/>
      <c r="F72"/>
      <c r="G72"/>
      <c r="H72"/>
    </row>
    <row r="73" spans="4:8" x14ac:dyDescent="0.25">
      <c r="D73"/>
      <c r="E73"/>
      <c r="F73"/>
      <c r="G73"/>
      <c r="H73"/>
    </row>
    <row r="74" spans="4:8" x14ac:dyDescent="0.25">
      <c r="D74"/>
      <c r="E74"/>
      <c r="F74"/>
      <c r="G74"/>
      <c r="H74"/>
    </row>
    <row r="75" spans="4:8" x14ac:dyDescent="0.25">
      <c r="D75"/>
      <c r="E75"/>
      <c r="F75"/>
      <c r="G75"/>
      <c r="H75"/>
    </row>
    <row r="76" spans="4:8" x14ac:dyDescent="0.25">
      <c r="D76"/>
      <c r="E76"/>
      <c r="F76"/>
      <c r="G76"/>
      <c r="H76"/>
    </row>
    <row r="77" spans="4:8" x14ac:dyDescent="0.25">
      <c r="D77"/>
      <c r="E77"/>
      <c r="F77"/>
      <c r="G77"/>
      <c r="H77"/>
    </row>
    <row r="78" spans="4:8" x14ac:dyDescent="0.25">
      <c r="D78"/>
      <c r="E78"/>
      <c r="F78"/>
      <c r="G78"/>
      <c r="H78"/>
    </row>
    <row r="79" spans="4:8" x14ac:dyDescent="0.25">
      <c r="D79"/>
      <c r="E79"/>
      <c r="F79"/>
      <c r="G79"/>
      <c r="H79"/>
    </row>
    <row r="80" spans="4:8" x14ac:dyDescent="0.25">
      <c r="D80"/>
      <c r="E80"/>
      <c r="F80"/>
      <c r="G80"/>
      <c r="H80"/>
    </row>
    <row r="81" spans="4:8" x14ac:dyDescent="0.25">
      <c r="D81"/>
      <c r="E81"/>
      <c r="F81"/>
      <c r="G81"/>
      <c r="H81"/>
    </row>
    <row r="82" spans="4:8" x14ac:dyDescent="0.25">
      <c r="D82"/>
      <c r="E82"/>
      <c r="F82"/>
      <c r="G82"/>
      <c r="H82"/>
    </row>
    <row r="83" spans="4:8" x14ac:dyDescent="0.25">
      <c r="D83"/>
      <c r="E83"/>
      <c r="F83"/>
      <c r="G83"/>
      <c r="H83"/>
    </row>
    <row r="84" spans="4:8" x14ac:dyDescent="0.25">
      <c r="D84"/>
      <c r="E84"/>
      <c r="F84"/>
      <c r="G84"/>
      <c r="H84"/>
    </row>
    <row r="85" spans="4:8" x14ac:dyDescent="0.25">
      <c r="D85"/>
      <c r="E85"/>
      <c r="F85"/>
      <c r="G85"/>
      <c r="H85"/>
    </row>
    <row r="86" spans="4:8" x14ac:dyDescent="0.25">
      <c r="D86"/>
      <c r="E86"/>
      <c r="F86"/>
      <c r="G86"/>
      <c r="H86"/>
    </row>
    <row r="87" spans="4:8" x14ac:dyDescent="0.25">
      <c r="D87"/>
      <c r="E87"/>
      <c r="F87"/>
      <c r="G87"/>
      <c r="H87"/>
    </row>
    <row r="88" spans="4:8" x14ac:dyDescent="0.25">
      <c r="D88"/>
      <c r="E88"/>
      <c r="F88"/>
      <c r="G88"/>
      <c r="H88"/>
    </row>
    <row r="89" spans="4:8" x14ac:dyDescent="0.25">
      <c r="D89"/>
      <c r="E89"/>
      <c r="F89"/>
      <c r="G89"/>
      <c r="H89"/>
    </row>
    <row r="90" spans="4:8" x14ac:dyDescent="0.25">
      <c r="D90"/>
      <c r="E90"/>
      <c r="F90"/>
      <c r="G90"/>
      <c r="H90"/>
    </row>
    <row r="91" spans="4:8" x14ac:dyDescent="0.25">
      <c r="D91"/>
      <c r="E91"/>
      <c r="F91"/>
      <c r="G91"/>
      <c r="H91"/>
    </row>
    <row r="92" spans="4:8" x14ac:dyDescent="0.25">
      <c r="D92"/>
      <c r="E92"/>
      <c r="F92"/>
      <c r="G92"/>
      <c r="H92"/>
    </row>
    <row r="93" spans="4:8" x14ac:dyDescent="0.25">
      <c r="D93"/>
      <c r="E93"/>
      <c r="F93"/>
      <c r="G93"/>
      <c r="H93"/>
    </row>
    <row r="94" spans="4:8" x14ac:dyDescent="0.25">
      <c r="D94"/>
      <c r="E94"/>
      <c r="F94"/>
      <c r="G94"/>
      <c r="H94"/>
    </row>
    <row r="95" spans="4:8" x14ac:dyDescent="0.25">
      <c r="D95"/>
      <c r="E95"/>
      <c r="F95"/>
      <c r="G95"/>
      <c r="H95"/>
    </row>
    <row r="96" spans="4:8" x14ac:dyDescent="0.25">
      <c r="D96"/>
      <c r="E96"/>
      <c r="F96"/>
      <c r="G96"/>
      <c r="H9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70"/>
  <sheetViews>
    <sheetView topLeftCell="AV1" workbookViewId="0">
      <selection activeCell="AZ9" sqref="AZ9"/>
    </sheetView>
  </sheetViews>
  <sheetFormatPr defaultRowHeight="15" x14ac:dyDescent="0.25"/>
  <cols>
    <col min="1" max="1" width="10.85546875" bestFit="1" customWidth="1"/>
    <col min="2" max="2" width="38.140625" bestFit="1" customWidth="1"/>
    <col min="3" max="4" width="34.140625" bestFit="1" customWidth="1"/>
    <col min="5" max="5" width="11.28515625" bestFit="1" customWidth="1"/>
    <col min="6" max="6" width="11.28515625" customWidth="1"/>
    <col min="7" max="7" width="28.85546875" bestFit="1" customWidth="1"/>
    <col min="8" max="8" width="13.140625" bestFit="1" customWidth="1"/>
    <col min="9" max="9" width="12.140625" bestFit="1" customWidth="1"/>
    <col min="10" max="10" width="11.42578125" bestFit="1" customWidth="1"/>
    <col min="11" max="11" width="43.7109375" bestFit="1" customWidth="1"/>
    <col min="12" max="12" width="36.7109375" bestFit="1" customWidth="1"/>
    <col min="13" max="13" width="39.140625" bestFit="1" customWidth="1"/>
    <col min="14" max="14" width="34.85546875" bestFit="1" customWidth="1"/>
    <col min="15" max="15" width="9.42578125" bestFit="1" customWidth="1"/>
    <col min="16" max="16" width="19.42578125" bestFit="1" customWidth="1"/>
    <col min="17" max="17" width="10.42578125" bestFit="1" customWidth="1"/>
    <col min="18" max="18" width="23.42578125" bestFit="1" customWidth="1"/>
    <col min="19" max="19" width="22.5703125" bestFit="1" customWidth="1"/>
    <col min="20" max="21" width="78" bestFit="1" customWidth="1"/>
    <col min="22" max="22" width="23.42578125" bestFit="1" customWidth="1"/>
    <col min="23" max="23" width="21" bestFit="1" customWidth="1"/>
    <col min="24" max="24" width="20.140625" bestFit="1" customWidth="1"/>
    <col min="25" max="25" width="23.28515625" bestFit="1" customWidth="1"/>
    <col min="26" max="26" width="15.85546875" bestFit="1" customWidth="1"/>
    <col min="27" max="27" width="168" bestFit="1" customWidth="1"/>
    <col min="28" max="28" width="255.7109375" bestFit="1" customWidth="1"/>
    <col min="29" max="29" width="19" bestFit="1" customWidth="1"/>
    <col min="30" max="30" width="18.28515625" bestFit="1" customWidth="1"/>
    <col min="31" max="31" width="36.42578125" bestFit="1" customWidth="1"/>
    <col min="32" max="32" width="39.140625" bestFit="1" customWidth="1"/>
    <col min="33" max="33" width="32.7109375" bestFit="1" customWidth="1"/>
    <col min="34" max="34" width="35.42578125" bestFit="1" customWidth="1"/>
    <col min="35" max="35" width="41.5703125" bestFit="1" customWidth="1"/>
    <col min="36" max="36" width="44.28515625" bestFit="1" customWidth="1"/>
    <col min="37" max="37" width="20.7109375" bestFit="1" customWidth="1"/>
    <col min="38" max="38" width="23.42578125" bestFit="1" customWidth="1"/>
    <col min="39" max="39" width="17" bestFit="1" customWidth="1"/>
    <col min="40" max="40" width="19.7109375" bestFit="1" customWidth="1"/>
    <col min="41" max="41" width="40.28515625" bestFit="1" customWidth="1"/>
    <col min="42" max="42" width="43" bestFit="1" customWidth="1"/>
    <col min="43" max="43" width="36.5703125" bestFit="1" customWidth="1"/>
    <col min="44" max="45" width="39.28515625" bestFit="1" customWidth="1"/>
    <col min="46" max="46" width="47" bestFit="1" customWidth="1"/>
    <col min="47" max="47" width="34" bestFit="1" customWidth="1"/>
    <col min="48" max="48" width="28.42578125" bestFit="1" customWidth="1"/>
    <col min="49" max="49" width="27" bestFit="1" customWidth="1"/>
    <col min="50" max="50" width="29.28515625" bestFit="1" customWidth="1"/>
    <col min="51" max="51" width="31" bestFit="1" customWidth="1"/>
    <col min="52" max="52" width="40" bestFit="1" customWidth="1"/>
    <col min="53" max="53" width="101.28515625" bestFit="1" customWidth="1"/>
  </cols>
  <sheetData>
    <row r="1" spans="1:5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181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155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  <c r="AO1" t="s">
        <v>38</v>
      </c>
      <c r="AP1" t="s">
        <v>39</v>
      </c>
      <c r="AQ1" t="s">
        <v>40</v>
      </c>
      <c r="AR1" t="s">
        <v>41</v>
      </c>
      <c r="AS1" t="s">
        <v>42</v>
      </c>
      <c r="AT1" t="s">
        <v>43</v>
      </c>
      <c r="AU1" t="s">
        <v>44</v>
      </c>
      <c r="AV1" t="s">
        <v>45</v>
      </c>
      <c r="AW1" t="s">
        <v>46</v>
      </c>
      <c r="AX1" t="s">
        <v>47</v>
      </c>
      <c r="AY1" t="s">
        <v>48</v>
      </c>
      <c r="AZ1" t="s">
        <v>49</v>
      </c>
      <c r="BA1" t="s">
        <v>50</v>
      </c>
    </row>
    <row r="2" spans="1:53" ht="15" customHeight="1" x14ac:dyDescent="0.25">
      <c r="A2">
        <v>2365631</v>
      </c>
      <c r="B2" t="s">
        <v>51</v>
      </c>
      <c r="C2" t="s">
        <v>52</v>
      </c>
      <c r="D2" t="s">
        <v>52</v>
      </c>
      <c r="E2" s="1">
        <v>40908</v>
      </c>
      <c r="F2" s="6">
        <f>YEAR(E2)</f>
        <v>2011</v>
      </c>
      <c r="G2" t="s">
        <v>53</v>
      </c>
      <c r="H2" t="s">
        <v>54</v>
      </c>
      <c r="I2" t="s">
        <v>55</v>
      </c>
      <c r="J2">
        <v>19102</v>
      </c>
      <c r="K2" t="s">
        <v>56</v>
      </c>
      <c r="L2" t="s">
        <v>56</v>
      </c>
      <c r="M2" t="s">
        <v>57</v>
      </c>
      <c r="N2">
        <v>502000</v>
      </c>
      <c r="O2">
        <v>1962</v>
      </c>
      <c r="P2">
        <v>1</v>
      </c>
      <c r="Q2">
        <v>100</v>
      </c>
      <c r="R2">
        <v>40</v>
      </c>
      <c r="S2">
        <v>772059100</v>
      </c>
      <c r="T2">
        <v>13870350</v>
      </c>
      <c r="U2">
        <v>47325634.200000003</v>
      </c>
      <c r="V2">
        <v>221770.448</v>
      </c>
      <c r="W2">
        <v>22177044.800000001</v>
      </c>
      <c r="X2" t="s">
        <v>54</v>
      </c>
      <c r="Y2" t="s">
        <v>54</v>
      </c>
      <c r="Z2" t="s">
        <v>54</v>
      </c>
      <c r="AA2" t="s">
        <v>58</v>
      </c>
      <c r="AB2" t="s">
        <v>59</v>
      </c>
      <c r="AC2" s="1">
        <v>41639</v>
      </c>
      <c r="AD2">
        <v>43</v>
      </c>
      <c r="AE2">
        <v>64607400</v>
      </c>
      <c r="AF2">
        <v>159736400</v>
      </c>
      <c r="AG2">
        <v>128.69999999999999</v>
      </c>
      <c r="AH2">
        <v>318.2</v>
      </c>
      <c r="AI2">
        <v>7.6</v>
      </c>
      <c r="AJ2">
        <v>7.6</v>
      </c>
      <c r="AK2">
        <v>69502681.400000006</v>
      </c>
      <c r="AL2">
        <v>171888396</v>
      </c>
      <c r="AM2">
        <v>138.5</v>
      </c>
      <c r="AN2">
        <v>342.4</v>
      </c>
      <c r="AO2">
        <v>70883264.299999997</v>
      </c>
      <c r="AP2">
        <v>172699718</v>
      </c>
      <c r="AQ2">
        <v>141.19999999999999</v>
      </c>
      <c r="AR2">
        <v>344</v>
      </c>
      <c r="AS2">
        <v>13780840.9</v>
      </c>
      <c r="AT2">
        <v>238630.3</v>
      </c>
      <c r="AU2">
        <v>50</v>
      </c>
      <c r="AV2">
        <v>7170.2</v>
      </c>
      <c r="AW2" t="s">
        <v>60</v>
      </c>
      <c r="AX2">
        <v>1177</v>
      </c>
      <c r="AY2">
        <v>5993.2</v>
      </c>
      <c r="AZ2">
        <v>14.3</v>
      </c>
      <c r="BA2" s="4" t="s">
        <v>61</v>
      </c>
    </row>
    <row r="3" spans="1:53" ht="15" customHeight="1" x14ac:dyDescent="0.25">
      <c r="A3">
        <v>3192582</v>
      </c>
      <c r="B3" t="s">
        <v>62</v>
      </c>
      <c r="C3">
        <v>3618415</v>
      </c>
      <c r="D3" t="s">
        <v>63</v>
      </c>
      <c r="E3" s="1">
        <v>40908</v>
      </c>
      <c r="F3" s="6">
        <f t="shared" ref="F3:F66" si="0">YEAR(E3)</f>
        <v>2011</v>
      </c>
      <c r="G3" t="s">
        <v>64</v>
      </c>
      <c r="H3" t="s">
        <v>54</v>
      </c>
      <c r="I3" t="s">
        <v>55</v>
      </c>
      <c r="J3">
        <v>19102</v>
      </c>
      <c r="K3" t="s">
        <v>56</v>
      </c>
      <c r="L3" t="s">
        <v>65</v>
      </c>
      <c r="M3" t="s">
        <v>66</v>
      </c>
      <c r="N3">
        <v>1202000</v>
      </c>
      <c r="O3">
        <v>1868</v>
      </c>
      <c r="P3">
        <v>0</v>
      </c>
      <c r="Q3">
        <v>100</v>
      </c>
      <c r="R3">
        <v>287</v>
      </c>
      <c r="S3">
        <v>782273400</v>
      </c>
      <c r="T3">
        <v>8339192</v>
      </c>
      <c r="U3">
        <v>28453323.100000001</v>
      </c>
      <c r="V3">
        <v>392346.51199999999</v>
      </c>
      <c r="W3">
        <v>39234651.200000003</v>
      </c>
      <c r="X3" t="s">
        <v>54</v>
      </c>
      <c r="Y3" t="s">
        <v>54</v>
      </c>
      <c r="Z3" t="s">
        <v>54</v>
      </c>
      <c r="AA3" t="s">
        <v>58</v>
      </c>
      <c r="AB3" t="s">
        <v>58</v>
      </c>
      <c r="AC3" s="1">
        <v>41639</v>
      </c>
      <c r="AD3">
        <v>94</v>
      </c>
      <c r="AE3">
        <v>139552200</v>
      </c>
      <c r="AF3">
        <v>269248000</v>
      </c>
      <c r="AG3">
        <v>116.1</v>
      </c>
      <c r="AH3">
        <v>224</v>
      </c>
      <c r="AI3">
        <v>-51.5</v>
      </c>
      <c r="AJ3">
        <v>-51.5</v>
      </c>
      <c r="AK3">
        <v>67687974.200000003</v>
      </c>
      <c r="AL3">
        <v>130539817.8</v>
      </c>
      <c r="AM3">
        <v>56.3</v>
      </c>
      <c r="AN3">
        <v>108.6</v>
      </c>
      <c r="AO3">
        <v>70798022.5</v>
      </c>
      <c r="AP3">
        <v>133397338.09999999</v>
      </c>
      <c r="AQ3">
        <v>58.9</v>
      </c>
      <c r="AR3">
        <v>111</v>
      </c>
      <c r="AS3">
        <v>8281972.4000000004</v>
      </c>
      <c r="AT3">
        <v>425399.3</v>
      </c>
      <c r="AU3">
        <v>50</v>
      </c>
      <c r="AV3">
        <v>5685.5</v>
      </c>
      <c r="AW3" t="s">
        <v>60</v>
      </c>
      <c r="AX3">
        <v>2082.3000000000002</v>
      </c>
      <c r="AY3">
        <v>3603.2</v>
      </c>
      <c r="AZ3">
        <v>4.7</v>
      </c>
      <c r="BA3" s="4" t="s">
        <v>67</v>
      </c>
    </row>
    <row r="4" spans="1:53" ht="15" customHeight="1" x14ac:dyDescent="0.25">
      <c r="A4">
        <v>3192995</v>
      </c>
      <c r="B4" t="s">
        <v>68</v>
      </c>
      <c r="C4">
        <v>3618415</v>
      </c>
      <c r="D4" t="s">
        <v>63</v>
      </c>
      <c r="E4" s="1">
        <v>40908</v>
      </c>
      <c r="F4" s="6">
        <f t="shared" si="0"/>
        <v>2011</v>
      </c>
      <c r="G4" t="s">
        <v>69</v>
      </c>
      <c r="H4" t="s">
        <v>54</v>
      </c>
      <c r="I4" t="s">
        <v>55</v>
      </c>
      <c r="J4">
        <v>19107</v>
      </c>
      <c r="K4" t="s">
        <v>70</v>
      </c>
      <c r="L4" t="s">
        <v>70</v>
      </c>
      <c r="M4" t="s">
        <v>71</v>
      </c>
      <c r="N4">
        <v>600000</v>
      </c>
      <c r="O4">
        <v>1994</v>
      </c>
      <c r="P4">
        <v>1</v>
      </c>
      <c r="Q4">
        <v>100</v>
      </c>
      <c r="R4">
        <v>93</v>
      </c>
      <c r="S4">
        <v>781092450</v>
      </c>
      <c r="T4">
        <v>15421540</v>
      </c>
      <c r="U4">
        <v>52618294.5</v>
      </c>
      <c r="V4">
        <v>166515.429</v>
      </c>
      <c r="W4">
        <v>16651542.9</v>
      </c>
      <c r="X4" t="s">
        <v>54</v>
      </c>
      <c r="Y4">
        <v>5051814.3</v>
      </c>
      <c r="Z4" t="s">
        <v>54</v>
      </c>
      <c r="AA4" t="s">
        <v>58</v>
      </c>
      <c r="AB4" t="s">
        <v>58</v>
      </c>
      <c r="AC4" s="1">
        <v>41639</v>
      </c>
      <c r="AD4">
        <v>28</v>
      </c>
      <c r="AE4">
        <v>58920000</v>
      </c>
      <c r="AF4">
        <v>149640000</v>
      </c>
      <c r="AG4">
        <v>98.2</v>
      </c>
      <c r="AH4">
        <v>249.4</v>
      </c>
      <c r="AI4">
        <v>26.2</v>
      </c>
      <c r="AJ4">
        <v>26.1</v>
      </c>
      <c r="AK4">
        <v>74321650</v>
      </c>
      <c r="AL4">
        <v>188783099.59999999</v>
      </c>
      <c r="AM4">
        <v>123.9</v>
      </c>
      <c r="AN4">
        <v>314.60000000000002</v>
      </c>
      <c r="AO4">
        <v>76362889.5</v>
      </c>
      <c r="AP4">
        <v>191033643</v>
      </c>
      <c r="AQ4">
        <v>127.3</v>
      </c>
      <c r="AR4">
        <v>318.39999999999998</v>
      </c>
      <c r="AS4">
        <v>15421537.6</v>
      </c>
      <c r="AT4">
        <v>179920.4</v>
      </c>
      <c r="AU4">
        <v>50</v>
      </c>
      <c r="AV4">
        <v>7994.4</v>
      </c>
      <c r="AW4" t="s">
        <v>60</v>
      </c>
      <c r="AX4">
        <v>883.7</v>
      </c>
      <c r="AY4">
        <v>7110.7</v>
      </c>
      <c r="AZ4">
        <v>13.3</v>
      </c>
      <c r="BA4" s="4" t="s">
        <v>72</v>
      </c>
    </row>
    <row r="5" spans="1:53" ht="15" customHeight="1" x14ac:dyDescent="0.25">
      <c r="A5">
        <v>3213775</v>
      </c>
      <c r="B5" t="s">
        <v>73</v>
      </c>
      <c r="C5">
        <v>3618415</v>
      </c>
      <c r="D5" t="s">
        <v>63</v>
      </c>
      <c r="E5" s="1">
        <v>40908</v>
      </c>
      <c r="F5" s="6">
        <f t="shared" si="0"/>
        <v>2011</v>
      </c>
      <c r="G5" t="s">
        <v>74</v>
      </c>
      <c r="H5" t="s">
        <v>54</v>
      </c>
      <c r="I5" t="s">
        <v>55</v>
      </c>
      <c r="J5">
        <v>19102</v>
      </c>
      <c r="K5" t="s">
        <v>56</v>
      </c>
      <c r="L5" t="s">
        <v>56</v>
      </c>
      <c r="M5" t="s">
        <v>57</v>
      </c>
      <c r="N5">
        <v>491000</v>
      </c>
      <c r="O5">
        <v>1968</v>
      </c>
      <c r="P5">
        <v>1</v>
      </c>
      <c r="Q5">
        <v>100</v>
      </c>
      <c r="R5">
        <v>165</v>
      </c>
      <c r="S5">
        <v>782003200</v>
      </c>
      <c r="T5">
        <v>8715175</v>
      </c>
      <c r="U5">
        <v>29736177.100000001</v>
      </c>
      <c r="V5">
        <v>131481.19500000001</v>
      </c>
      <c r="W5">
        <v>13148119.5</v>
      </c>
      <c r="X5" t="s">
        <v>54</v>
      </c>
      <c r="Y5" t="s">
        <v>54</v>
      </c>
      <c r="Z5" t="s">
        <v>54</v>
      </c>
      <c r="AA5" t="s">
        <v>58</v>
      </c>
      <c r="AB5" t="s">
        <v>58</v>
      </c>
      <c r="AC5" s="1">
        <v>41639</v>
      </c>
      <c r="AD5">
        <v>74</v>
      </c>
      <c r="AE5">
        <v>57545200</v>
      </c>
      <c r="AF5">
        <v>143863000</v>
      </c>
      <c r="AG5">
        <v>117.2</v>
      </c>
      <c r="AH5">
        <v>293</v>
      </c>
      <c r="AI5">
        <v>-25.5</v>
      </c>
      <c r="AJ5">
        <v>-25.5</v>
      </c>
      <c r="AK5">
        <v>42884296.5</v>
      </c>
      <c r="AL5">
        <v>107177121.2</v>
      </c>
      <c r="AM5">
        <v>87.3</v>
      </c>
      <c r="AN5">
        <v>218.3</v>
      </c>
      <c r="AO5">
        <v>44256264.299999997</v>
      </c>
      <c r="AP5">
        <v>108617687.40000001</v>
      </c>
      <c r="AQ5">
        <v>90.1</v>
      </c>
      <c r="AR5">
        <v>221.2</v>
      </c>
      <c r="AS5">
        <v>8715173.9000000004</v>
      </c>
      <c r="AT5">
        <v>145200.9</v>
      </c>
      <c r="AU5">
        <v>50</v>
      </c>
      <c r="AV5">
        <v>4463.5</v>
      </c>
      <c r="AW5" t="s">
        <v>60</v>
      </c>
      <c r="AX5">
        <v>697.8</v>
      </c>
      <c r="AY5">
        <v>3765.7</v>
      </c>
      <c r="AZ5">
        <v>9.1</v>
      </c>
      <c r="BA5" s="4" t="s">
        <v>75</v>
      </c>
    </row>
    <row r="6" spans="1:53" ht="15" customHeight="1" x14ac:dyDescent="0.25">
      <c r="A6">
        <v>3237291</v>
      </c>
      <c r="B6" t="s">
        <v>76</v>
      </c>
      <c r="C6" t="s">
        <v>52</v>
      </c>
      <c r="D6" t="s">
        <v>52</v>
      </c>
      <c r="E6" s="1">
        <v>40908</v>
      </c>
      <c r="F6" s="6">
        <f t="shared" si="0"/>
        <v>2011</v>
      </c>
      <c r="G6" t="s">
        <v>77</v>
      </c>
      <c r="H6" t="s">
        <v>54</v>
      </c>
      <c r="I6" t="s">
        <v>55</v>
      </c>
      <c r="J6">
        <v>19103</v>
      </c>
      <c r="K6" t="s">
        <v>78</v>
      </c>
      <c r="L6" t="s">
        <v>78</v>
      </c>
      <c r="M6" t="s">
        <v>79</v>
      </c>
      <c r="N6">
        <v>200680</v>
      </c>
      <c r="O6">
        <v>1922</v>
      </c>
      <c r="P6">
        <v>1</v>
      </c>
      <c r="Q6">
        <v>100</v>
      </c>
      <c r="R6">
        <v>321</v>
      </c>
      <c r="S6">
        <v>782598210</v>
      </c>
      <c r="T6">
        <v>5908530</v>
      </c>
      <c r="U6">
        <v>20159904.399999999</v>
      </c>
      <c r="V6">
        <v>3248.48</v>
      </c>
      <c r="W6">
        <v>324848</v>
      </c>
      <c r="X6" t="s">
        <v>54</v>
      </c>
      <c r="Y6">
        <v>6202830</v>
      </c>
      <c r="Z6" t="s">
        <v>54</v>
      </c>
      <c r="AA6" t="s">
        <v>58</v>
      </c>
      <c r="AB6" t="s">
        <v>80</v>
      </c>
      <c r="AC6" s="1">
        <v>41639</v>
      </c>
      <c r="AD6" t="s">
        <v>54</v>
      </c>
      <c r="AE6">
        <v>17740112</v>
      </c>
      <c r="AF6">
        <v>47280208</v>
      </c>
      <c r="AG6">
        <v>88.4</v>
      </c>
      <c r="AH6">
        <v>235.6</v>
      </c>
      <c r="AI6">
        <v>50.5</v>
      </c>
      <c r="AJ6">
        <v>50.4</v>
      </c>
      <c r="AK6">
        <v>26687582.399999999</v>
      </c>
      <c r="AL6">
        <v>71105449.5</v>
      </c>
      <c r="AM6">
        <v>133</v>
      </c>
      <c r="AN6">
        <v>354.3</v>
      </c>
      <c r="AO6">
        <v>26956749.100000001</v>
      </c>
      <c r="AP6">
        <v>70600330.799999997</v>
      </c>
      <c r="AQ6">
        <v>134.30000000000001</v>
      </c>
      <c r="AR6">
        <v>351.8</v>
      </c>
      <c r="AS6">
        <v>5783101.9000000004</v>
      </c>
      <c r="AT6">
        <v>3248.5</v>
      </c>
      <c r="AU6">
        <v>50</v>
      </c>
      <c r="AV6">
        <v>3119.4</v>
      </c>
      <c r="AW6" t="s">
        <v>60</v>
      </c>
      <c r="AX6">
        <v>17.2</v>
      </c>
      <c r="AY6">
        <v>3102.2</v>
      </c>
      <c r="AZ6">
        <v>15.5</v>
      </c>
      <c r="BA6" s="4" t="s">
        <v>81</v>
      </c>
    </row>
    <row r="7" spans="1:53" ht="15" customHeight="1" x14ac:dyDescent="0.25">
      <c r="A7">
        <v>3237331</v>
      </c>
      <c r="B7" t="s">
        <v>82</v>
      </c>
      <c r="C7" t="s">
        <v>52</v>
      </c>
      <c r="D7" t="s">
        <v>52</v>
      </c>
      <c r="E7" s="1">
        <v>40908</v>
      </c>
      <c r="F7" s="6">
        <f t="shared" si="0"/>
        <v>2011</v>
      </c>
      <c r="G7" t="s">
        <v>83</v>
      </c>
      <c r="H7" t="s">
        <v>54</v>
      </c>
      <c r="I7" t="s">
        <v>55</v>
      </c>
      <c r="J7">
        <v>19149</v>
      </c>
      <c r="K7" t="s">
        <v>78</v>
      </c>
      <c r="L7" t="s">
        <v>78</v>
      </c>
      <c r="M7" t="s">
        <v>79</v>
      </c>
      <c r="N7">
        <v>58009</v>
      </c>
      <c r="O7">
        <v>1962</v>
      </c>
      <c r="P7">
        <v>2</v>
      </c>
      <c r="Q7">
        <v>100</v>
      </c>
      <c r="R7">
        <v>281</v>
      </c>
      <c r="S7" t="s">
        <v>54</v>
      </c>
      <c r="T7">
        <v>1398000</v>
      </c>
      <c r="U7">
        <v>4769976</v>
      </c>
      <c r="V7">
        <v>44275.961000000003</v>
      </c>
      <c r="W7">
        <v>4427596.0999999996</v>
      </c>
      <c r="X7" t="s">
        <v>54</v>
      </c>
      <c r="Y7" t="s">
        <v>54</v>
      </c>
      <c r="Z7" t="s">
        <v>54</v>
      </c>
      <c r="AA7" t="s">
        <v>58</v>
      </c>
      <c r="AB7" t="s">
        <v>80</v>
      </c>
      <c r="AC7" s="1">
        <v>41639</v>
      </c>
      <c r="AD7" t="s">
        <v>54</v>
      </c>
      <c r="AE7">
        <v>6404193.5999999996</v>
      </c>
      <c r="AF7">
        <v>13666920.4</v>
      </c>
      <c r="AG7">
        <v>110.4</v>
      </c>
      <c r="AH7">
        <v>235.6</v>
      </c>
      <c r="AI7">
        <v>43.7</v>
      </c>
      <c r="AJ7">
        <v>43.6</v>
      </c>
      <c r="AK7">
        <v>9197572.1999999993</v>
      </c>
      <c r="AL7">
        <v>19626700.899999999</v>
      </c>
      <c r="AM7">
        <v>158.6</v>
      </c>
      <c r="AN7">
        <v>338.3</v>
      </c>
      <c r="AO7">
        <v>9301567.8000000007</v>
      </c>
      <c r="AP7">
        <v>19351435.399999999</v>
      </c>
      <c r="AQ7">
        <v>160.30000000000001</v>
      </c>
      <c r="AR7">
        <v>333.6</v>
      </c>
      <c r="AS7">
        <v>1344086.5</v>
      </c>
      <c r="AT7">
        <v>47155.4</v>
      </c>
      <c r="AU7">
        <v>50</v>
      </c>
      <c r="AV7">
        <v>839.1</v>
      </c>
      <c r="AW7" t="s">
        <v>60</v>
      </c>
      <c r="AX7">
        <v>235</v>
      </c>
      <c r="AY7">
        <v>604.1</v>
      </c>
      <c r="AZ7">
        <v>14.5</v>
      </c>
      <c r="BA7" s="4" t="s">
        <v>84</v>
      </c>
    </row>
    <row r="8" spans="1:53" ht="15" customHeight="1" x14ac:dyDescent="0.25">
      <c r="A8">
        <v>3267049</v>
      </c>
      <c r="B8" t="s">
        <v>85</v>
      </c>
      <c r="C8" t="s">
        <v>52</v>
      </c>
      <c r="D8" t="s">
        <v>52</v>
      </c>
      <c r="E8" s="1">
        <v>40908</v>
      </c>
      <c r="F8" s="6">
        <f t="shared" si="0"/>
        <v>2011</v>
      </c>
      <c r="G8" t="s">
        <v>86</v>
      </c>
      <c r="H8" t="s">
        <v>54</v>
      </c>
      <c r="I8" t="s">
        <v>55</v>
      </c>
      <c r="J8">
        <v>19146</v>
      </c>
      <c r="K8" t="s">
        <v>56</v>
      </c>
      <c r="L8" t="s">
        <v>56</v>
      </c>
      <c r="M8" t="s">
        <v>57</v>
      </c>
      <c r="N8">
        <v>77688</v>
      </c>
      <c r="O8">
        <v>1959</v>
      </c>
      <c r="P8">
        <v>1</v>
      </c>
      <c r="Q8">
        <v>100</v>
      </c>
      <c r="R8">
        <v>895</v>
      </c>
      <c r="S8">
        <v>782026200</v>
      </c>
      <c r="T8">
        <v>2514603</v>
      </c>
      <c r="U8">
        <v>8579825.4000000004</v>
      </c>
      <c r="V8">
        <v>28002.722000000002</v>
      </c>
      <c r="W8">
        <v>2800272.2</v>
      </c>
      <c r="X8" t="s">
        <v>54</v>
      </c>
      <c r="Y8" t="s">
        <v>54</v>
      </c>
      <c r="Z8" t="s">
        <v>54</v>
      </c>
      <c r="AA8" t="s">
        <v>58</v>
      </c>
      <c r="AB8" t="s">
        <v>58</v>
      </c>
      <c r="AC8" s="1">
        <v>41639</v>
      </c>
      <c r="AD8">
        <v>16</v>
      </c>
      <c r="AE8">
        <v>7605655.2000000002</v>
      </c>
      <c r="AF8">
        <v>19973584.800000001</v>
      </c>
      <c r="AG8">
        <v>97.9</v>
      </c>
      <c r="AH8">
        <v>257.10000000000002</v>
      </c>
      <c r="AI8">
        <v>49.6</v>
      </c>
      <c r="AJ8">
        <v>49.6</v>
      </c>
      <c r="AK8">
        <v>11380097.5</v>
      </c>
      <c r="AL8">
        <v>29880937.199999999</v>
      </c>
      <c r="AM8">
        <v>146.5</v>
      </c>
      <c r="AN8">
        <v>384.6</v>
      </c>
      <c r="AO8">
        <v>11492493.5</v>
      </c>
      <c r="AP8">
        <v>29629590.399999999</v>
      </c>
      <c r="AQ8">
        <v>147.9</v>
      </c>
      <c r="AR8">
        <v>381.4</v>
      </c>
      <c r="AS8">
        <v>2462806.5</v>
      </c>
      <c r="AT8">
        <v>30894</v>
      </c>
      <c r="AU8">
        <v>50</v>
      </c>
      <c r="AV8">
        <v>1235.0999999999999</v>
      </c>
      <c r="AW8" t="s">
        <v>60</v>
      </c>
      <c r="AX8">
        <v>148.6</v>
      </c>
      <c r="AY8">
        <v>1086.5</v>
      </c>
      <c r="AZ8">
        <v>15.9</v>
      </c>
      <c r="BA8" s="4" t="s">
        <v>87</v>
      </c>
    </row>
    <row r="9" spans="1:53" ht="15" customHeight="1" x14ac:dyDescent="0.25">
      <c r="A9">
        <v>3267057</v>
      </c>
      <c r="B9" t="s">
        <v>88</v>
      </c>
      <c r="C9" t="s">
        <v>52</v>
      </c>
      <c r="D9" t="s">
        <v>52</v>
      </c>
      <c r="E9" s="1">
        <v>40908</v>
      </c>
      <c r="F9" s="6">
        <f t="shared" si="0"/>
        <v>2011</v>
      </c>
      <c r="G9" t="s">
        <v>89</v>
      </c>
      <c r="H9" t="s">
        <v>54</v>
      </c>
      <c r="I9" t="s">
        <v>55</v>
      </c>
      <c r="J9">
        <v>19121</v>
      </c>
      <c r="K9" t="s">
        <v>90</v>
      </c>
      <c r="L9" t="s">
        <v>90</v>
      </c>
      <c r="M9" t="s">
        <v>91</v>
      </c>
      <c r="N9">
        <v>36260</v>
      </c>
      <c r="O9">
        <v>1960</v>
      </c>
      <c r="P9">
        <v>1</v>
      </c>
      <c r="Q9">
        <v>100</v>
      </c>
      <c r="R9">
        <v>785</v>
      </c>
      <c r="S9">
        <v>784552700</v>
      </c>
      <c r="T9">
        <v>731941</v>
      </c>
      <c r="U9">
        <v>2497382.7000000002</v>
      </c>
      <c r="V9">
        <v>20755.322</v>
      </c>
      <c r="W9">
        <v>2075532.2</v>
      </c>
      <c r="X9" t="s">
        <v>54</v>
      </c>
      <c r="Y9" t="s">
        <v>54</v>
      </c>
      <c r="Z9" t="s">
        <v>54</v>
      </c>
      <c r="AA9" t="s">
        <v>58</v>
      </c>
      <c r="AB9" t="s">
        <v>58</v>
      </c>
      <c r="AC9" s="1">
        <v>41639</v>
      </c>
      <c r="AD9">
        <v>40</v>
      </c>
      <c r="AE9">
        <v>4140892</v>
      </c>
      <c r="AF9">
        <v>9075878</v>
      </c>
      <c r="AG9">
        <v>114.2</v>
      </c>
      <c r="AH9">
        <v>250.3</v>
      </c>
      <c r="AI9">
        <v>10.4</v>
      </c>
      <c r="AJ9">
        <v>10.4</v>
      </c>
      <c r="AK9">
        <v>4572914.9000000004</v>
      </c>
      <c r="AL9">
        <v>10021090.5</v>
      </c>
      <c r="AM9">
        <v>126.1</v>
      </c>
      <c r="AN9">
        <v>276.39999999999998</v>
      </c>
      <c r="AO9">
        <v>4705991.3</v>
      </c>
      <c r="AP9">
        <v>10063019.4</v>
      </c>
      <c r="AQ9">
        <v>129.80000000000001</v>
      </c>
      <c r="AR9">
        <v>277.5</v>
      </c>
      <c r="AS9">
        <v>718226.1</v>
      </c>
      <c r="AT9">
        <v>22554</v>
      </c>
      <c r="AU9">
        <v>50</v>
      </c>
      <c r="AV9">
        <v>426.5</v>
      </c>
      <c r="AW9" t="s">
        <v>60</v>
      </c>
      <c r="AX9">
        <v>110.2</v>
      </c>
      <c r="AY9">
        <v>316.3</v>
      </c>
      <c r="AZ9">
        <v>11.8</v>
      </c>
      <c r="BA9" s="4" t="s">
        <v>92</v>
      </c>
    </row>
    <row r="10" spans="1:53" ht="15" customHeight="1" x14ac:dyDescent="0.25">
      <c r="A10">
        <v>3267063</v>
      </c>
      <c r="B10" t="s">
        <v>93</v>
      </c>
      <c r="C10" t="s">
        <v>52</v>
      </c>
      <c r="D10" t="s">
        <v>52</v>
      </c>
      <c r="E10" s="1">
        <v>40908</v>
      </c>
      <c r="F10" s="6">
        <f t="shared" si="0"/>
        <v>2011</v>
      </c>
      <c r="G10" t="s">
        <v>94</v>
      </c>
      <c r="H10" t="s">
        <v>54</v>
      </c>
      <c r="I10" t="s">
        <v>55</v>
      </c>
      <c r="J10">
        <v>19104</v>
      </c>
      <c r="K10" t="s">
        <v>95</v>
      </c>
      <c r="L10" t="s">
        <v>65</v>
      </c>
      <c r="M10" t="s">
        <v>66</v>
      </c>
      <c r="N10">
        <v>85000</v>
      </c>
      <c r="O10">
        <v>1970</v>
      </c>
      <c r="P10">
        <v>1</v>
      </c>
      <c r="Q10">
        <v>100</v>
      </c>
      <c r="R10">
        <v>133</v>
      </c>
      <c r="S10">
        <v>783532000</v>
      </c>
      <c r="T10">
        <v>2982929</v>
      </c>
      <c r="U10">
        <v>10177753.699999999</v>
      </c>
      <c r="V10">
        <v>11451.92</v>
      </c>
      <c r="W10">
        <v>1145192</v>
      </c>
      <c r="X10" t="s">
        <v>54</v>
      </c>
      <c r="Y10" t="s">
        <v>54</v>
      </c>
      <c r="Z10" t="s">
        <v>54</v>
      </c>
      <c r="AA10" t="s">
        <v>58</v>
      </c>
      <c r="AB10" t="s">
        <v>80</v>
      </c>
      <c r="AC10" s="1">
        <v>41639</v>
      </c>
      <c r="AD10" t="s">
        <v>54</v>
      </c>
      <c r="AE10">
        <v>3570000</v>
      </c>
      <c r="AF10">
        <v>10463500</v>
      </c>
      <c r="AG10">
        <v>42</v>
      </c>
      <c r="AH10">
        <v>123.1</v>
      </c>
      <c r="AI10">
        <v>217.1</v>
      </c>
      <c r="AJ10">
        <v>216.9</v>
      </c>
      <c r="AK10">
        <v>11322946.1</v>
      </c>
      <c r="AL10">
        <v>33160599.699999999</v>
      </c>
      <c r="AM10">
        <v>133.19999999999999</v>
      </c>
      <c r="AN10">
        <v>390.1</v>
      </c>
      <c r="AO10">
        <v>11197662.300000001</v>
      </c>
      <c r="AP10">
        <v>32598898.600000001</v>
      </c>
      <c r="AQ10">
        <v>131.69999999999999</v>
      </c>
      <c r="AR10">
        <v>383.5</v>
      </c>
      <c r="AS10">
        <v>2922607.9</v>
      </c>
      <c r="AT10">
        <v>12257.2</v>
      </c>
      <c r="AU10">
        <v>50</v>
      </c>
      <c r="AV10">
        <v>1349.7</v>
      </c>
      <c r="AW10" t="s">
        <v>60</v>
      </c>
      <c r="AX10">
        <v>60.8</v>
      </c>
      <c r="AY10">
        <v>1288.9000000000001</v>
      </c>
      <c r="AZ10">
        <v>15.9</v>
      </c>
      <c r="BA10" s="4" t="s">
        <v>96</v>
      </c>
    </row>
    <row r="11" spans="1:53" ht="15" customHeight="1" x14ac:dyDescent="0.25">
      <c r="A11">
        <v>3281341</v>
      </c>
      <c r="B11" t="s">
        <v>97</v>
      </c>
      <c r="C11" t="s">
        <v>52</v>
      </c>
      <c r="D11" t="s">
        <v>52</v>
      </c>
      <c r="E11" s="1">
        <v>40908</v>
      </c>
      <c r="F11" s="6">
        <f t="shared" si="0"/>
        <v>2011</v>
      </c>
      <c r="G11" t="s">
        <v>98</v>
      </c>
      <c r="H11" t="s">
        <v>54</v>
      </c>
      <c r="I11" t="s">
        <v>55</v>
      </c>
      <c r="J11">
        <v>19130</v>
      </c>
      <c r="K11" t="s">
        <v>99</v>
      </c>
      <c r="L11" t="s">
        <v>100</v>
      </c>
      <c r="M11" t="s">
        <v>101</v>
      </c>
      <c r="N11">
        <v>804000</v>
      </c>
      <c r="O11">
        <v>1929</v>
      </c>
      <c r="P11">
        <v>2</v>
      </c>
      <c r="Q11">
        <v>100</v>
      </c>
      <c r="R11">
        <v>1933</v>
      </c>
      <c r="S11" t="s">
        <v>102</v>
      </c>
      <c r="T11">
        <v>17324500</v>
      </c>
      <c r="U11">
        <v>59111194</v>
      </c>
      <c r="V11">
        <v>8604.36</v>
      </c>
      <c r="W11">
        <v>860436</v>
      </c>
      <c r="X11" t="s">
        <v>54</v>
      </c>
      <c r="Y11">
        <v>82215264.400000006</v>
      </c>
      <c r="Z11" t="s">
        <v>54</v>
      </c>
      <c r="AA11" t="s">
        <v>58</v>
      </c>
      <c r="AB11" t="s">
        <v>80</v>
      </c>
      <c r="AC11" s="1">
        <v>41639</v>
      </c>
      <c r="AD11" t="s">
        <v>54</v>
      </c>
      <c r="AE11">
        <v>34089600</v>
      </c>
      <c r="AF11">
        <v>68420400</v>
      </c>
      <c r="AG11">
        <v>42.4</v>
      </c>
      <c r="AH11">
        <v>85.1</v>
      </c>
      <c r="AI11">
        <v>317</v>
      </c>
      <c r="AJ11">
        <v>317.2</v>
      </c>
      <c r="AK11">
        <v>142186886.19999999</v>
      </c>
      <c r="AL11">
        <v>285420923.10000002</v>
      </c>
      <c r="AM11">
        <v>176.8</v>
      </c>
      <c r="AN11">
        <v>355</v>
      </c>
      <c r="AO11">
        <v>143545299.5</v>
      </c>
      <c r="AP11">
        <v>287055150.10000002</v>
      </c>
      <c r="AQ11">
        <v>178.5</v>
      </c>
      <c r="AR11">
        <v>357</v>
      </c>
      <c r="AS11">
        <v>17324495.5</v>
      </c>
      <c r="AT11">
        <v>8604.4</v>
      </c>
      <c r="AU11">
        <v>50</v>
      </c>
      <c r="AV11">
        <v>14810.6</v>
      </c>
      <c r="AW11" t="s">
        <v>60</v>
      </c>
      <c r="AX11">
        <v>45.7</v>
      </c>
      <c r="AY11">
        <v>14764.9</v>
      </c>
      <c r="AZ11">
        <v>18.399999999999999</v>
      </c>
      <c r="BA11" s="4" t="s">
        <v>103</v>
      </c>
    </row>
    <row r="12" spans="1:53" ht="15" customHeight="1" x14ac:dyDescent="0.25">
      <c r="A12">
        <v>3281343</v>
      </c>
      <c r="B12" t="s">
        <v>104</v>
      </c>
      <c r="C12" t="s">
        <v>52</v>
      </c>
      <c r="D12" t="s">
        <v>52</v>
      </c>
      <c r="E12" s="1">
        <v>40908</v>
      </c>
      <c r="F12" s="6">
        <f t="shared" si="0"/>
        <v>2011</v>
      </c>
      <c r="G12" t="s">
        <v>105</v>
      </c>
      <c r="H12" t="s">
        <v>54</v>
      </c>
      <c r="I12" t="s">
        <v>55</v>
      </c>
      <c r="J12">
        <v>22031</v>
      </c>
      <c r="K12" t="s">
        <v>106</v>
      </c>
      <c r="L12" t="s">
        <v>106</v>
      </c>
      <c r="M12" t="s">
        <v>71</v>
      </c>
      <c r="N12">
        <v>436250</v>
      </c>
      <c r="O12">
        <v>1995</v>
      </c>
      <c r="P12">
        <v>1</v>
      </c>
      <c r="Q12">
        <v>100</v>
      </c>
      <c r="R12">
        <v>395</v>
      </c>
      <c r="S12">
        <v>786504751</v>
      </c>
      <c r="T12">
        <v>14993930</v>
      </c>
      <c r="U12">
        <v>51159289.200000003</v>
      </c>
      <c r="V12">
        <v>700232.46900000004</v>
      </c>
      <c r="W12">
        <v>70023246.900000006</v>
      </c>
      <c r="X12">
        <v>0</v>
      </c>
      <c r="Y12" t="s">
        <v>54</v>
      </c>
      <c r="Z12" t="s">
        <v>54</v>
      </c>
      <c r="AA12" t="s">
        <v>58</v>
      </c>
      <c r="AB12" t="s">
        <v>80</v>
      </c>
      <c r="AC12" s="1">
        <v>41639</v>
      </c>
      <c r="AD12" t="s">
        <v>54</v>
      </c>
      <c r="AE12">
        <v>38346375</v>
      </c>
      <c r="AF12">
        <v>74118875</v>
      </c>
      <c r="AG12">
        <v>87.9</v>
      </c>
      <c r="AH12">
        <v>169.9</v>
      </c>
      <c r="AI12">
        <v>216</v>
      </c>
      <c r="AJ12">
        <v>216</v>
      </c>
      <c r="AK12">
        <v>121182535.90000001</v>
      </c>
      <c r="AL12">
        <v>234164576.69999999</v>
      </c>
      <c r="AM12">
        <v>277.8</v>
      </c>
      <c r="AN12">
        <v>536.79999999999995</v>
      </c>
      <c r="AO12">
        <v>121302043.5</v>
      </c>
      <c r="AP12">
        <v>231920917.19999999</v>
      </c>
      <c r="AQ12">
        <v>278.10000000000002</v>
      </c>
      <c r="AR12">
        <v>531.6</v>
      </c>
      <c r="AS12">
        <v>14661700.4</v>
      </c>
      <c r="AT12">
        <v>712763.2</v>
      </c>
      <c r="AU12">
        <v>50</v>
      </c>
      <c r="AV12">
        <v>10800.9</v>
      </c>
      <c r="AW12" t="s">
        <v>60</v>
      </c>
      <c r="AX12">
        <v>3716.3</v>
      </c>
      <c r="AY12">
        <v>7084.6</v>
      </c>
      <c r="AZ12">
        <v>24.8</v>
      </c>
      <c r="BA12" s="4" t="s">
        <v>107</v>
      </c>
    </row>
    <row r="13" spans="1:53" ht="15" customHeight="1" x14ac:dyDescent="0.25">
      <c r="A13">
        <v>3281345</v>
      </c>
      <c r="B13" t="s">
        <v>108</v>
      </c>
      <c r="C13" t="s">
        <v>52</v>
      </c>
      <c r="D13" t="s">
        <v>52</v>
      </c>
      <c r="E13" s="1">
        <v>40908</v>
      </c>
      <c r="F13" s="6">
        <f t="shared" si="0"/>
        <v>2011</v>
      </c>
      <c r="G13" t="s">
        <v>109</v>
      </c>
      <c r="H13" t="s">
        <v>54</v>
      </c>
      <c r="I13" t="s">
        <v>55</v>
      </c>
      <c r="J13">
        <v>19136</v>
      </c>
      <c r="K13" t="s">
        <v>106</v>
      </c>
      <c r="L13" t="s">
        <v>106</v>
      </c>
      <c r="M13" t="s">
        <v>71</v>
      </c>
      <c r="N13">
        <v>108960</v>
      </c>
      <c r="O13">
        <v>1963</v>
      </c>
      <c r="P13">
        <v>0</v>
      </c>
      <c r="Q13">
        <v>100</v>
      </c>
      <c r="R13">
        <v>394</v>
      </c>
      <c r="S13">
        <v>786504751</v>
      </c>
      <c r="T13">
        <v>2846244</v>
      </c>
      <c r="U13">
        <v>9711384.5</v>
      </c>
      <c r="V13">
        <v>298664.84000000003</v>
      </c>
      <c r="W13">
        <v>29866484</v>
      </c>
      <c r="X13">
        <v>2590732.2000000002</v>
      </c>
      <c r="Y13" t="s">
        <v>54</v>
      </c>
      <c r="Z13" t="s">
        <v>54</v>
      </c>
      <c r="AA13" t="s">
        <v>58</v>
      </c>
      <c r="AB13" t="s">
        <v>80</v>
      </c>
      <c r="AC13" s="1">
        <v>41639</v>
      </c>
      <c r="AD13" t="s">
        <v>54</v>
      </c>
      <c r="AE13">
        <v>12105456</v>
      </c>
      <c r="AF13">
        <v>18512304</v>
      </c>
      <c r="AG13">
        <v>111.1</v>
      </c>
      <c r="AH13">
        <v>169.9</v>
      </c>
      <c r="AI13">
        <v>248.3</v>
      </c>
      <c r="AJ13">
        <v>248.3</v>
      </c>
      <c r="AK13">
        <v>42168600.899999999</v>
      </c>
      <c r="AL13">
        <v>64470195.5</v>
      </c>
      <c r="AM13">
        <v>387</v>
      </c>
      <c r="AN13">
        <v>591.70000000000005</v>
      </c>
      <c r="AO13">
        <v>44400439.799999997</v>
      </c>
      <c r="AP13">
        <v>66801880.5</v>
      </c>
      <c r="AQ13">
        <v>407.5</v>
      </c>
      <c r="AR13">
        <v>613.1</v>
      </c>
      <c r="AS13">
        <v>2846243.7</v>
      </c>
      <c r="AT13">
        <v>318046.8</v>
      </c>
      <c r="AU13">
        <v>50</v>
      </c>
      <c r="AV13">
        <v>3007.1</v>
      </c>
      <c r="AW13" t="s">
        <v>60</v>
      </c>
      <c r="AX13">
        <v>1777.3</v>
      </c>
      <c r="AY13">
        <v>1229.8</v>
      </c>
      <c r="AZ13">
        <v>27.6</v>
      </c>
      <c r="BA13" s="4" t="s">
        <v>110</v>
      </c>
    </row>
    <row r="14" spans="1:53" ht="15" customHeight="1" x14ac:dyDescent="0.25">
      <c r="A14">
        <v>3281349</v>
      </c>
      <c r="B14" t="s">
        <v>111</v>
      </c>
      <c r="C14" t="s">
        <v>52</v>
      </c>
      <c r="D14" t="s">
        <v>52</v>
      </c>
      <c r="E14" s="1">
        <v>40908</v>
      </c>
      <c r="F14" s="6">
        <f t="shared" si="0"/>
        <v>2011</v>
      </c>
      <c r="G14" t="s">
        <v>112</v>
      </c>
      <c r="H14" t="s">
        <v>54</v>
      </c>
      <c r="I14" t="s">
        <v>55</v>
      </c>
      <c r="J14">
        <v>19136</v>
      </c>
      <c r="K14" t="s">
        <v>106</v>
      </c>
      <c r="L14" t="s">
        <v>65</v>
      </c>
      <c r="M14" t="s">
        <v>66</v>
      </c>
      <c r="N14">
        <v>830754</v>
      </c>
      <c r="O14">
        <v>1927</v>
      </c>
      <c r="P14">
        <v>5</v>
      </c>
      <c r="Q14">
        <v>100</v>
      </c>
      <c r="R14">
        <v>397</v>
      </c>
      <c r="S14" t="s">
        <v>113</v>
      </c>
      <c r="T14">
        <v>6879149</v>
      </c>
      <c r="U14">
        <v>23471656.399999999</v>
      </c>
      <c r="V14">
        <v>911907.95499999996</v>
      </c>
      <c r="W14">
        <v>91190795.5</v>
      </c>
      <c r="X14" t="s">
        <v>54</v>
      </c>
      <c r="Y14" t="s">
        <v>54</v>
      </c>
      <c r="Z14" t="s">
        <v>54</v>
      </c>
      <c r="AA14" t="s">
        <v>58</v>
      </c>
      <c r="AB14" t="s">
        <v>114</v>
      </c>
      <c r="AC14" s="1">
        <v>41639</v>
      </c>
      <c r="AD14" t="s">
        <v>54</v>
      </c>
      <c r="AE14">
        <v>69201808.200000003</v>
      </c>
      <c r="AF14">
        <v>102265817.40000001</v>
      </c>
      <c r="AG14">
        <v>83.3</v>
      </c>
      <c r="AH14">
        <v>123.1</v>
      </c>
      <c r="AI14">
        <v>65.7</v>
      </c>
      <c r="AJ14">
        <v>65.7</v>
      </c>
      <c r="AK14">
        <v>114662453.09999999</v>
      </c>
      <c r="AL14">
        <v>169451340.09999999</v>
      </c>
      <c r="AM14">
        <v>138</v>
      </c>
      <c r="AN14">
        <v>204</v>
      </c>
      <c r="AO14">
        <v>120870018.3</v>
      </c>
      <c r="AP14">
        <v>175969283.5</v>
      </c>
      <c r="AQ14">
        <v>145.5</v>
      </c>
      <c r="AR14">
        <v>211.8</v>
      </c>
      <c r="AS14">
        <v>6879148.5</v>
      </c>
      <c r="AT14">
        <v>973983.6</v>
      </c>
      <c r="AU14">
        <v>50</v>
      </c>
      <c r="AV14">
        <v>7812.1</v>
      </c>
      <c r="AW14" t="s">
        <v>60</v>
      </c>
      <c r="AX14">
        <v>4839.7</v>
      </c>
      <c r="AY14">
        <v>2972.4</v>
      </c>
      <c r="AZ14">
        <v>9.4</v>
      </c>
      <c r="BA14" s="4" t="s">
        <v>115</v>
      </c>
    </row>
    <row r="15" spans="1:53" ht="15" customHeight="1" x14ac:dyDescent="0.25">
      <c r="A15">
        <v>3281373</v>
      </c>
      <c r="B15" t="s">
        <v>116</v>
      </c>
      <c r="C15" t="s">
        <v>52</v>
      </c>
      <c r="D15" t="s">
        <v>52</v>
      </c>
      <c r="E15" s="1">
        <v>40908</v>
      </c>
      <c r="F15" s="6">
        <f t="shared" si="0"/>
        <v>2011</v>
      </c>
      <c r="G15" t="s">
        <v>117</v>
      </c>
      <c r="H15" t="s">
        <v>54</v>
      </c>
      <c r="I15" t="s">
        <v>55</v>
      </c>
      <c r="J15">
        <v>19136</v>
      </c>
      <c r="K15" t="s">
        <v>106</v>
      </c>
      <c r="L15" t="s">
        <v>106</v>
      </c>
      <c r="M15" t="s">
        <v>71</v>
      </c>
      <c r="N15">
        <v>200000</v>
      </c>
      <c r="O15">
        <v>1979</v>
      </c>
      <c r="P15">
        <v>1</v>
      </c>
      <c r="Q15">
        <v>100</v>
      </c>
      <c r="R15">
        <v>393</v>
      </c>
      <c r="S15">
        <v>786504751</v>
      </c>
      <c r="T15">
        <v>4297814</v>
      </c>
      <c r="U15">
        <v>14664141.4</v>
      </c>
      <c r="V15">
        <v>294624.77500000002</v>
      </c>
      <c r="W15">
        <v>29462477.5</v>
      </c>
      <c r="X15" t="s">
        <v>54</v>
      </c>
      <c r="Y15" t="s">
        <v>54</v>
      </c>
      <c r="Z15" t="s">
        <v>54</v>
      </c>
      <c r="AA15" t="s">
        <v>58</v>
      </c>
      <c r="AB15" t="s">
        <v>80</v>
      </c>
      <c r="AC15" s="1">
        <v>41639</v>
      </c>
      <c r="AD15" t="s">
        <v>54</v>
      </c>
      <c r="AE15">
        <v>19480000</v>
      </c>
      <c r="AF15">
        <v>33980000</v>
      </c>
      <c r="AG15">
        <v>97.4</v>
      </c>
      <c r="AH15">
        <v>169.9</v>
      </c>
      <c r="AI15">
        <v>126.5</v>
      </c>
      <c r="AJ15">
        <v>126.5</v>
      </c>
      <c r="AK15">
        <v>44126618.600000001</v>
      </c>
      <c r="AL15">
        <v>76981004.400000006</v>
      </c>
      <c r="AM15">
        <v>220.6</v>
      </c>
      <c r="AN15">
        <v>384.9</v>
      </c>
      <c r="AO15">
        <v>45395709.299999997</v>
      </c>
      <c r="AP15">
        <v>78313549.599999994</v>
      </c>
      <c r="AQ15">
        <v>227</v>
      </c>
      <c r="AR15">
        <v>391.6</v>
      </c>
      <c r="AS15">
        <v>4297813.4000000004</v>
      </c>
      <c r="AT15">
        <v>307315.7</v>
      </c>
      <c r="AU15">
        <v>50</v>
      </c>
      <c r="AV15">
        <v>3420.6</v>
      </c>
      <c r="AW15" t="s">
        <v>60</v>
      </c>
      <c r="AX15">
        <v>1563.6</v>
      </c>
      <c r="AY15">
        <v>1857</v>
      </c>
      <c r="AZ15">
        <v>17.100000000000001</v>
      </c>
      <c r="BA15" s="4" t="s">
        <v>118</v>
      </c>
    </row>
    <row r="16" spans="1:53" ht="15" customHeight="1" x14ac:dyDescent="0.25">
      <c r="A16">
        <v>3281377</v>
      </c>
      <c r="B16" t="s">
        <v>119</v>
      </c>
      <c r="C16" t="s">
        <v>52</v>
      </c>
      <c r="D16" t="s">
        <v>52</v>
      </c>
      <c r="E16" s="1">
        <v>40908</v>
      </c>
      <c r="F16" s="6">
        <f t="shared" si="0"/>
        <v>2011</v>
      </c>
      <c r="G16" t="s">
        <v>120</v>
      </c>
      <c r="H16" t="s">
        <v>54</v>
      </c>
      <c r="I16" t="s">
        <v>55</v>
      </c>
      <c r="J16">
        <v>19136</v>
      </c>
      <c r="K16" t="s">
        <v>106</v>
      </c>
      <c r="L16" t="s">
        <v>106</v>
      </c>
      <c r="M16" t="s">
        <v>71</v>
      </c>
      <c r="N16">
        <v>220000</v>
      </c>
      <c r="O16">
        <v>2004</v>
      </c>
      <c r="P16">
        <v>1</v>
      </c>
      <c r="Q16">
        <v>100</v>
      </c>
      <c r="R16">
        <v>398</v>
      </c>
      <c r="S16">
        <v>786504751</v>
      </c>
      <c r="T16">
        <v>4189223</v>
      </c>
      <c r="U16">
        <v>14293628.9</v>
      </c>
      <c r="V16">
        <v>175171.21299999999</v>
      </c>
      <c r="W16">
        <v>17517121.300000001</v>
      </c>
      <c r="X16" t="s">
        <v>54</v>
      </c>
      <c r="Y16" t="s">
        <v>54</v>
      </c>
      <c r="Z16" t="s">
        <v>54</v>
      </c>
      <c r="AA16" t="s">
        <v>58</v>
      </c>
      <c r="AB16" t="s">
        <v>80</v>
      </c>
      <c r="AC16" s="1">
        <v>41639</v>
      </c>
      <c r="AD16" t="s">
        <v>54</v>
      </c>
      <c r="AE16">
        <v>18788000</v>
      </c>
      <c r="AF16">
        <v>37378000</v>
      </c>
      <c r="AG16">
        <v>85.4</v>
      </c>
      <c r="AH16">
        <v>169.9</v>
      </c>
      <c r="AI16">
        <v>69.3</v>
      </c>
      <c r="AJ16">
        <v>69.3</v>
      </c>
      <c r="AK16">
        <v>31810750.399999999</v>
      </c>
      <c r="AL16">
        <v>63274972.899999999</v>
      </c>
      <c r="AM16">
        <v>144.6</v>
      </c>
      <c r="AN16">
        <v>287.60000000000002</v>
      </c>
      <c r="AO16">
        <v>32774550.5</v>
      </c>
      <c r="AP16">
        <v>64286962.899999999</v>
      </c>
      <c r="AQ16">
        <v>149</v>
      </c>
      <c r="AR16">
        <v>292.2</v>
      </c>
      <c r="AS16">
        <v>4189222.6</v>
      </c>
      <c r="AT16">
        <v>184809.2</v>
      </c>
      <c r="AU16">
        <v>50</v>
      </c>
      <c r="AV16">
        <v>2739.8</v>
      </c>
      <c r="AW16" t="s">
        <v>60</v>
      </c>
      <c r="AX16">
        <v>929.7</v>
      </c>
      <c r="AY16">
        <v>1810.1</v>
      </c>
      <c r="AZ16">
        <v>12.5</v>
      </c>
      <c r="BA16" s="4" t="s">
        <v>121</v>
      </c>
    </row>
    <row r="17" spans="1:53" ht="15" customHeight="1" x14ac:dyDescent="0.25">
      <c r="A17">
        <v>3289919</v>
      </c>
      <c r="B17" t="s">
        <v>122</v>
      </c>
      <c r="C17" t="s">
        <v>52</v>
      </c>
      <c r="D17" t="s">
        <v>52</v>
      </c>
      <c r="E17" s="1">
        <v>40908</v>
      </c>
      <c r="F17" s="6">
        <f t="shared" si="0"/>
        <v>2011</v>
      </c>
      <c r="G17" t="s">
        <v>123</v>
      </c>
      <c r="H17" t="s">
        <v>54</v>
      </c>
      <c r="I17" t="s">
        <v>55</v>
      </c>
      <c r="J17">
        <v>19136</v>
      </c>
      <c r="K17" t="s">
        <v>106</v>
      </c>
      <c r="L17" t="s">
        <v>124</v>
      </c>
      <c r="M17" t="s">
        <v>66</v>
      </c>
      <c r="N17">
        <v>716651</v>
      </c>
      <c r="O17">
        <v>1896</v>
      </c>
      <c r="P17">
        <v>3</v>
      </c>
      <c r="Q17">
        <v>20</v>
      </c>
      <c r="R17">
        <v>64</v>
      </c>
      <c r="S17">
        <v>786537201</v>
      </c>
      <c r="T17">
        <v>936702</v>
      </c>
      <c r="U17">
        <v>3196027.2</v>
      </c>
      <c r="V17">
        <v>65236.879000000001</v>
      </c>
      <c r="W17">
        <v>6523687.9000000004</v>
      </c>
      <c r="X17">
        <v>129784.9</v>
      </c>
      <c r="Y17" t="s">
        <v>54</v>
      </c>
      <c r="Z17" t="s">
        <v>54</v>
      </c>
      <c r="AA17" t="s">
        <v>58</v>
      </c>
      <c r="AB17" t="s">
        <v>80</v>
      </c>
      <c r="AC17" s="1">
        <v>41639</v>
      </c>
      <c r="AD17" t="s">
        <v>54</v>
      </c>
      <c r="AE17">
        <v>51097216.299999997</v>
      </c>
      <c r="AF17">
        <v>88219738.099999994</v>
      </c>
      <c r="AG17">
        <v>71.3</v>
      </c>
      <c r="AH17">
        <v>123.1</v>
      </c>
      <c r="AI17">
        <v>-80.8</v>
      </c>
      <c r="AJ17">
        <v>-80.7</v>
      </c>
      <c r="AK17">
        <v>9849500</v>
      </c>
      <c r="AL17">
        <v>17016480.5</v>
      </c>
      <c r="AM17">
        <v>13.7</v>
      </c>
      <c r="AN17">
        <v>23.7</v>
      </c>
      <c r="AO17">
        <v>10353489.5</v>
      </c>
      <c r="AP17">
        <v>17545286.5</v>
      </c>
      <c r="AQ17">
        <v>14.4</v>
      </c>
      <c r="AR17">
        <v>24.5</v>
      </c>
      <c r="AS17">
        <v>936701.9</v>
      </c>
      <c r="AT17">
        <v>70181.100000000006</v>
      </c>
      <c r="AU17">
        <v>50</v>
      </c>
      <c r="AV17">
        <v>760.6</v>
      </c>
      <c r="AW17" t="s">
        <v>60</v>
      </c>
      <c r="AX17">
        <v>355.9</v>
      </c>
      <c r="AY17">
        <v>404.7</v>
      </c>
      <c r="AZ17">
        <v>1.1000000000000001</v>
      </c>
      <c r="BA17" s="4" t="s">
        <v>125</v>
      </c>
    </row>
    <row r="18" spans="1:53" ht="15" customHeight="1" x14ac:dyDescent="0.25">
      <c r="A18">
        <v>3335315</v>
      </c>
      <c r="B18" t="s">
        <v>126</v>
      </c>
      <c r="C18" t="s">
        <v>52</v>
      </c>
      <c r="D18" t="s">
        <v>52</v>
      </c>
      <c r="E18" s="1">
        <v>40908</v>
      </c>
      <c r="F18" s="6">
        <f t="shared" si="0"/>
        <v>2011</v>
      </c>
      <c r="G18" t="s">
        <v>127</v>
      </c>
      <c r="H18" t="s">
        <v>54</v>
      </c>
      <c r="I18" t="s">
        <v>55</v>
      </c>
      <c r="J18">
        <v>19103</v>
      </c>
      <c r="K18" t="s">
        <v>70</v>
      </c>
      <c r="L18" t="s">
        <v>70</v>
      </c>
      <c r="M18" t="s">
        <v>71</v>
      </c>
      <c r="N18">
        <v>250000</v>
      </c>
      <c r="O18">
        <v>1939</v>
      </c>
      <c r="P18">
        <v>1</v>
      </c>
      <c r="Q18">
        <v>100</v>
      </c>
      <c r="R18">
        <v>309</v>
      </c>
      <c r="S18">
        <v>782598000</v>
      </c>
      <c r="T18">
        <v>2077421</v>
      </c>
      <c r="U18">
        <v>7088160.5</v>
      </c>
      <c r="V18">
        <v>59572.597999999998</v>
      </c>
      <c r="W18">
        <v>5957259.7999999998</v>
      </c>
      <c r="X18" t="s">
        <v>54</v>
      </c>
      <c r="Y18">
        <v>11093453.800000001</v>
      </c>
      <c r="Z18" t="s">
        <v>54</v>
      </c>
      <c r="AA18" t="s">
        <v>58</v>
      </c>
      <c r="AB18" t="s">
        <v>58</v>
      </c>
      <c r="AC18" s="1">
        <v>41639</v>
      </c>
      <c r="AD18">
        <v>78</v>
      </c>
      <c r="AE18">
        <v>34675000</v>
      </c>
      <c r="AF18">
        <v>60125000</v>
      </c>
      <c r="AG18">
        <v>138.69999999999999</v>
      </c>
      <c r="AH18">
        <v>240.5</v>
      </c>
      <c r="AI18">
        <v>-30.4</v>
      </c>
      <c r="AJ18">
        <v>-30.4</v>
      </c>
      <c r="AK18">
        <v>24138873.899999999</v>
      </c>
      <c r="AL18">
        <v>41857827</v>
      </c>
      <c r="AM18">
        <v>96.6</v>
      </c>
      <c r="AN18">
        <v>167.4</v>
      </c>
      <c r="AO18">
        <v>24584590</v>
      </c>
      <c r="AP18">
        <v>42475689.299999997</v>
      </c>
      <c r="AQ18">
        <v>98.3</v>
      </c>
      <c r="AR18">
        <v>169.9</v>
      </c>
      <c r="AS18">
        <v>2077420.7</v>
      </c>
      <c r="AT18">
        <v>54237.599999999999</v>
      </c>
      <c r="AU18">
        <v>50</v>
      </c>
      <c r="AV18">
        <v>2196</v>
      </c>
      <c r="AW18" t="s">
        <v>60</v>
      </c>
      <c r="AX18">
        <v>316.2</v>
      </c>
      <c r="AY18">
        <v>1879.8</v>
      </c>
      <c r="AZ18">
        <v>8.8000000000000007</v>
      </c>
      <c r="BA18" s="4" t="s">
        <v>128</v>
      </c>
    </row>
    <row r="19" spans="1:53" ht="15" customHeight="1" x14ac:dyDescent="0.25">
      <c r="A19">
        <v>3339848</v>
      </c>
      <c r="B19" t="s">
        <v>129</v>
      </c>
      <c r="C19" t="s">
        <v>52</v>
      </c>
      <c r="D19" t="s">
        <v>52</v>
      </c>
      <c r="E19" s="1">
        <v>40908</v>
      </c>
      <c r="F19" s="6">
        <f t="shared" si="0"/>
        <v>2011</v>
      </c>
      <c r="G19" t="s">
        <v>130</v>
      </c>
      <c r="H19" t="s">
        <v>54</v>
      </c>
      <c r="I19" t="s">
        <v>55</v>
      </c>
      <c r="J19">
        <v>19106</v>
      </c>
      <c r="K19" t="s">
        <v>56</v>
      </c>
      <c r="L19" t="s">
        <v>56</v>
      </c>
      <c r="M19" t="s">
        <v>57</v>
      </c>
      <c r="N19">
        <v>126000</v>
      </c>
      <c r="O19">
        <v>1956</v>
      </c>
      <c r="P19">
        <v>1</v>
      </c>
      <c r="Q19">
        <v>100</v>
      </c>
      <c r="R19">
        <v>156</v>
      </c>
      <c r="S19">
        <v>781379300</v>
      </c>
      <c r="T19">
        <v>4993398</v>
      </c>
      <c r="U19">
        <v>17037474</v>
      </c>
      <c r="V19">
        <v>0</v>
      </c>
      <c r="W19">
        <v>0</v>
      </c>
      <c r="X19" t="s">
        <v>54</v>
      </c>
      <c r="Y19">
        <v>6401033.9000000004</v>
      </c>
      <c r="Z19" t="s">
        <v>54</v>
      </c>
      <c r="AA19" t="s">
        <v>58</v>
      </c>
      <c r="AB19" t="s">
        <v>58</v>
      </c>
      <c r="AC19" s="1">
        <v>41639</v>
      </c>
      <c r="AD19">
        <v>5</v>
      </c>
      <c r="AE19">
        <v>12537000</v>
      </c>
      <c r="AF19">
        <v>32734800</v>
      </c>
      <c r="AG19">
        <v>99.5</v>
      </c>
      <c r="AH19">
        <v>259.8</v>
      </c>
      <c r="AI19">
        <v>86.9</v>
      </c>
      <c r="AJ19">
        <v>87</v>
      </c>
      <c r="AK19">
        <v>23438508.199999999</v>
      </c>
      <c r="AL19">
        <v>61198376.100000001</v>
      </c>
      <c r="AM19">
        <v>186</v>
      </c>
      <c r="AN19">
        <v>485.7</v>
      </c>
      <c r="AO19">
        <v>23591806.100000001</v>
      </c>
      <c r="AP19">
        <v>60960096</v>
      </c>
      <c r="AQ19">
        <v>187.2</v>
      </c>
      <c r="AR19">
        <v>483.8</v>
      </c>
      <c r="AS19">
        <v>4929437.8</v>
      </c>
      <c r="AT19">
        <v>0</v>
      </c>
      <c r="AU19">
        <v>50</v>
      </c>
      <c r="AV19">
        <v>2724.3</v>
      </c>
      <c r="AW19" t="s">
        <v>60</v>
      </c>
      <c r="AX19">
        <v>0</v>
      </c>
      <c r="AY19">
        <v>2724.3</v>
      </c>
      <c r="AZ19">
        <v>21.6</v>
      </c>
      <c r="BA19" s="4" t="s">
        <v>131</v>
      </c>
    </row>
    <row r="20" spans="1:53" ht="15" customHeight="1" x14ac:dyDescent="0.25">
      <c r="A20">
        <v>3369313</v>
      </c>
      <c r="B20" t="s">
        <v>132</v>
      </c>
      <c r="C20" t="s">
        <v>52</v>
      </c>
      <c r="D20" t="s">
        <v>52</v>
      </c>
      <c r="E20" s="1">
        <v>40908</v>
      </c>
      <c r="F20" s="6">
        <f t="shared" si="0"/>
        <v>2011</v>
      </c>
      <c r="G20" t="s">
        <v>133</v>
      </c>
      <c r="H20" t="s">
        <v>54</v>
      </c>
      <c r="I20" t="s">
        <v>55</v>
      </c>
      <c r="J20">
        <v>19125</v>
      </c>
      <c r="K20" t="s">
        <v>134</v>
      </c>
      <c r="L20" t="s">
        <v>135</v>
      </c>
      <c r="M20" t="s">
        <v>136</v>
      </c>
      <c r="N20">
        <v>59962</v>
      </c>
      <c r="O20">
        <v>1968</v>
      </c>
      <c r="P20">
        <v>1</v>
      </c>
      <c r="Q20">
        <v>100</v>
      </c>
      <c r="R20">
        <v>904</v>
      </c>
      <c r="S20">
        <v>884460965</v>
      </c>
      <c r="T20">
        <v>1199514</v>
      </c>
      <c r="U20">
        <v>4092741.8</v>
      </c>
      <c r="V20">
        <v>68598.441000000006</v>
      </c>
      <c r="W20">
        <v>6859844.0999999996</v>
      </c>
      <c r="X20" t="s">
        <v>54</v>
      </c>
      <c r="Y20" t="s">
        <v>54</v>
      </c>
      <c r="Z20" t="s">
        <v>54</v>
      </c>
      <c r="AA20" t="s">
        <v>58</v>
      </c>
      <c r="AB20" t="s">
        <v>80</v>
      </c>
      <c r="AC20" s="1">
        <v>41639</v>
      </c>
      <c r="AD20" t="s">
        <v>54</v>
      </c>
      <c r="AE20">
        <v>3285917.6</v>
      </c>
      <c r="AF20">
        <v>6020184.7999999998</v>
      </c>
      <c r="AG20">
        <v>54.8</v>
      </c>
      <c r="AH20">
        <v>100.4</v>
      </c>
      <c r="AI20">
        <v>233.4</v>
      </c>
      <c r="AJ20">
        <v>233.1</v>
      </c>
      <c r="AK20">
        <v>10952586.1</v>
      </c>
      <c r="AL20">
        <v>20054046.199999999</v>
      </c>
      <c r="AM20">
        <v>182.7</v>
      </c>
      <c r="AN20">
        <v>334.4</v>
      </c>
      <c r="AO20">
        <v>11602076.5</v>
      </c>
      <c r="AP20">
        <v>20736011.100000001</v>
      </c>
      <c r="AQ20">
        <v>193.5</v>
      </c>
      <c r="AR20">
        <v>345.8</v>
      </c>
      <c r="AS20">
        <v>1199513.8999999999</v>
      </c>
      <c r="AT20">
        <v>75093.3</v>
      </c>
      <c r="AU20">
        <v>50</v>
      </c>
      <c r="AV20">
        <v>882.4</v>
      </c>
      <c r="AW20" t="s">
        <v>60</v>
      </c>
      <c r="AX20">
        <v>364.1</v>
      </c>
      <c r="AY20">
        <v>518.29999999999995</v>
      </c>
      <c r="AZ20">
        <v>14.7</v>
      </c>
      <c r="BA20" s="4" t="s">
        <v>137</v>
      </c>
    </row>
    <row r="21" spans="1:53" ht="15" customHeight="1" x14ac:dyDescent="0.25">
      <c r="A21">
        <v>3389438</v>
      </c>
      <c r="B21" t="s">
        <v>138</v>
      </c>
      <c r="C21" t="s">
        <v>52</v>
      </c>
      <c r="D21" t="s">
        <v>52</v>
      </c>
      <c r="E21" s="1">
        <v>40908</v>
      </c>
      <c r="F21" s="6">
        <f t="shared" si="0"/>
        <v>2011</v>
      </c>
      <c r="G21" t="s">
        <v>139</v>
      </c>
      <c r="H21" t="s">
        <v>54</v>
      </c>
      <c r="I21" t="s">
        <v>55</v>
      </c>
      <c r="J21">
        <v>19130</v>
      </c>
      <c r="K21" t="s">
        <v>140</v>
      </c>
      <c r="L21" t="s">
        <v>140</v>
      </c>
      <c r="M21" t="s">
        <v>141</v>
      </c>
      <c r="N21">
        <v>347543</v>
      </c>
      <c r="O21">
        <v>1950</v>
      </c>
      <c r="P21">
        <v>4</v>
      </c>
      <c r="Q21">
        <v>100</v>
      </c>
      <c r="R21">
        <v>853</v>
      </c>
      <c r="S21">
        <v>881444600</v>
      </c>
      <c r="T21">
        <v>4671650</v>
      </c>
      <c r="U21">
        <v>15939669.800000001</v>
      </c>
      <c r="V21">
        <v>224720.82399999999</v>
      </c>
      <c r="W21">
        <v>22472082.399999999</v>
      </c>
      <c r="X21" t="s">
        <v>54</v>
      </c>
      <c r="Y21" t="s">
        <v>54</v>
      </c>
      <c r="Z21" t="s">
        <v>54</v>
      </c>
      <c r="AA21" t="s">
        <v>58</v>
      </c>
      <c r="AB21" t="s">
        <v>142</v>
      </c>
      <c r="AC21" s="1">
        <v>41639</v>
      </c>
      <c r="AD21">
        <v>1</v>
      </c>
      <c r="AE21">
        <v>19010602.100000001</v>
      </c>
      <c r="AF21">
        <v>36457260.700000003</v>
      </c>
      <c r="AG21">
        <v>54.7</v>
      </c>
      <c r="AH21">
        <v>104.9</v>
      </c>
      <c r="AI21">
        <v>102</v>
      </c>
      <c r="AJ21">
        <v>102</v>
      </c>
      <c r="AK21">
        <v>38411752.399999999</v>
      </c>
      <c r="AL21">
        <v>73646250.5</v>
      </c>
      <c r="AM21">
        <v>110.5</v>
      </c>
      <c r="AN21">
        <v>211.9</v>
      </c>
      <c r="AO21">
        <v>39840201.799999997</v>
      </c>
      <c r="AP21">
        <v>74572615.5</v>
      </c>
      <c r="AQ21">
        <v>114.6</v>
      </c>
      <c r="AR21">
        <v>214.6</v>
      </c>
      <c r="AS21">
        <v>4591225.9000000004</v>
      </c>
      <c r="AT21">
        <v>241749.4</v>
      </c>
      <c r="AU21">
        <v>50</v>
      </c>
      <c r="AV21">
        <v>3211.2</v>
      </c>
      <c r="AW21" t="s">
        <v>60</v>
      </c>
      <c r="AX21">
        <v>1192.5999999999999</v>
      </c>
      <c r="AY21">
        <v>2018.6</v>
      </c>
      <c r="AZ21">
        <v>9.1999999999999993</v>
      </c>
      <c r="BA21" s="4" t="s">
        <v>143</v>
      </c>
    </row>
    <row r="22" spans="1:53" ht="15" customHeight="1" x14ac:dyDescent="0.25">
      <c r="A22">
        <v>3408212</v>
      </c>
      <c r="B22" t="s">
        <v>144</v>
      </c>
      <c r="C22" t="s">
        <v>52</v>
      </c>
      <c r="D22" t="s">
        <v>52</v>
      </c>
      <c r="E22" s="1">
        <v>40908</v>
      </c>
      <c r="F22" s="6">
        <f t="shared" si="0"/>
        <v>2011</v>
      </c>
      <c r="G22" t="s">
        <v>145</v>
      </c>
      <c r="H22" t="s">
        <v>54</v>
      </c>
      <c r="I22" t="s">
        <v>55</v>
      </c>
      <c r="J22">
        <v>19123</v>
      </c>
      <c r="K22" t="s">
        <v>56</v>
      </c>
      <c r="L22" t="s">
        <v>56</v>
      </c>
      <c r="M22" t="s">
        <v>57</v>
      </c>
      <c r="N22">
        <v>50601</v>
      </c>
      <c r="O22">
        <v>1975</v>
      </c>
      <c r="P22">
        <v>1</v>
      </c>
      <c r="Q22">
        <v>100</v>
      </c>
      <c r="R22">
        <v>274</v>
      </c>
      <c r="S22">
        <v>781398000</v>
      </c>
      <c r="T22">
        <v>1619001</v>
      </c>
      <c r="U22">
        <v>5524031.4000000004</v>
      </c>
      <c r="V22" t="s">
        <v>54</v>
      </c>
      <c r="W22" t="s">
        <v>54</v>
      </c>
      <c r="X22">
        <v>1421195.8</v>
      </c>
      <c r="Y22" t="s">
        <v>54</v>
      </c>
      <c r="Z22" t="s">
        <v>54</v>
      </c>
      <c r="AA22" t="s">
        <v>58</v>
      </c>
      <c r="AB22" t="s">
        <v>59</v>
      </c>
      <c r="AC22" s="1">
        <v>41639</v>
      </c>
      <c r="AD22">
        <v>15</v>
      </c>
      <c r="AE22">
        <v>4574330.4000000004</v>
      </c>
      <c r="AF22">
        <v>12366884.4</v>
      </c>
      <c r="AG22">
        <v>90.4</v>
      </c>
      <c r="AH22">
        <v>244.4</v>
      </c>
      <c r="AI22">
        <v>51.9</v>
      </c>
      <c r="AJ22">
        <v>51.9</v>
      </c>
      <c r="AK22">
        <v>6945227.5999999996</v>
      </c>
      <c r="AL22">
        <v>18780867.600000001</v>
      </c>
      <c r="AM22">
        <v>137.30000000000001</v>
      </c>
      <c r="AN22">
        <v>371.2</v>
      </c>
      <c r="AO22">
        <v>6795841.5999999996</v>
      </c>
      <c r="AP22">
        <v>18311795.699999999</v>
      </c>
      <c r="AQ22">
        <v>134.30000000000001</v>
      </c>
      <c r="AR22">
        <v>361.9</v>
      </c>
      <c r="AS22">
        <v>1575218.4</v>
      </c>
      <c r="AT22" t="s">
        <v>54</v>
      </c>
      <c r="AU22">
        <v>50</v>
      </c>
      <c r="AV22">
        <v>805</v>
      </c>
      <c r="AW22" t="s">
        <v>60</v>
      </c>
      <c r="AX22">
        <v>105.5</v>
      </c>
      <c r="AY22">
        <v>699.5</v>
      </c>
      <c r="AZ22">
        <v>15.9</v>
      </c>
      <c r="BA22" s="4" t="s">
        <v>146</v>
      </c>
    </row>
    <row r="23" spans="1:53" ht="15" customHeight="1" x14ac:dyDescent="0.25">
      <c r="A23">
        <v>3618415</v>
      </c>
      <c r="B23" t="s">
        <v>63</v>
      </c>
      <c r="C23">
        <v>3618415</v>
      </c>
      <c r="D23" t="s">
        <v>63</v>
      </c>
      <c r="E23" s="1">
        <v>40908</v>
      </c>
      <c r="F23" s="6">
        <f t="shared" si="0"/>
        <v>2011</v>
      </c>
      <c r="G23" t="s">
        <v>147</v>
      </c>
      <c r="H23" t="s">
        <v>54</v>
      </c>
      <c r="I23" t="s">
        <v>55</v>
      </c>
      <c r="J23">
        <v>19102</v>
      </c>
      <c r="K23" t="s">
        <v>56</v>
      </c>
      <c r="L23" t="s">
        <v>70</v>
      </c>
      <c r="M23" t="s">
        <v>71</v>
      </c>
      <c r="N23">
        <v>2293000</v>
      </c>
      <c r="O23">
        <v>1868</v>
      </c>
      <c r="P23">
        <v>3</v>
      </c>
      <c r="Q23">
        <v>90</v>
      </c>
      <c r="R23" t="s">
        <v>54</v>
      </c>
      <c r="S23" t="s">
        <v>54</v>
      </c>
      <c r="T23">
        <v>32475910</v>
      </c>
      <c r="U23">
        <v>110807804.90000001</v>
      </c>
      <c r="V23">
        <v>690343.13600000006</v>
      </c>
      <c r="W23">
        <v>69034313.599999994</v>
      </c>
      <c r="X23" t="s">
        <v>54</v>
      </c>
      <c r="Y23">
        <v>5051814.3</v>
      </c>
      <c r="Z23" t="s">
        <v>54</v>
      </c>
      <c r="AA23" t="s">
        <v>58</v>
      </c>
      <c r="AB23" t="s">
        <v>58</v>
      </c>
      <c r="AC23" s="1">
        <v>41639</v>
      </c>
      <c r="AD23" t="s">
        <v>54</v>
      </c>
      <c r="AE23">
        <v>246726800</v>
      </c>
      <c r="AF23">
        <v>569351900</v>
      </c>
      <c r="AG23">
        <v>107.6</v>
      </c>
      <c r="AH23">
        <v>248.3</v>
      </c>
      <c r="AI23">
        <v>-25.1</v>
      </c>
      <c r="AJ23">
        <v>-25.1</v>
      </c>
      <c r="AK23">
        <v>184893920.59999999</v>
      </c>
      <c r="AL23">
        <v>426500038.69999999</v>
      </c>
      <c r="AM23">
        <v>80.599999999999994</v>
      </c>
      <c r="AN23">
        <v>186</v>
      </c>
      <c r="AO23">
        <v>190134613.5</v>
      </c>
      <c r="AP23">
        <v>428672523.69999999</v>
      </c>
      <c r="AQ23">
        <v>82.9</v>
      </c>
      <c r="AR23">
        <v>186.9</v>
      </c>
      <c r="AS23">
        <v>31993859.899999999</v>
      </c>
      <c r="AT23">
        <v>752190</v>
      </c>
      <c r="AU23">
        <v>50</v>
      </c>
      <c r="AV23">
        <v>18143.5</v>
      </c>
      <c r="AW23" t="s">
        <v>54</v>
      </c>
      <c r="AX23">
        <v>3663.8</v>
      </c>
      <c r="AY23">
        <v>14479.7</v>
      </c>
      <c r="AZ23">
        <v>7.9</v>
      </c>
      <c r="BA23" s="4" t="s">
        <v>148</v>
      </c>
    </row>
    <row r="24" spans="1:53" ht="15" customHeight="1" x14ac:dyDescent="0.25">
      <c r="A24">
        <v>4066717</v>
      </c>
      <c r="B24" t="s">
        <v>149</v>
      </c>
      <c r="C24" t="s">
        <v>52</v>
      </c>
      <c r="D24" t="s">
        <v>52</v>
      </c>
      <c r="E24" s="1">
        <v>40908</v>
      </c>
      <c r="F24" s="6">
        <f t="shared" si="0"/>
        <v>2011</v>
      </c>
      <c r="G24" t="s">
        <v>150</v>
      </c>
      <c r="H24" t="s">
        <v>54</v>
      </c>
      <c r="I24" t="s">
        <v>55</v>
      </c>
      <c r="J24">
        <v>19139</v>
      </c>
      <c r="K24" t="s">
        <v>106</v>
      </c>
      <c r="L24" t="s">
        <v>106</v>
      </c>
      <c r="M24" t="s">
        <v>71</v>
      </c>
      <c r="N24">
        <v>160000</v>
      </c>
      <c r="O24">
        <v>2013</v>
      </c>
      <c r="P24">
        <v>1</v>
      </c>
      <c r="Q24">
        <v>100</v>
      </c>
      <c r="R24" t="s">
        <v>54</v>
      </c>
      <c r="S24" t="s">
        <v>54</v>
      </c>
      <c r="T24" t="s">
        <v>54</v>
      </c>
      <c r="U24" t="s">
        <v>54</v>
      </c>
      <c r="V24" t="s">
        <v>54</v>
      </c>
      <c r="W24" t="s">
        <v>54</v>
      </c>
      <c r="X24" t="s">
        <v>54</v>
      </c>
      <c r="Y24" t="s">
        <v>54</v>
      </c>
      <c r="Z24" t="s">
        <v>54</v>
      </c>
      <c r="AA24" t="s">
        <v>151</v>
      </c>
      <c r="AB24" t="s">
        <v>152</v>
      </c>
      <c r="AC24" s="1">
        <v>41639</v>
      </c>
      <c r="AD24" t="s">
        <v>54</v>
      </c>
      <c r="AE24" t="s">
        <v>54</v>
      </c>
      <c r="AF24" t="s">
        <v>54</v>
      </c>
      <c r="AG24" t="s">
        <v>54</v>
      </c>
      <c r="AH24" t="s">
        <v>54</v>
      </c>
      <c r="AI24" t="s">
        <v>54</v>
      </c>
      <c r="AJ24" t="s">
        <v>54</v>
      </c>
      <c r="AK24" t="s">
        <v>54</v>
      </c>
      <c r="AL24" t="s">
        <v>54</v>
      </c>
      <c r="AM24" t="s">
        <v>54</v>
      </c>
      <c r="AN24" t="s">
        <v>54</v>
      </c>
      <c r="AO24" t="s">
        <v>54</v>
      </c>
      <c r="AP24" t="s">
        <v>54</v>
      </c>
      <c r="AQ24" t="s">
        <v>54</v>
      </c>
      <c r="AR24" t="s">
        <v>54</v>
      </c>
      <c r="AS24" t="s">
        <v>54</v>
      </c>
      <c r="AT24" t="s">
        <v>54</v>
      </c>
      <c r="AU24">
        <v>50</v>
      </c>
      <c r="AV24">
        <v>0</v>
      </c>
      <c r="AW24" t="s">
        <v>54</v>
      </c>
      <c r="AX24">
        <v>0</v>
      </c>
      <c r="AY24">
        <v>0</v>
      </c>
      <c r="AZ24" t="s">
        <v>54</v>
      </c>
      <c r="BA24" s="2" t="s">
        <v>153</v>
      </c>
    </row>
    <row r="25" spans="1:53" x14ac:dyDescent="0.25">
      <c r="A25">
        <v>2365631</v>
      </c>
      <c r="B25" t="s">
        <v>51</v>
      </c>
      <c r="C25" t="s">
        <v>52</v>
      </c>
      <c r="D25" t="s">
        <v>52</v>
      </c>
      <c r="E25" s="1">
        <v>41274</v>
      </c>
      <c r="F25" s="6">
        <f t="shared" si="0"/>
        <v>2012</v>
      </c>
      <c r="G25" t="s">
        <v>53</v>
      </c>
      <c r="H25" t="s">
        <v>54</v>
      </c>
      <c r="I25" t="s">
        <v>55</v>
      </c>
      <c r="J25">
        <v>19102</v>
      </c>
      <c r="K25" t="s">
        <v>56</v>
      </c>
      <c r="L25" t="s">
        <v>56</v>
      </c>
      <c r="M25" t="s">
        <v>57</v>
      </c>
      <c r="N25">
        <v>502000</v>
      </c>
      <c r="O25">
        <v>1962</v>
      </c>
      <c r="P25">
        <v>1</v>
      </c>
      <c r="Q25">
        <v>100</v>
      </c>
      <c r="R25">
        <v>40</v>
      </c>
      <c r="S25">
        <v>772059100</v>
      </c>
      <c r="T25">
        <v>15355150</v>
      </c>
      <c r="U25">
        <v>52391771.799999997</v>
      </c>
      <c r="V25">
        <v>212806.26199999999</v>
      </c>
      <c r="W25">
        <v>21280626.199999999</v>
      </c>
      <c r="X25" t="s">
        <v>54</v>
      </c>
      <c r="Y25" t="s">
        <v>54</v>
      </c>
      <c r="Z25" t="s">
        <v>54</v>
      </c>
      <c r="AA25" t="s">
        <v>58</v>
      </c>
      <c r="AB25" t="s">
        <v>59</v>
      </c>
      <c r="AC25" s="1">
        <v>41639</v>
      </c>
      <c r="AD25">
        <v>34</v>
      </c>
      <c r="AE25">
        <v>62448800</v>
      </c>
      <c r="AF25">
        <v>158330800</v>
      </c>
      <c r="AG25">
        <v>124.4</v>
      </c>
      <c r="AH25">
        <v>315.39999999999998</v>
      </c>
      <c r="AI25">
        <v>18</v>
      </c>
      <c r="AJ25">
        <v>18</v>
      </c>
      <c r="AK25">
        <v>73672413</v>
      </c>
      <c r="AL25">
        <v>186854868</v>
      </c>
      <c r="AM25">
        <v>146.80000000000001</v>
      </c>
      <c r="AN25">
        <v>372.2</v>
      </c>
      <c r="AO25">
        <v>77304926.799999997</v>
      </c>
      <c r="AP25">
        <v>190669007.59999999</v>
      </c>
      <c r="AQ25">
        <v>154</v>
      </c>
      <c r="AR25">
        <v>379.8</v>
      </c>
      <c r="AS25">
        <v>15355152.5</v>
      </c>
      <c r="AT25">
        <v>249131.4</v>
      </c>
      <c r="AU25">
        <v>50</v>
      </c>
      <c r="AV25">
        <v>7764.1</v>
      </c>
      <c r="AW25" t="s">
        <v>60</v>
      </c>
      <c r="AX25">
        <v>1129.4000000000001</v>
      </c>
      <c r="AY25">
        <v>6634.7</v>
      </c>
      <c r="AZ25">
        <v>15.5</v>
      </c>
      <c r="BA25" t="s">
        <v>61</v>
      </c>
    </row>
    <row r="26" spans="1:53" x14ac:dyDescent="0.25">
      <c r="A26">
        <v>3192582</v>
      </c>
      <c r="B26" t="s">
        <v>62</v>
      </c>
      <c r="C26">
        <v>3618415</v>
      </c>
      <c r="D26" t="s">
        <v>63</v>
      </c>
      <c r="E26" s="1">
        <v>41274</v>
      </c>
      <c r="F26" s="6">
        <f t="shared" si="0"/>
        <v>2012</v>
      </c>
      <c r="G26" t="s">
        <v>64</v>
      </c>
      <c r="H26" t="s">
        <v>54</v>
      </c>
      <c r="I26" t="s">
        <v>55</v>
      </c>
      <c r="J26">
        <v>19102</v>
      </c>
      <c r="K26" t="s">
        <v>56</v>
      </c>
      <c r="L26" t="s">
        <v>65</v>
      </c>
      <c r="M26" t="s">
        <v>66</v>
      </c>
      <c r="N26">
        <v>1202000</v>
      </c>
      <c r="O26">
        <v>1868</v>
      </c>
      <c r="P26">
        <v>0</v>
      </c>
      <c r="Q26">
        <v>100</v>
      </c>
      <c r="R26">
        <v>287</v>
      </c>
      <c r="S26">
        <v>782273400</v>
      </c>
      <c r="T26">
        <v>8296679</v>
      </c>
      <c r="U26">
        <v>28308268.699999999</v>
      </c>
      <c r="V26">
        <v>352223.609</v>
      </c>
      <c r="W26">
        <v>35222360.899999999</v>
      </c>
      <c r="X26" t="s">
        <v>54</v>
      </c>
      <c r="Y26" t="s">
        <v>54</v>
      </c>
      <c r="Z26" t="s">
        <v>54</v>
      </c>
      <c r="AA26" t="s">
        <v>58</v>
      </c>
      <c r="AB26" t="s">
        <v>58</v>
      </c>
      <c r="AC26" s="1">
        <v>41639</v>
      </c>
      <c r="AD26">
        <v>94</v>
      </c>
      <c r="AE26">
        <v>134143200</v>
      </c>
      <c r="AF26">
        <v>265882400</v>
      </c>
      <c r="AG26">
        <v>111.6</v>
      </c>
      <c r="AH26">
        <v>221.2</v>
      </c>
      <c r="AI26">
        <v>-52.6</v>
      </c>
      <c r="AJ26">
        <v>-52.7</v>
      </c>
      <c r="AK26">
        <v>63530629.299999997</v>
      </c>
      <c r="AL26">
        <v>125871441.5</v>
      </c>
      <c r="AM26">
        <v>52.9</v>
      </c>
      <c r="AN26">
        <v>104.7</v>
      </c>
      <c r="AO26">
        <v>69682319.200000003</v>
      </c>
      <c r="AP26">
        <v>131784595.3</v>
      </c>
      <c r="AQ26">
        <v>58</v>
      </c>
      <c r="AR26">
        <v>109.6</v>
      </c>
      <c r="AS26">
        <v>8220094.7000000002</v>
      </c>
      <c r="AT26">
        <v>416353.5</v>
      </c>
      <c r="AU26">
        <v>50</v>
      </c>
      <c r="AV26">
        <v>5454.2</v>
      </c>
      <c r="AW26" t="s">
        <v>60</v>
      </c>
      <c r="AX26">
        <v>1869.3</v>
      </c>
      <c r="AY26">
        <v>3584.9</v>
      </c>
      <c r="AZ26">
        <v>4.5</v>
      </c>
      <c r="BA26" t="s">
        <v>67</v>
      </c>
    </row>
    <row r="27" spans="1:53" x14ac:dyDescent="0.25">
      <c r="A27">
        <v>3192995</v>
      </c>
      <c r="B27" t="s">
        <v>68</v>
      </c>
      <c r="C27">
        <v>3618415</v>
      </c>
      <c r="D27" t="s">
        <v>63</v>
      </c>
      <c r="E27" s="1">
        <v>41274</v>
      </c>
      <c r="F27" s="6">
        <f t="shared" si="0"/>
        <v>2012</v>
      </c>
      <c r="G27" t="s">
        <v>69</v>
      </c>
      <c r="H27" t="s">
        <v>54</v>
      </c>
      <c r="I27" t="s">
        <v>55</v>
      </c>
      <c r="J27">
        <v>19107</v>
      </c>
      <c r="K27" t="s">
        <v>70</v>
      </c>
      <c r="L27" t="s">
        <v>70</v>
      </c>
      <c r="M27" t="s">
        <v>71</v>
      </c>
      <c r="N27">
        <v>600000</v>
      </c>
      <c r="O27">
        <v>1994</v>
      </c>
      <c r="P27">
        <v>1</v>
      </c>
      <c r="Q27">
        <v>100</v>
      </c>
      <c r="R27">
        <v>93</v>
      </c>
      <c r="S27">
        <v>781092450</v>
      </c>
      <c r="T27">
        <v>16972140</v>
      </c>
      <c r="U27">
        <v>57908941.700000003</v>
      </c>
      <c r="V27">
        <v>2056</v>
      </c>
      <c r="W27">
        <v>205600</v>
      </c>
      <c r="X27" t="s">
        <v>54</v>
      </c>
      <c r="Y27">
        <v>10995294.9</v>
      </c>
      <c r="Z27" t="s">
        <v>54</v>
      </c>
      <c r="AA27" t="s">
        <v>58</v>
      </c>
      <c r="AB27" t="s">
        <v>58</v>
      </c>
      <c r="AC27" s="1">
        <v>41639</v>
      </c>
      <c r="AD27">
        <v>25</v>
      </c>
      <c r="AE27">
        <v>52380000</v>
      </c>
      <c r="AF27">
        <v>147960000</v>
      </c>
      <c r="AG27">
        <v>87.3</v>
      </c>
      <c r="AH27">
        <v>246.6</v>
      </c>
      <c r="AI27">
        <v>32</v>
      </c>
      <c r="AJ27">
        <v>32</v>
      </c>
      <c r="AK27">
        <v>69109846.599999994</v>
      </c>
      <c r="AL27">
        <v>195277779.90000001</v>
      </c>
      <c r="AM27">
        <v>115.2</v>
      </c>
      <c r="AN27">
        <v>325.5</v>
      </c>
      <c r="AO27">
        <v>69094858.700000003</v>
      </c>
      <c r="AP27">
        <v>191957806.5</v>
      </c>
      <c r="AQ27">
        <v>115.2</v>
      </c>
      <c r="AR27">
        <v>319.89999999999998</v>
      </c>
      <c r="AS27">
        <v>16472520.699999999</v>
      </c>
      <c r="AT27">
        <v>2056</v>
      </c>
      <c r="AU27">
        <v>50</v>
      </c>
      <c r="AV27">
        <v>8317.7999999999993</v>
      </c>
      <c r="AW27" t="s">
        <v>60</v>
      </c>
      <c r="AX27">
        <v>10.9</v>
      </c>
      <c r="AY27">
        <v>8306.9</v>
      </c>
      <c r="AZ27">
        <v>13.9</v>
      </c>
      <c r="BA27" t="s">
        <v>72</v>
      </c>
    </row>
    <row r="28" spans="1:53" x14ac:dyDescent="0.25">
      <c r="A28">
        <v>3213775</v>
      </c>
      <c r="B28" t="s">
        <v>73</v>
      </c>
      <c r="C28">
        <v>3618415</v>
      </c>
      <c r="D28" t="s">
        <v>63</v>
      </c>
      <c r="E28" s="1">
        <v>41274</v>
      </c>
      <c r="F28" s="6">
        <f t="shared" si="0"/>
        <v>2012</v>
      </c>
      <c r="G28" t="s">
        <v>74</v>
      </c>
      <c r="H28" t="s">
        <v>54</v>
      </c>
      <c r="I28" t="s">
        <v>55</v>
      </c>
      <c r="J28">
        <v>19102</v>
      </c>
      <c r="K28" t="s">
        <v>56</v>
      </c>
      <c r="L28" t="s">
        <v>56</v>
      </c>
      <c r="M28" t="s">
        <v>57</v>
      </c>
      <c r="N28">
        <v>491000</v>
      </c>
      <c r="O28">
        <v>1968</v>
      </c>
      <c r="P28">
        <v>1</v>
      </c>
      <c r="Q28">
        <v>100</v>
      </c>
      <c r="R28">
        <v>165</v>
      </c>
      <c r="S28">
        <v>782003200</v>
      </c>
      <c r="T28">
        <v>9605530</v>
      </c>
      <c r="U28">
        <v>32774068.399999999</v>
      </c>
      <c r="V28">
        <v>125703.844</v>
      </c>
      <c r="W28">
        <v>12570384.4</v>
      </c>
      <c r="X28" t="s">
        <v>54</v>
      </c>
      <c r="Y28" t="s">
        <v>54</v>
      </c>
      <c r="Z28" t="s">
        <v>54</v>
      </c>
      <c r="AA28" t="s">
        <v>58</v>
      </c>
      <c r="AB28" t="s">
        <v>58</v>
      </c>
      <c r="AC28" s="1">
        <v>41639</v>
      </c>
      <c r="AD28">
        <v>67</v>
      </c>
      <c r="AE28">
        <v>55630300</v>
      </c>
      <c r="AF28">
        <v>142488200</v>
      </c>
      <c r="AG28">
        <v>113.3</v>
      </c>
      <c r="AH28">
        <v>290.2</v>
      </c>
      <c r="AI28">
        <v>-18.399999999999999</v>
      </c>
      <c r="AJ28">
        <v>-18.5</v>
      </c>
      <c r="AK28">
        <v>45344453.700000003</v>
      </c>
      <c r="AL28">
        <v>116109481.3</v>
      </c>
      <c r="AM28">
        <v>92.4</v>
      </c>
      <c r="AN28">
        <v>236.5</v>
      </c>
      <c r="AO28">
        <v>48496337.899999999</v>
      </c>
      <c r="AP28">
        <v>119418959.7</v>
      </c>
      <c r="AQ28">
        <v>98.8</v>
      </c>
      <c r="AR28">
        <v>243.2</v>
      </c>
      <c r="AS28">
        <v>9605529.0999999996</v>
      </c>
      <c r="AT28">
        <v>157222.70000000001</v>
      </c>
      <c r="AU28">
        <v>50</v>
      </c>
      <c r="AV28">
        <v>4817.5</v>
      </c>
      <c r="AW28" t="s">
        <v>60</v>
      </c>
      <c r="AX28">
        <v>667.1</v>
      </c>
      <c r="AY28">
        <v>4150.3999999999996</v>
      </c>
      <c r="AZ28">
        <v>9.8000000000000007</v>
      </c>
      <c r="BA28" t="s">
        <v>75</v>
      </c>
    </row>
    <row r="29" spans="1:53" x14ac:dyDescent="0.25">
      <c r="A29">
        <v>3237291</v>
      </c>
      <c r="B29" t="s">
        <v>76</v>
      </c>
      <c r="C29" t="s">
        <v>52</v>
      </c>
      <c r="D29" t="s">
        <v>52</v>
      </c>
      <c r="E29" s="1">
        <v>41274</v>
      </c>
      <c r="F29" s="6">
        <f t="shared" si="0"/>
        <v>2012</v>
      </c>
      <c r="G29" t="s">
        <v>77</v>
      </c>
      <c r="H29" t="s">
        <v>54</v>
      </c>
      <c r="I29" t="s">
        <v>55</v>
      </c>
      <c r="J29">
        <v>19103</v>
      </c>
      <c r="K29" t="s">
        <v>78</v>
      </c>
      <c r="L29" t="s">
        <v>78</v>
      </c>
      <c r="M29" t="s">
        <v>79</v>
      </c>
      <c r="N29">
        <v>200680</v>
      </c>
      <c r="O29">
        <v>1922</v>
      </c>
      <c r="P29">
        <v>1</v>
      </c>
      <c r="Q29">
        <v>100</v>
      </c>
      <c r="R29">
        <v>321</v>
      </c>
      <c r="S29">
        <v>782598210</v>
      </c>
      <c r="T29">
        <v>5899469</v>
      </c>
      <c r="U29">
        <v>20128988.199999999</v>
      </c>
      <c r="V29">
        <v>3793.32</v>
      </c>
      <c r="W29">
        <v>379332</v>
      </c>
      <c r="X29" t="s">
        <v>54</v>
      </c>
      <c r="Y29">
        <v>4990457.5999999996</v>
      </c>
      <c r="Z29" t="s">
        <v>54</v>
      </c>
      <c r="AA29" t="s">
        <v>58</v>
      </c>
      <c r="AB29" t="s">
        <v>80</v>
      </c>
      <c r="AC29" s="1">
        <v>41639</v>
      </c>
      <c r="AD29" t="s">
        <v>54</v>
      </c>
      <c r="AE29">
        <v>17318684</v>
      </c>
      <c r="AF29">
        <v>47280208</v>
      </c>
      <c r="AG29">
        <v>86.3</v>
      </c>
      <c r="AH29">
        <v>235.6</v>
      </c>
      <c r="AI29">
        <v>47.3</v>
      </c>
      <c r="AJ29">
        <v>47.2</v>
      </c>
      <c r="AK29">
        <v>25498778</v>
      </c>
      <c r="AL29">
        <v>69607047.799999997</v>
      </c>
      <c r="AM29">
        <v>127.1</v>
      </c>
      <c r="AN29">
        <v>346.9</v>
      </c>
      <c r="AO29">
        <v>26403522.899999999</v>
      </c>
      <c r="AP29">
        <v>69806893.799999997</v>
      </c>
      <c r="AQ29">
        <v>131.6</v>
      </c>
      <c r="AR29">
        <v>347.9</v>
      </c>
      <c r="AS29">
        <v>5765013.5</v>
      </c>
      <c r="AT29">
        <v>3793.3</v>
      </c>
      <c r="AU29">
        <v>50</v>
      </c>
      <c r="AV29">
        <v>3011</v>
      </c>
      <c r="AW29" t="s">
        <v>60</v>
      </c>
      <c r="AX29">
        <v>20.100000000000001</v>
      </c>
      <c r="AY29">
        <v>2990.9</v>
      </c>
      <c r="AZ29">
        <v>15</v>
      </c>
      <c r="BA29" t="s">
        <v>81</v>
      </c>
    </row>
    <row r="30" spans="1:53" x14ac:dyDescent="0.25">
      <c r="A30">
        <v>3237331</v>
      </c>
      <c r="B30" t="s">
        <v>82</v>
      </c>
      <c r="C30" t="s">
        <v>52</v>
      </c>
      <c r="D30" t="s">
        <v>52</v>
      </c>
      <c r="E30" s="1">
        <v>41274</v>
      </c>
      <c r="F30" s="6">
        <f t="shared" si="0"/>
        <v>2012</v>
      </c>
      <c r="G30" t="s">
        <v>83</v>
      </c>
      <c r="H30" t="s">
        <v>54</v>
      </c>
      <c r="I30" t="s">
        <v>55</v>
      </c>
      <c r="J30">
        <v>19149</v>
      </c>
      <c r="K30" t="s">
        <v>78</v>
      </c>
      <c r="L30" t="s">
        <v>78</v>
      </c>
      <c r="M30" t="s">
        <v>79</v>
      </c>
      <c r="N30">
        <v>58009</v>
      </c>
      <c r="O30">
        <v>1962</v>
      </c>
      <c r="P30">
        <v>2</v>
      </c>
      <c r="Q30">
        <v>100</v>
      </c>
      <c r="R30">
        <v>281</v>
      </c>
      <c r="S30" t="s">
        <v>54</v>
      </c>
      <c r="T30">
        <v>1324400</v>
      </c>
      <c r="U30">
        <v>4518852.8</v>
      </c>
      <c r="V30">
        <v>36103.360000000001</v>
      </c>
      <c r="W30">
        <v>3610336</v>
      </c>
      <c r="X30" t="s">
        <v>54</v>
      </c>
      <c r="Y30" t="s">
        <v>54</v>
      </c>
      <c r="Z30" t="s">
        <v>54</v>
      </c>
      <c r="AA30" t="s">
        <v>58</v>
      </c>
      <c r="AB30" t="s">
        <v>80</v>
      </c>
      <c r="AC30" s="1">
        <v>41639</v>
      </c>
      <c r="AD30" t="s">
        <v>54</v>
      </c>
      <c r="AE30">
        <v>6177958.5</v>
      </c>
      <c r="AF30">
        <v>13666920.4</v>
      </c>
      <c r="AG30">
        <v>106.5</v>
      </c>
      <c r="AH30">
        <v>235.6</v>
      </c>
      <c r="AI30">
        <v>31.5</v>
      </c>
      <c r="AJ30">
        <v>31.6</v>
      </c>
      <c r="AK30">
        <v>8129188.7000000002</v>
      </c>
      <c r="AL30">
        <v>17980050.199999999</v>
      </c>
      <c r="AM30">
        <v>140.1</v>
      </c>
      <c r="AN30">
        <v>310</v>
      </c>
      <c r="AO30">
        <v>8406376.3000000007</v>
      </c>
      <c r="AP30">
        <v>18046811.800000001</v>
      </c>
      <c r="AQ30">
        <v>144.9</v>
      </c>
      <c r="AR30">
        <v>311.10000000000002</v>
      </c>
      <c r="AS30">
        <v>1292948</v>
      </c>
      <c r="AT30">
        <v>39948.400000000001</v>
      </c>
      <c r="AU30">
        <v>50</v>
      </c>
      <c r="AV30">
        <v>763.9</v>
      </c>
      <c r="AW30" t="s">
        <v>60</v>
      </c>
      <c r="AX30">
        <v>191.6</v>
      </c>
      <c r="AY30">
        <v>572.29999999999995</v>
      </c>
      <c r="AZ30">
        <v>13.2</v>
      </c>
      <c r="BA30" t="s">
        <v>84</v>
      </c>
    </row>
    <row r="31" spans="1:53" x14ac:dyDescent="0.25">
      <c r="A31">
        <v>3267049</v>
      </c>
      <c r="B31" t="s">
        <v>85</v>
      </c>
      <c r="C31" t="s">
        <v>52</v>
      </c>
      <c r="D31" t="s">
        <v>52</v>
      </c>
      <c r="E31" s="1">
        <v>41274</v>
      </c>
      <c r="F31" s="6">
        <f t="shared" si="0"/>
        <v>2012</v>
      </c>
      <c r="G31" t="s">
        <v>86</v>
      </c>
      <c r="H31" t="s">
        <v>54</v>
      </c>
      <c r="I31" t="s">
        <v>55</v>
      </c>
      <c r="J31">
        <v>19146</v>
      </c>
      <c r="K31" t="s">
        <v>56</v>
      </c>
      <c r="L31" t="s">
        <v>56</v>
      </c>
      <c r="M31" t="s">
        <v>57</v>
      </c>
      <c r="N31">
        <v>77688</v>
      </c>
      <c r="O31">
        <v>1959</v>
      </c>
      <c r="P31">
        <v>1</v>
      </c>
      <c r="Q31">
        <v>100</v>
      </c>
      <c r="R31">
        <v>895</v>
      </c>
      <c r="S31">
        <v>782026200</v>
      </c>
      <c r="T31">
        <v>2539518</v>
      </c>
      <c r="U31">
        <v>8664835.4000000004</v>
      </c>
      <c r="V31">
        <v>31158.678</v>
      </c>
      <c r="W31">
        <v>3115867.8</v>
      </c>
      <c r="X31" t="s">
        <v>54</v>
      </c>
      <c r="Y31" t="s">
        <v>54</v>
      </c>
      <c r="Z31" t="s">
        <v>54</v>
      </c>
      <c r="AA31" t="s">
        <v>58</v>
      </c>
      <c r="AB31" t="s">
        <v>58</v>
      </c>
      <c r="AC31" s="1">
        <v>41639</v>
      </c>
      <c r="AD31">
        <v>14</v>
      </c>
      <c r="AE31">
        <v>7636730.4000000004</v>
      </c>
      <c r="AF31">
        <v>19756058.399999999</v>
      </c>
      <c r="AG31">
        <v>98.3</v>
      </c>
      <c r="AH31">
        <v>254.3</v>
      </c>
      <c r="AI31">
        <v>54.2</v>
      </c>
      <c r="AJ31">
        <v>54.3</v>
      </c>
      <c r="AK31">
        <v>11780703.1</v>
      </c>
      <c r="AL31">
        <v>30479243.899999999</v>
      </c>
      <c r="AM31">
        <v>151.6</v>
      </c>
      <c r="AN31">
        <v>392.3</v>
      </c>
      <c r="AO31">
        <v>12335815.9</v>
      </c>
      <c r="AP31">
        <v>30871445.899999999</v>
      </c>
      <c r="AQ31">
        <v>158.80000000000001</v>
      </c>
      <c r="AR31">
        <v>397.4</v>
      </c>
      <c r="AS31">
        <v>2512780.2999999998</v>
      </c>
      <c r="AT31">
        <v>37622.1</v>
      </c>
      <c r="AU31">
        <v>50</v>
      </c>
      <c r="AV31">
        <v>1262.7</v>
      </c>
      <c r="AW31" t="s">
        <v>60</v>
      </c>
      <c r="AX31">
        <v>165.4</v>
      </c>
      <c r="AY31">
        <v>1097.3</v>
      </c>
      <c r="AZ31">
        <v>16.3</v>
      </c>
      <c r="BA31" t="s">
        <v>87</v>
      </c>
    </row>
    <row r="32" spans="1:53" x14ac:dyDescent="0.25">
      <c r="A32">
        <v>3267057</v>
      </c>
      <c r="B32" t="s">
        <v>88</v>
      </c>
      <c r="C32" t="s">
        <v>52</v>
      </c>
      <c r="D32" t="s">
        <v>52</v>
      </c>
      <c r="E32" s="1">
        <v>41274</v>
      </c>
      <c r="F32" s="6">
        <f t="shared" si="0"/>
        <v>2012</v>
      </c>
      <c r="G32" t="s">
        <v>89</v>
      </c>
      <c r="H32" t="s">
        <v>54</v>
      </c>
      <c r="I32" t="s">
        <v>55</v>
      </c>
      <c r="J32">
        <v>19121</v>
      </c>
      <c r="K32" t="s">
        <v>90</v>
      </c>
      <c r="L32" t="s">
        <v>90</v>
      </c>
      <c r="M32" t="s">
        <v>91</v>
      </c>
      <c r="N32">
        <v>36260</v>
      </c>
      <c r="O32">
        <v>1960</v>
      </c>
      <c r="P32">
        <v>1</v>
      </c>
      <c r="Q32">
        <v>100</v>
      </c>
      <c r="R32">
        <v>785</v>
      </c>
      <c r="S32">
        <v>784552700</v>
      </c>
      <c r="T32">
        <v>823744</v>
      </c>
      <c r="U32">
        <v>2810614.5</v>
      </c>
      <c r="V32">
        <v>18863.802</v>
      </c>
      <c r="W32">
        <v>1886380.2</v>
      </c>
      <c r="X32" t="s">
        <v>54</v>
      </c>
      <c r="Y32" t="s">
        <v>54</v>
      </c>
      <c r="Z32" t="s">
        <v>54</v>
      </c>
      <c r="AA32" t="s">
        <v>58</v>
      </c>
      <c r="AB32" t="s">
        <v>58</v>
      </c>
      <c r="AC32" s="1">
        <v>41639</v>
      </c>
      <c r="AD32">
        <v>28</v>
      </c>
      <c r="AE32">
        <v>3854438</v>
      </c>
      <c r="AF32">
        <v>8869196</v>
      </c>
      <c r="AG32">
        <v>106.3</v>
      </c>
      <c r="AH32">
        <v>244.6</v>
      </c>
      <c r="AI32">
        <v>21.8</v>
      </c>
      <c r="AJ32">
        <v>21.8</v>
      </c>
      <c r="AK32">
        <v>4696994.9000000004</v>
      </c>
      <c r="AL32">
        <v>10806029.199999999</v>
      </c>
      <c r="AM32">
        <v>129.5</v>
      </c>
      <c r="AN32">
        <v>298</v>
      </c>
      <c r="AO32">
        <v>5044842.2</v>
      </c>
      <c r="AP32">
        <v>11058160.4</v>
      </c>
      <c r="AQ32">
        <v>139.1</v>
      </c>
      <c r="AR32">
        <v>305</v>
      </c>
      <c r="AS32">
        <v>807882.6</v>
      </c>
      <c r="AT32">
        <v>22883.5</v>
      </c>
      <c r="AU32">
        <v>50</v>
      </c>
      <c r="AV32">
        <v>456</v>
      </c>
      <c r="AW32" t="s">
        <v>60</v>
      </c>
      <c r="AX32">
        <v>100.1</v>
      </c>
      <c r="AY32">
        <v>355.9</v>
      </c>
      <c r="AZ32">
        <v>12.6</v>
      </c>
      <c r="BA32" t="s">
        <v>92</v>
      </c>
    </row>
    <row r="33" spans="1:53" x14ac:dyDescent="0.25">
      <c r="A33">
        <v>3267063</v>
      </c>
      <c r="B33" t="s">
        <v>93</v>
      </c>
      <c r="C33" t="s">
        <v>52</v>
      </c>
      <c r="D33" t="s">
        <v>52</v>
      </c>
      <c r="E33" s="1">
        <v>41274</v>
      </c>
      <c r="F33" s="6">
        <f t="shared" si="0"/>
        <v>2012</v>
      </c>
      <c r="G33" t="s">
        <v>94</v>
      </c>
      <c r="H33" t="s">
        <v>54</v>
      </c>
      <c r="I33" t="s">
        <v>55</v>
      </c>
      <c r="J33">
        <v>19104</v>
      </c>
      <c r="K33" t="s">
        <v>95</v>
      </c>
      <c r="L33" t="s">
        <v>65</v>
      </c>
      <c r="M33" t="s">
        <v>66</v>
      </c>
      <c r="N33">
        <v>85000</v>
      </c>
      <c r="O33">
        <v>1970</v>
      </c>
      <c r="P33">
        <v>1</v>
      </c>
      <c r="Q33">
        <v>100</v>
      </c>
      <c r="R33">
        <v>133</v>
      </c>
      <c r="S33">
        <v>783532000</v>
      </c>
      <c r="T33">
        <v>2842865</v>
      </c>
      <c r="U33">
        <v>9699855.4000000004</v>
      </c>
      <c r="V33">
        <v>9807.1200000000008</v>
      </c>
      <c r="W33">
        <v>980712</v>
      </c>
      <c r="X33" t="s">
        <v>54</v>
      </c>
      <c r="Y33" t="s">
        <v>54</v>
      </c>
      <c r="Z33" t="s">
        <v>54</v>
      </c>
      <c r="AA33" t="s">
        <v>58</v>
      </c>
      <c r="AB33" t="s">
        <v>80</v>
      </c>
      <c r="AC33" s="1">
        <v>41639</v>
      </c>
      <c r="AD33" t="s">
        <v>54</v>
      </c>
      <c r="AE33">
        <v>3553000</v>
      </c>
      <c r="AF33">
        <v>10463500</v>
      </c>
      <c r="AG33">
        <v>41.8</v>
      </c>
      <c r="AH33">
        <v>123.1</v>
      </c>
      <c r="AI33">
        <v>200.7</v>
      </c>
      <c r="AJ33">
        <v>200.9</v>
      </c>
      <c r="AK33">
        <v>10680567.300000001</v>
      </c>
      <c r="AL33">
        <v>31487293.399999999</v>
      </c>
      <c r="AM33">
        <v>125.7</v>
      </c>
      <c r="AN33">
        <v>370.4</v>
      </c>
      <c r="AO33">
        <v>10608796.1</v>
      </c>
      <c r="AP33">
        <v>30942054</v>
      </c>
      <c r="AQ33">
        <v>124.8</v>
      </c>
      <c r="AR33">
        <v>364</v>
      </c>
      <c r="AS33">
        <v>2776972.8</v>
      </c>
      <c r="AT33">
        <v>11337.6</v>
      </c>
      <c r="AU33">
        <v>50</v>
      </c>
      <c r="AV33">
        <v>1280.4000000000001</v>
      </c>
      <c r="AW33" t="s">
        <v>60</v>
      </c>
      <c r="AX33">
        <v>52</v>
      </c>
      <c r="AY33">
        <v>1228.4000000000001</v>
      </c>
      <c r="AZ33">
        <v>15.1</v>
      </c>
      <c r="BA33" t="s">
        <v>96</v>
      </c>
    </row>
    <row r="34" spans="1:53" x14ac:dyDescent="0.25">
      <c r="A34">
        <v>3281341</v>
      </c>
      <c r="B34" t="s">
        <v>97</v>
      </c>
      <c r="C34" t="s">
        <v>52</v>
      </c>
      <c r="D34" t="s">
        <v>52</v>
      </c>
      <c r="E34" s="1">
        <v>41274</v>
      </c>
      <c r="F34" s="6">
        <f t="shared" si="0"/>
        <v>2012</v>
      </c>
      <c r="G34" t="s">
        <v>98</v>
      </c>
      <c r="H34" t="s">
        <v>54</v>
      </c>
      <c r="I34" t="s">
        <v>55</v>
      </c>
      <c r="J34">
        <v>19130</v>
      </c>
      <c r="K34" t="s">
        <v>99</v>
      </c>
      <c r="L34" t="s">
        <v>100</v>
      </c>
      <c r="M34" t="s">
        <v>101</v>
      </c>
      <c r="N34">
        <v>804000</v>
      </c>
      <c r="O34">
        <v>1929</v>
      </c>
      <c r="P34">
        <v>2</v>
      </c>
      <c r="Q34">
        <v>100</v>
      </c>
      <c r="R34">
        <v>1933</v>
      </c>
      <c r="S34" t="s">
        <v>102</v>
      </c>
      <c r="T34">
        <v>18559750</v>
      </c>
      <c r="U34">
        <v>63325867</v>
      </c>
      <c r="V34">
        <v>8295.9590000000007</v>
      </c>
      <c r="W34">
        <v>829595.9</v>
      </c>
      <c r="X34" t="s">
        <v>54</v>
      </c>
      <c r="Y34">
        <v>84443488.299999997</v>
      </c>
      <c r="Z34" t="s">
        <v>54</v>
      </c>
      <c r="AA34" t="s">
        <v>58</v>
      </c>
      <c r="AB34" t="s">
        <v>80</v>
      </c>
      <c r="AC34" s="1">
        <v>41639</v>
      </c>
      <c r="AD34" t="s">
        <v>54</v>
      </c>
      <c r="AE34">
        <v>33768000</v>
      </c>
      <c r="AF34">
        <v>68420400</v>
      </c>
      <c r="AG34">
        <v>42</v>
      </c>
      <c r="AH34">
        <v>85.1</v>
      </c>
      <c r="AI34">
        <v>340</v>
      </c>
      <c r="AJ34">
        <v>340.4</v>
      </c>
      <c r="AK34">
        <v>148598939.69999999</v>
      </c>
      <c r="AL34">
        <v>301303248.60000002</v>
      </c>
      <c r="AM34">
        <v>184.8</v>
      </c>
      <c r="AN34">
        <v>374.8</v>
      </c>
      <c r="AO34">
        <v>151065471</v>
      </c>
      <c r="AP34">
        <v>304270587.10000002</v>
      </c>
      <c r="AQ34">
        <v>187.9</v>
      </c>
      <c r="AR34">
        <v>378.4</v>
      </c>
      <c r="AS34">
        <v>18559744.399999999</v>
      </c>
      <c r="AT34">
        <v>8296</v>
      </c>
      <c r="AU34">
        <v>50</v>
      </c>
      <c r="AV34">
        <v>15539.9</v>
      </c>
      <c r="AW34" t="s">
        <v>60</v>
      </c>
      <c r="AX34">
        <v>44</v>
      </c>
      <c r="AY34">
        <v>15495.9</v>
      </c>
      <c r="AZ34">
        <v>19.3</v>
      </c>
      <c r="BA34" t="s">
        <v>103</v>
      </c>
    </row>
    <row r="35" spans="1:53" x14ac:dyDescent="0.25">
      <c r="A35">
        <v>3281343</v>
      </c>
      <c r="B35" t="s">
        <v>104</v>
      </c>
      <c r="C35" t="s">
        <v>52</v>
      </c>
      <c r="D35" t="s">
        <v>52</v>
      </c>
      <c r="E35" s="1">
        <v>41274</v>
      </c>
      <c r="F35" s="6">
        <f t="shared" si="0"/>
        <v>2012</v>
      </c>
      <c r="G35" t="s">
        <v>105</v>
      </c>
      <c r="H35" t="s">
        <v>54</v>
      </c>
      <c r="I35" t="s">
        <v>55</v>
      </c>
      <c r="J35">
        <v>22031</v>
      </c>
      <c r="K35" t="s">
        <v>106</v>
      </c>
      <c r="L35" t="s">
        <v>106</v>
      </c>
      <c r="M35" t="s">
        <v>71</v>
      </c>
      <c r="N35">
        <v>436250</v>
      </c>
      <c r="O35">
        <v>1995</v>
      </c>
      <c r="P35">
        <v>1</v>
      </c>
      <c r="Q35">
        <v>100</v>
      </c>
      <c r="R35">
        <v>395</v>
      </c>
      <c r="S35">
        <v>786504751</v>
      </c>
      <c r="T35">
        <v>15884930</v>
      </c>
      <c r="U35">
        <v>54199381.200000003</v>
      </c>
      <c r="V35">
        <v>608113.38699999999</v>
      </c>
      <c r="W35">
        <v>60811338.700000003</v>
      </c>
      <c r="X35" t="s">
        <v>54</v>
      </c>
      <c r="Y35" t="s">
        <v>54</v>
      </c>
      <c r="Z35" t="s">
        <v>54</v>
      </c>
      <c r="AA35" t="s">
        <v>58</v>
      </c>
      <c r="AB35" t="s">
        <v>80</v>
      </c>
      <c r="AC35" s="1">
        <v>41639</v>
      </c>
      <c r="AD35" t="s">
        <v>54</v>
      </c>
      <c r="AE35">
        <v>36426875</v>
      </c>
      <c r="AF35">
        <v>74118875</v>
      </c>
      <c r="AG35">
        <v>83.5</v>
      </c>
      <c r="AH35">
        <v>169.9</v>
      </c>
      <c r="AI35">
        <v>215.7</v>
      </c>
      <c r="AJ35">
        <v>215.8</v>
      </c>
      <c r="AK35">
        <v>115010709.2</v>
      </c>
      <c r="AL35">
        <v>234037929</v>
      </c>
      <c r="AM35">
        <v>263.60000000000002</v>
      </c>
      <c r="AN35">
        <v>536.5</v>
      </c>
      <c r="AO35">
        <v>119025721.59999999</v>
      </c>
      <c r="AP35">
        <v>235675978.5</v>
      </c>
      <c r="AQ35">
        <v>272.8</v>
      </c>
      <c r="AR35">
        <v>540.20000000000005</v>
      </c>
      <c r="AS35">
        <v>15523449.1</v>
      </c>
      <c r="AT35">
        <v>660597.1</v>
      </c>
      <c r="AU35">
        <v>50</v>
      </c>
      <c r="AV35">
        <v>10733</v>
      </c>
      <c r="AW35" t="s">
        <v>60</v>
      </c>
      <c r="AX35">
        <v>3227.4</v>
      </c>
      <c r="AY35">
        <v>7505.6</v>
      </c>
      <c r="AZ35">
        <v>24.6</v>
      </c>
      <c r="BA35" t="s">
        <v>107</v>
      </c>
    </row>
    <row r="36" spans="1:53" x14ac:dyDescent="0.25">
      <c r="A36">
        <v>3281345</v>
      </c>
      <c r="B36" t="s">
        <v>108</v>
      </c>
      <c r="C36" t="s">
        <v>52</v>
      </c>
      <c r="D36" t="s">
        <v>52</v>
      </c>
      <c r="E36" s="1">
        <v>41274</v>
      </c>
      <c r="F36" s="6">
        <f t="shared" si="0"/>
        <v>2012</v>
      </c>
      <c r="G36" t="s">
        <v>109</v>
      </c>
      <c r="H36" t="s">
        <v>54</v>
      </c>
      <c r="I36" t="s">
        <v>55</v>
      </c>
      <c r="J36">
        <v>19136</v>
      </c>
      <c r="K36" t="s">
        <v>106</v>
      </c>
      <c r="L36" t="s">
        <v>106</v>
      </c>
      <c r="M36" t="s">
        <v>71</v>
      </c>
      <c r="N36">
        <v>108960</v>
      </c>
      <c r="O36">
        <v>1963</v>
      </c>
      <c r="P36">
        <v>0</v>
      </c>
      <c r="Q36">
        <v>100</v>
      </c>
      <c r="R36">
        <v>394</v>
      </c>
      <c r="S36">
        <v>786504751</v>
      </c>
      <c r="T36">
        <v>3704654</v>
      </c>
      <c r="U36">
        <v>12640279.4</v>
      </c>
      <c r="V36">
        <v>290029.64399999997</v>
      </c>
      <c r="W36">
        <v>29002964.399999999</v>
      </c>
      <c r="X36">
        <v>1507511.7</v>
      </c>
      <c r="Y36" t="s">
        <v>54</v>
      </c>
      <c r="Z36" t="s">
        <v>54</v>
      </c>
      <c r="AA36" t="s">
        <v>58</v>
      </c>
      <c r="AB36" t="s">
        <v>80</v>
      </c>
      <c r="AC36" s="1">
        <v>41639</v>
      </c>
      <c r="AD36" t="s">
        <v>54</v>
      </c>
      <c r="AE36">
        <v>11146608</v>
      </c>
      <c r="AF36">
        <v>18512304</v>
      </c>
      <c r="AG36">
        <v>102.3</v>
      </c>
      <c r="AH36">
        <v>169.9</v>
      </c>
      <c r="AI36">
        <v>287.10000000000002</v>
      </c>
      <c r="AJ36">
        <v>287.10000000000002</v>
      </c>
      <c r="AK36">
        <v>43150755.700000003</v>
      </c>
      <c r="AL36">
        <v>71666177.400000006</v>
      </c>
      <c r="AM36">
        <v>396</v>
      </c>
      <c r="AN36">
        <v>657.7</v>
      </c>
      <c r="AO36">
        <v>46815352.600000001</v>
      </c>
      <c r="AP36">
        <v>75501855.799999997</v>
      </c>
      <c r="AQ36">
        <v>429.7</v>
      </c>
      <c r="AR36">
        <v>692.9</v>
      </c>
      <c r="AS36">
        <v>3704653.6</v>
      </c>
      <c r="AT36">
        <v>323638.5</v>
      </c>
      <c r="AU36">
        <v>50</v>
      </c>
      <c r="AV36">
        <v>3251.8</v>
      </c>
      <c r="AW36" t="s">
        <v>60</v>
      </c>
      <c r="AX36">
        <v>1651.1</v>
      </c>
      <c r="AY36">
        <v>1600.7</v>
      </c>
      <c r="AZ36">
        <v>29.8</v>
      </c>
      <c r="BA36" t="s">
        <v>110</v>
      </c>
    </row>
    <row r="37" spans="1:53" x14ac:dyDescent="0.25">
      <c r="A37">
        <v>3281349</v>
      </c>
      <c r="B37" t="s">
        <v>111</v>
      </c>
      <c r="C37" t="s">
        <v>52</v>
      </c>
      <c r="D37" t="s">
        <v>52</v>
      </c>
      <c r="E37" s="1">
        <v>41274</v>
      </c>
      <c r="F37" s="6">
        <f t="shared" si="0"/>
        <v>2012</v>
      </c>
      <c r="G37" t="s">
        <v>112</v>
      </c>
      <c r="H37" t="s">
        <v>54</v>
      </c>
      <c r="I37" t="s">
        <v>55</v>
      </c>
      <c r="J37">
        <v>19136</v>
      </c>
      <c r="K37" t="s">
        <v>106</v>
      </c>
      <c r="L37" t="s">
        <v>65</v>
      </c>
      <c r="M37" t="s">
        <v>66</v>
      </c>
      <c r="N37">
        <v>830754</v>
      </c>
      <c r="O37">
        <v>1927</v>
      </c>
      <c r="P37">
        <v>5</v>
      </c>
      <c r="Q37">
        <v>100</v>
      </c>
      <c r="R37">
        <v>397</v>
      </c>
      <c r="S37" t="s">
        <v>113</v>
      </c>
      <c r="T37">
        <v>6548540</v>
      </c>
      <c r="U37">
        <v>22343618.5</v>
      </c>
      <c r="V37">
        <v>816437.59299999999</v>
      </c>
      <c r="W37">
        <v>81643759.299999997</v>
      </c>
      <c r="X37" t="s">
        <v>54</v>
      </c>
      <c r="Y37" t="s">
        <v>54</v>
      </c>
      <c r="Z37" t="s">
        <v>54</v>
      </c>
      <c r="AA37" t="s">
        <v>58</v>
      </c>
      <c r="AB37" t="s">
        <v>114</v>
      </c>
      <c r="AC37" s="1">
        <v>41639</v>
      </c>
      <c r="AD37" t="s">
        <v>54</v>
      </c>
      <c r="AE37">
        <v>68204903.400000006</v>
      </c>
      <c r="AF37">
        <v>102265817.40000001</v>
      </c>
      <c r="AG37">
        <v>82.1</v>
      </c>
      <c r="AH37">
        <v>123.1</v>
      </c>
      <c r="AI37">
        <v>52.5</v>
      </c>
      <c r="AJ37">
        <v>52.4</v>
      </c>
      <c r="AK37">
        <v>103987377.90000001</v>
      </c>
      <c r="AL37">
        <v>155884909.5</v>
      </c>
      <c r="AM37">
        <v>125.2</v>
      </c>
      <c r="AN37">
        <v>187.6</v>
      </c>
      <c r="AO37">
        <v>114864340.90000001</v>
      </c>
      <c r="AP37">
        <v>167305720.69999999</v>
      </c>
      <c r="AQ37">
        <v>138.30000000000001</v>
      </c>
      <c r="AR37">
        <v>201.4</v>
      </c>
      <c r="AS37">
        <v>6548539.2000000002</v>
      </c>
      <c r="AT37">
        <v>925207.2</v>
      </c>
      <c r="AU37">
        <v>50</v>
      </c>
      <c r="AV37">
        <v>7162.5</v>
      </c>
      <c r="AW37" t="s">
        <v>60</v>
      </c>
      <c r="AX37">
        <v>4333</v>
      </c>
      <c r="AY37">
        <v>2829.5</v>
      </c>
      <c r="AZ37">
        <v>8.6</v>
      </c>
      <c r="BA37" t="s">
        <v>115</v>
      </c>
    </row>
    <row r="38" spans="1:53" x14ac:dyDescent="0.25">
      <c r="A38">
        <v>3281373</v>
      </c>
      <c r="B38" t="s">
        <v>116</v>
      </c>
      <c r="C38" t="s">
        <v>52</v>
      </c>
      <c r="D38" t="s">
        <v>52</v>
      </c>
      <c r="E38" s="1">
        <v>41274</v>
      </c>
      <c r="F38" s="6">
        <f t="shared" si="0"/>
        <v>2012</v>
      </c>
      <c r="G38" t="s">
        <v>117</v>
      </c>
      <c r="H38" t="s">
        <v>54</v>
      </c>
      <c r="I38" t="s">
        <v>55</v>
      </c>
      <c r="J38">
        <v>19136</v>
      </c>
      <c r="K38" t="s">
        <v>106</v>
      </c>
      <c r="L38" t="s">
        <v>106</v>
      </c>
      <c r="M38" t="s">
        <v>71</v>
      </c>
      <c r="N38">
        <v>200000</v>
      </c>
      <c r="O38">
        <v>1979</v>
      </c>
      <c r="P38">
        <v>1</v>
      </c>
      <c r="Q38">
        <v>100</v>
      </c>
      <c r="R38">
        <v>393</v>
      </c>
      <c r="S38">
        <v>786504751</v>
      </c>
      <c r="T38">
        <v>5999982</v>
      </c>
      <c r="U38">
        <v>20471938.600000001</v>
      </c>
      <c r="V38">
        <v>254656.18</v>
      </c>
      <c r="W38">
        <v>25465618</v>
      </c>
      <c r="X38" t="s">
        <v>54</v>
      </c>
      <c r="Y38" t="s">
        <v>54</v>
      </c>
      <c r="Z38" t="s">
        <v>54</v>
      </c>
      <c r="AA38" t="s">
        <v>58</v>
      </c>
      <c r="AB38" t="s">
        <v>80</v>
      </c>
      <c r="AC38" s="1">
        <v>41639</v>
      </c>
      <c r="AD38" t="s">
        <v>54</v>
      </c>
      <c r="AE38">
        <v>17140000</v>
      </c>
      <c r="AF38">
        <v>33980000</v>
      </c>
      <c r="AG38">
        <v>85.7</v>
      </c>
      <c r="AH38">
        <v>169.9</v>
      </c>
      <c r="AI38">
        <v>168</v>
      </c>
      <c r="AJ38">
        <v>167.9</v>
      </c>
      <c r="AK38">
        <v>45937556.600000001</v>
      </c>
      <c r="AL38">
        <v>91020786</v>
      </c>
      <c r="AM38">
        <v>229.7</v>
      </c>
      <c r="AN38">
        <v>455.1</v>
      </c>
      <c r="AO38">
        <v>48512876.600000001</v>
      </c>
      <c r="AP38">
        <v>93724872</v>
      </c>
      <c r="AQ38">
        <v>242.6</v>
      </c>
      <c r="AR38">
        <v>468.6</v>
      </c>
      <c r="AS38">
        <v>5999981.2999999998</v>
      </c>
      <c r="AT38">
        <v>280409.40000000002</v>
      </c>
      <c r="AU38">
        <v>50</v>
      </c>
      <c r="AV38">
        <v>3944</v>
      </c>
      <c r="AW38" t="s">
        <v>60</v>
      </c>
      <c r="AX38">
        <v>1351.5</v>
      </c>
      <c r="AY38">
        <v>2592.5</v>
      </c>
      <c r="AZ38">
        <v>19.7</v>
      </c>
      <c r="BA38" t="s">
        <v>118</v>
      </c>
    </row>
    <row r="39" spans="1:53" x14ac:dyDescent="0.25">
      <c r="A39">
        <v>3281377</v>
      </c>
      <c r="B39" t="s">
        <v>119</v>
      </c>
      <c r="C39" t="s">
        <v>52</v>
      </c>
      <c r="D39" t="s">
        <v>52</v>
      </c>
      <c r="E39" s="1">
        <v>41274</v>
      </c>
      <c r="F39" s="6">
        <f t="shared" si="0"/>
        <v>2012</v>
      </c>
      <c r="G39" t="s">
        <v>120</v>
      </c>
      <c r="H39" t="s">
        <v>54</v>
      </c>
      <c r="I39" t="s">
        <v>55</v>
      </c>
      <c r="J39">
        <v>19136</v>
      </c>
      <c r="K39" t="s">
        <v>106</v>
      </c>
      <c r="L39" t="s">
        <v>106</v>
      </c>
      <c r="M39" t="s">
        <v>71</v>
      </c>
      <c r="N39">
        <v>220000</v>
      </c>
      <c r="O39">
        <v>2004</v>
      </c>
      <c r="P39">
        <v>1</v>
      </c>
      <c r="Q39">
        <v>100</v>
      </c>
      <c r="R39">
        <v>398</v>
      </c>
      <c r="S39">
        <v>786504751</v>
      </c>
      <c r="T39">
        <v>3950715</v>
      </c>
      <c r="U39">
        <v>13479839.6</v>
      </c>
      <c r="V39">
        <v>165014.557</v>
      </c>
      <c r="W39">
        <v>16501455.699999999</v>
      </c>
      <c r="X39" t="s">
        <v>54</v>
      </c>
      <c r="Y39" t="s">
        <v>54</v>
      </c>
      <c r="Z39" t="s">
        <v>54</v>
      </c>
      <c r="AA39" t="s">
        <v>58</v>
      </c>
      <c r="AB39" t="s">
        <v>80</v>
      </c>
      <c r="AC39" s="1">
        <v>41639</v>
      </c>
      <c r="AD39" t="s">
        <v>54</v>
      </c>
      <c r="AE39">
        <v>18788000</v>
      </c>
      <c r="AF39">
        <v>37378000</v>
      </c>
      <c r="AG39">
        <v>85.4</v>
      </c>
      <c r="AH39">
        <v>169.9</v>
      </c>
      <c r="AI39">
        <v>59.6</v>
      </c>
      <c r="AJ39">
        <v>59.6</v>
      </c>
      <c r="AK39">
        <v>29981294.5</v>
      </c>
      <c r="AL39">
        <v>59653222.299999997</v>
      </c>
      <c r="AM39">
        <v>136.30000000000001</v>
      </c>
      <c r="AN39">
        <v>271.2</v>
      </c>
      <c r="AO39">
        <v>31914053.100000001</v>
      </c>
      <c r="AP39">
        <v>61682618.899999999</v>
      </c>
      <c r="AQ39">
        <v>145.1</v>
      </c>
      <c r="AR39">
        <v>280.39999999999998</v>
      </c>
      <c r="AS39">
        <v>3950714.3</v>
      </c>
      <c r="AT39">
        <v>184342.1</v>
      </c>
      <c r="AU39">
        <v>50</v>
      </c>
      <c r="AV39">
        <v>2582.8000000000002</v>
      </c>
      <c r="AW39" t="s">
        <v>60</v>
      </c>
      <c r="AX39">
        <v>875.8</v>
      </c>
      <c r="AY39">
        <v>1707</v>
      </c>
      <c r="AZ39">
        <v>11.7</v>
      </c>
      <c r="BA39" t="s">
        <v>121</v>
      </c>
    </row>
    <row r="40" spans="1:53" x14ac:dyDescent="0.25">
      <c r="A40">
        <v>3289919</v>
      </c>
      <c r="B40" t="s">
        <v>122</v>
      </c>
      <c r="C40" t="s">
        <v>52</v>
      </c>
      <c r="D40" t="s">
        <v>52</v>
      </c>
      <c r="E40" s="1">
        <v>41274</v>
      </c>
      <c r="F40" s="6">
        <f t="shared" si="0"/>
        <v>2012</v>
      </c>
      <c r="G40" t="s">
        <v>123</v>
      </c>
      <c r="H40" t="s">
        <v>54</v>
      </c>
      <c r="I40" t="s">
        <v>55</v>
      </c>
      <c r="J40">
        <v>19136</v>
      </c>
      <c r="K40" t="s">
        <v>106</v>
      </c>
      <c r="L40" t="s">
        <v>124</v>
      </c>
      <c r="M40" t="s">
        <v>66</v>
      </c>
      <c r="N40">
        <v>716651</v>
      </c>
      <c r="O40">
        <v>1896</v>
      </c>
      <c r="P40">
        <v>3</v>
      </c>
      <c r="Q40">
        <v>20</v>
      </c>
      <c r="R40">
        <v>64</v>
      </c>
      <c r="S40">
        <v>786537201</v>
      </c>
      <c r="T40">
        <v>1102425</v>
      </c>
      <c r="U40">
        <v>3761474.1</v>
      </c>
      <c r="V40">
        <v>60744.525999999998</v>
      </c>
      <c r="W40">
        <v>6074452.5999999996</v>
      </c>
      <c r="X40">
        <v>142830</v>
      </c>
      <c r="Y40" t="s">
        <v>54</v>
      </c>
      <c r="Z40" t="s">
        <v>54</v>
      </c>
      <c r="AA40" t="s">
        <v>58</v>
      </c>
      <c r="AB40" t="s">
        <v>80</v>
      </c>
      <c r="AC40" s="1">
        <v>41639</v>
      </c>
      <c r="AD40" t="s">
        <v>54</v>
      </c>
      <c r="AE40">
        <v>48015617</v>
      </c>
      <c r="AF40">
        <v>88219738.099999994</v>
      </c>
      <c r="AG40">
        <v>67</v>
      </c>
      <c r="AH40">
        <v>123.1</v>
      </c>
      <c r="AI40">
        <v>-79.3</v>
      </c>
      <c r="AJ40">
        <v>-79.2</v>
      </c>
      <c r="AK40">
        <v>9978756.5999999996</v>
      </c>
      <c r="AL40">
        <v>18333461.800000001</v>
      </c>
      <c r="AM40">
        <v>13.9</v>
      </c>
      <c r="AN40">
        <v>25.6</v>
      </c>
      <c r="AO40">
        <v>10944774.9</v>
      </c>
      <c r="AP40">
        <v>19347164.100000001</v>
      </c>
      <c r="AQ40">
        <v>15.3</v>
      </c>
      <c r="AR40">
        <v>27</v>
      </c>
      <c r="AS40">
        <v>1102424.8</v>
      </c>
      <c r="AT40">
        <v>70250.5</v>
      </c>
      <c r="AU40">
        <v>50</v>
      </c>
      <c r="AV40">
        <v>809.3</v>
      </c>
      <c r="AW40" t="s">
        <v>60</v>
      </c>
      <c r="AX40">
        <v>333</v>
      </c>
      <c r="AY40">
        <v>476.3</v>
      </c>
      <c r="AZ40">
        <v>1.1000000000000001</v>
      </c>
      <c r="BA40" t="s">
        <v>125</v>
      </c>
    </row>
    <row r="41" spans="1:53" x14ac:dyDescent="0.25">
      <c r="A41">
        <v>3335315</v>
      </c>
      <c r="B41" t="s">
        <v>126</v>
      </c>
      <c r="C41" t="s">
        <v>52</v>
      </c>
      <c r="D41" t="s">
        <v>52</v>
      </c>
      <c r="E41" s="1">
        <v>41274</v>
      </c>
      <c r="F41" s="6">
        <f t="shared" si="0"/>
        <v>2012</v>
      </c>
      <c r="G41" t="s">
        <v>127</v>
      </c>
      <c r="H41" t="s">
        <v>54</v>
      </c>
      <c r="I41" t="s">
        <v>55</v>
      </c>
      <c r="J41">
        <v>19103</v>
      </c>
      <c r="K41" t="s">
        <v>70</v>
      </c>
      <c r="L41" t="s">
        <v>70</v>
      </c>
      <c r="M41" t="s">
        <v>71</v>
      </c>
      <c r="N41">
        <v>250000</v>
      </c>
      <c r="O41">
        <v>1939</v>
      </c>
      <c r="P41">
        <v>1</v>
      </c>
      <c r="Q41">
        <v>100</v>
      </c>
      <c r="R41">
        <v>309</v>
      </c>
      <c r="S41">
        <v>782598000</v>
      </c>
      <c r="T41">
        <v>2783062</v>
      </c>
      <c r="U41">
        <v>9495807.5</v>
      </c>
      <c r="V41">
        <v>56930.642</v>
      </c>
      <c r="W41">
        <v>5693064.2000000002</v>
      </c>
      <c r="X41" t="s">
        <v>54</v>
      </c>
      <c r="Y41">
        <v>10759233.4</v>
      </c>
      <c r="Z41" t="s">
        <v>54</v>
      </c>
      <c r="AA41" t="s">
        <v>154</v>
      </c>
      <c r="AB41" t="s">
        <v>58</v>
      </c>
      <c r="AC41" s="1">
        <v>41639</v>
      </c>
      <c r="AD41">
        <v>67</v>
      </c>
      <c r="AE41">
        <v>31650000</v>
      </c>
      <c r="AF41">
        <v>59425000</v>
      </c>
      <c r="AG41">
        <v>126.6</v>
      </c>
      <c r="AH41">
        <v>237.7</v>
      </c>
      <c r="AI41">
        <v>-18</v>
      </c>
      <c r="AJ41">
        <v>-18</v>
      </c>
      <c r="AK41">
        <v>25948105.100000001</v>
      </c>
      <c r="AL41">
        <v>48738352.700000003</v>
      </c>
      <c r="AM41">
        <v>103.8</v>
      </c>
      <c r="AN41">
        <v>195</v>
      </c>
      <c r="AO41">
        <v>27251209.600000001</v>
      </c>
      <c r="AP41">
        <v>50387496.100000001</v>
      </c>
      <c r="AQ41">
        <v>109</v>
      </c>
      <c r="AR41">
        <v>201.6</v>
      </c>
      <c r="AS41">
        <v>2783061.6</v>
      </c>
      <c r="AT41">
        <v>51608.2</v>
      </c>
      <c r="AU41">
        <v>50</v>
      </c>
      <c r="AV41">
        <v>2457.1999999999998</v>
      </c>
      <c r="AW41" t="s">
        <v>60</v>
      </c>
      <c r="AX41">
        <v>302.10000000000002</v>
      </c>
      <c r="AY41">
        <v>2155.1</v>
      </c>
      <c r="AZ41">
        <v>9.8000000000000007</v>
      </c>
      <c r="BA41" t="s">
        <v>128</v>
      </c>
    </row>
    <row r="42" spans="1:53" x14ac:dyDescent="0.25">
      <c r="A42">
        <v>3339848</v>
      </c>
      <c r="B42" t="s">
        <v>129</v>
      </c>
      <c r="C42" t="s">
        <v>52</v>
      </c>
      <c r="D42" t="s">
        <v>52</v>
      </c>
      <c r="E42" s="1">
        <v>41274</v>
      </c>
      <c r="F42" s="6">
        <f t="shared" si="0"/>
        <v>2012</v>
      </c>
      <c r="G42" t="s">
        <v>130</v>
      </c>
      <c r="H42" t="s">
        <v>54</v>
      </c>
      <c r="I42" t="s">
        <v>55</v>
      </c>
      <c r="J42">
        <v>19106</v>
      </c>
      <c r="K42" t="s">
        <v>56</v>
      </c>
      <c r="L42" t="s">
        <v>56</v>
      </c>
      <c r="M42" t="s">
        <v>57</v>
      </c>
      <c r="N42">
        <v>126000</v>
      </c>
      <c r="O42">
        <v>1956</v>
      </c>
      <c r="P42">
        <v>1</v>
      </c>
      <c r="Q42">
        <v>100</v>
      </c>
      <c r="R42">
        <v>156</v>
      </c>
      <c r="S42">
        <v>781379300</v>
      </c>
      <c r="T42">
        <v>5077629</v>
      </c>
      <c r="U42">
        <v>17324870.100000001</v>
      </c>
      <c r="V42">
        <v>0</v>
      </c>
      <c r="W42">
        <v>0</v>
      </c>
      <c r="X42" t="s">
        <v>54</v>
      </c>
      <c r="Y42">
        <v>5463423.0999999996</v>
      </c>
      <c r="Z42" t="s">
        <v>54</v>
      </c>
      <c r="AA42" t="s">
        <v>58</v>
      </c>
      <c r="AB42" t="s">
        <v>58</v>
      </c>
      <c r="AC42" s="1">
        <v>41639</v>
      </c>
      <c r="AD42">
        <v>5</v>
      </c>
      <c r="AE42">
        <v>12096000</v>
      </c>
      <c r="AF42">
        <v>32369400</v>
      </c>
      <c r="AG42">
        <v>96</v>
      </c>
      <c r="AH42">
        <v>256.89999999999998</v>
      </c>
      <c r="AI42">
        <v>88.4</v>
      </c>
      <c r="AJ42">
        <v>88.4</v>
      </c>
      <c r="AK42">
        <v>22788293.100000001</v>
      </c>
      <c r="AL42">
        <v>60972814.399999999</v>
      </c>
      <c r="AM42">
        <v>180.9</v>
      </c>
      <c r="AN42">
        <v>483.9</v>
      </c>
      <c r="AO42">
        <v>23179448.5</v>
      </c>
      <c r="AP42">
        <v>60987133.700000003</v>
      </c>
      <c r="AQ42">
        <v>184</v>
      </c>
      <c r="AR42">
        <v>484</v>
      </c>
      <c r="AS42">
        <v>5008591.7</v>
      </c>
      <c r="AT42">
        <v>0</v>
      </c>
      <c r="AU42">
        <v>50</v>
      </c>
      <c r="AV42">
        <v>2677.7</v>
      </c>
      <c r="AW42" t="s">
        <v>60</v>
      </c>
      <c r="AX42">
        <v>0</v>
      </c>
      <c r="AY42">
        <v>2677.7</v>
      </c>
      <c r="AZ42">
        <v>21.3</v>
      </c>
      <c r="BA42" t="s">
        <v>131</v>
      </c>
    </row>
    <row r="43" spans="1:53" x14ac:dyDescent="0.25">
      <c r="A43">
        <v>3369313</v>
      </c>
      <c r="B43" t="s">
        <v>132</v>
      </c>
      <c r="C43" t="s">
        <v>52</v>
      </c>
      <c r="D43" t="s">
        <v>52</v>
      </c>
      <c r="E43" s="1">
        <v>41274</v>
      </c>
      <c r="F43" s="6">
        <f t="shared" si="0"/>
        <v>2012</v>
      </c>
      <c r="G43" t="s">
        <v>133</v>
      </c>
      <c r="H43" t="s">
        <v>54</v>
      </c>
      <c r="I43" t="s">
        <v>55</v>
      </c>
      <c r="J43">
        <v>19125</v>
      </c>
      <c r="K43" t="s">
        <v>134</v>
      </c>
      <c r="L43" t="s">
        <v>135</v>
      </c>
      <c r="M43" t="s">
        <v>136</v>
      </c>
      <c r="N43">
        <v>59962</v>
      </c>
      <c r="O43">
        <v>1968</v>
      </c>
      <c r="P43">
        <v>1</v>
      </c>
      <c r="Q43">
        <v>100</v>
      </c>
      <c r="R43">
        <v>904</v>
      </c>
      <c r="S43">
        <v>884460965</v>
      </c>
      <c r="T43">
        <v>1196800</v>
      </c>
      <c r="U43">
        <v>4083481.6</v>
      </c>
      <c r="V43">
        <v>62625.758000000002</v>
      </c>
      <c r="W43">
        <v>6262575.7999999998</v>
      </c>
      <c r="X43" t="s">
        <v>54</v>
      </c>
      <c r="Y43" t="s">
        <v>54</v>
      </c>
      <c r="Z43" t="s">
        <v>54</v>
      </c>
      <c r="AA43" t="s">
        <v>58</v>
      </c>
      <c r="AB43" t="s">
        <v>80</v>
      </c>
      <c r="AC43" s="1">
        <v>41639</v>
      </c>
      <c r="AD43" t="s">
        <v>54</v>
      </c>
      <c r="AE43">
        <v>3207967</v>
      </c>
      <c r="AF43">
        <v>6020184.7999999998</v>
      </c>
      <c r="AG43">
        <v>53.5</v>
      </c>
      <c r="AH43">
        <v>100.4</v>
      </c>
      <c r="AI43">
        <v>222.4</v>
      </c>
      <c r="AJ43">
        <v>222.2</v>
      </c>
      <c r="AK43">
        <v>10346058</v>
      </c>
      <c r="AL43">
        <v>19397838.899999999</v>
      </c>
      <c r="AM43">
        <v>172.5</v>
      </c>
      <c r="AN43">
        <v>323.5</v>
      </c>
      <c r="AO43">
        <v>11599828</v>
      </c>
      <c r="AP43">
        <v>20714297.300000001</v>
      </c>
      <c r="AQ43">
        <v>193.5</v>
      </c>
      <c r="AR43">
        <v>345.5</v>
      </c>
      <c r="AS43">
        <v>1196800.1000000001</v>
      </c>
      <c r="AT43">
        <v>75163.5</v>
      </c>
      <c r="AU43">
        <v>50</v>
      </c>
      <c r="AV43">
        <v>849.5</v>
      </c>
      <c r="AW43" t="s">
        <v>60</v>
      </c>
      <c r="AX43">
        <v>332.4</v>
      </c>
      <c r="AY43">
        <v>517.1</v>
      </c>
      <c r="AZ43">
        <v>14.2</v>
      </c>
      <c r="BA43" t="s">
        <v>137</v>
      </c>
    </row>
    <row r="44" spans="1:53" x14ac:dyDescent="0.25">
      <c r="A44">
        <v>3389438</v>
      </c>
      <c r="B44" t="s">
        <v>138</v>
      </c>
      <c r="C44" t="s">
        <v>52</v>
      </c>
      <c r="D44" t="s">
        <v>52</v>
      </c>
      <c r="E44" s="1">
        <v>41274</v>
      </c>
      <c r="F44" s="6">
        <f t="shared" si="0"/>
        <v>2012</v>
      </c>
      <c r="G44" t="s">
        <v>139</v>
      </c>
      <c r="H44" t="s">
        <v>54</v>
      </c>
      <c r="I44" t="s">
        <v>55</v>
      </c>
      <c r="J44">
        <v>19130</v>
      </c>
      <c r="K44" t="s">
        <v>140</v>
      </c>
      <c r="L44" t="s">
        <v>140</v>
      </c>
      <c r="M44" t="s">
        <v>141</v>
      </c>
      <c r="N44">
        <v>347543</v>
      </c>
      <c r="O44">
        <v>1950</v>
      </c>
      <c r="P44">
        <v>4</v>
      </c>
      <c r="Q44">
        <v>100</v>
      </c>
      <c r="R44">
        <v>853</v>
      </c>
      <c r="S44">
        <v>881444600</v>
      </c>
      <c r="T44">
        <v>4881630</v>
      </c>
      <c r="U44">
        <v>16656121.6</v>
      </c>
      <c r="V44">
        <v>170236.78700000001</v>
      </c>
      <c r="W44">
        <v>17023678.699999999</v>
      </c>
      <c r="X44" t="s">
        <v>54</v>
      </c>
      <c r="Y44" t="s">
        <v>54</v>
      </c>
      <c r="Z44" t="s">
        <v>54</v>
      </c>
      <c r="AA44" t="s">
        <v>58</v>
      </c>
      <c r="AB44" t="s">
        <v>142</v>
      </c>
      <c r="AC44" s="1">
        <v>41639</v>
      </c>
      <c r="AD44">
        <v>1</v>
      </c>
      <c r="AE44">
        <v>17099115.600000001</v>
      </c>
      <c r="AF44">
        <v>35623157.5</v>
      </c>
      <c r="AG44">
        <v>49.2</v>
      </c>
      <c r="AH44">
        <v>102.5</v>
      </c>
      <c r="AI44">
        <v>97</v>
      </c>
      <c r="AJ44">
        <v>97</v>
      </c>
      <c r="AK44">
        <v>33679800</v>
      </c>
      <c r="AL44">
        <v>70175083.5</v>
      </c>
      <c r="AM44">
        <v>96.9</v>
      </c>
      <c r="AN44">
        <v>201.9</v>
      </c>
      <c r="AO44">
        <v>36146652.700000003</v>
      </c>
      <c r="AP44">
        <v>72037152.400000006</v>
      </c>
      <c r="AQ44">
        <v>104</v>
      </c>
      <c r="AR44">
        <v>207.3</v>
      </c>
      <c r="AS44">
        <v>4779523.3</v>
      </c>
      <c r="AT44">
        <v>198389.2</v>
      </c>
      <c r="AU44">
        <v>50</v>
      </c>
      <c r="AV44">
        <v>3012.8</v>
      </c>
      <c r="AW44" t="s">
        <v>60</v>
      </c>
      <c r="AX44">
        <v>903.5</v>
      </c>
      <c r="AY44">
        <v>2109.3000000000002</v>
      </c>
      <c r="AZ44">
        <v>8.6999999999999993</v>
      </c>
      <c r="BA44" t="s">
        <v>143</v>
      </c>
    </row>
    <row r="45" spans="1:53" x14ac:dyDescent="0.25">
      <c r="A45">
        <v>3408212</v>
      </c>
      <c r="B45" t="s">
        <v>144</v>
      </c>
      <c r="C45" t="s">
        <v>52</v>
      </c>
      <c r="D45" t="s">
        <v>52</v>
      </c>
      <c r="E45" s="1">
        <v>41274</v>
      </c>
      <c r="F45" s="6">
        <f t="shared" si="0"/>
        <v>2012</v>
      </c>
      <c r="G45" t="s">
        <v>145</v>
      </c>
      <c r="H45" t="s">
        <v>54</v>
      </c>
      <c r="I45" t="s">
        <v>55</v>
      </c>
      <c r="J45">
        <v>19123</v>
      </c>
      <c r="K45" t="s">
        <v>56</v>
      </c>
      <c r="L45" t="s">
        <v>56</v>
      </c>
      <c r="M45" t="s">
        <v>57</v>
      </c>
      <c r="N45">
        <v>50601</v>
      </c>
      <c r="O45">
        <v>1975</v>
      </c>
      <c r="P45">
        <v>1</v>
      </c>
      <c r="Q45">
        <v>100</v>
      </c>
      <c r="R45">
        <v>274</v>
      </c>
      <c r="S45">
        <v>781398000</v>
      </c>
      <c r="T45">
        <v>1598856</v>
      </c>
      <c r="U45">
        <v>5455296.7000000002</v>
      </c>
      <c r="V45" t="s">
        <v>54</v>
      </c>
      <c r="W45" t="s">
        <v>54</v>
      </c>
      <c r="X45">
        <v>1737972.1</v>
      </c>
      <c r="Y45" t="s">
        <v>54</v>
      </c>
      <c r="Z45" t="s">
        <v>54</v>
      </c>
      <c r="AA45" t="s">
        <v>58</v>
      </c>
      <c r="AB45" t="s">
        <v>59</v>
      </c>
      <c r="AC45" s="1">
        <v>41639</v>
      </c>
      <c r="AD45">
        <v>14</v>
      </c>
      <c r="AE45">
        <v>4655292</v>
      </c>
      <c r="AF45">
        <v>12225201.6</v>
      </c>
      <c r="AG45">
        <v>92</v>
      </c>
      <c r="AH45">
        <v>241.6</v>
      </c>
      <c r="AI45">
        <v>54.6</v>
      </c>
      <c r="AJ45">
        <v>54.5</v>
      </c>
      <c r="AK45">
        <v>7193268.5999999996</v>
      </c>
      <c r="AL45">
        <v>18884982.899999999</v>
      </c>
      <c r="AM45">
        <v>142.19999999999999</v>
      </c>
      <c r="AN45">
        <v>373.2</v>
      </c>
      <c r="AO45">
        <v>7088318.7999999998</v>
      </c>
      <c r="AP45">
        <v>18555440.600000001</v>
      </c>
      <c r="AQ45">
        <v>140.1</v>
      </c>
      <c r="AR45">
        <v>366.7</v>
      </c>
      <c r="AS45">
        <v>1568096.8</v>
      </c>
      <c r="AT45" t="s">
        <v>54</v>
      </c>
      <c r="AU45">
        <v>50</v>
      </c>
      <c r="AV45">
        <v>819.8</v>
      </c>
      <c r="AW45" t="s">
        <v>60</v>
      </c>
      <c r="AX45">
        <v>129</v>
      </c>
      <c r="AY45">
        <v>690.8</v>
      </c>
      <c r="AZ45">
        <v>16.2</v>
      </c>
      <c r="BA45" t="s">
        <v>146</v>
      </c>
    </row>
    <row r="46" spans="1:53" x14ac:dyDescent="0.25">
      <c r="A46">
        <v>3618415</v>
      </c>
      <c r="B46" t="s">
        <v>63</v>
      </c>
      <c r="C46">
        <v>3618415</v>
      </c>
      <c r="D46" t="s">
        <v>63</v>
      </c>
      <c r="E46" s="1">
        <v>41274</v>
      </c>
      <c r="F46" s="6">
        <f t="shared" si="0"/>
        <v>2012</v>
      </c>
      <c r="G46" t="s">
        <v>147</v>
      </c>
      <c r="H46" t="s">
        <v>54</v>
      </c>
      <c r="I46" t="s">
        <v>55</v>
      </c>
      <c r="J46">
        <v>19102</v>
      </c>
      <c r="K46" t="s">
        <v>56</v>
      </c>
      <c r="L46" t="s">
        <v>70</v>
      </c>
      <c r="M46" t="s">
        <v>71</v>
      </c>
      <c r="N46">
        <v>2293000</v>
      </c>
      <c r="O46">
        <v>1868</v>
      </c>
      <c r="P46">
        <v>3</v>
      </c>
      <c r="Q46">
        <v>90</v>
      </c>
      <c r="R46" t="s">
        <v>54</v>
      </c>
      <c r="S46" t="s">
        <v>54</v>
      </c>
      <c r="T46">
        <v>34874350</v>
      </c>
      <c r="U46">
        <v>118991282.2</v>
      </c>
      <c r="V46">
        <v>479983.45400000003</v>
      </c>
      <c r="W46">
        <v>47998345.399999999</v>
      </c>
      <c r="X46" t="s">
        <v>54</v>
      </c>
      <c r="Y46">
        <v>10995294.9</v>
      </c>
      <c r="Z46" t="s">
        <v>54</v>
      </c>
      <c r="AA46" t="s">
        <v>58</v>
      </c>
      <c r="AB46" t="s">
        <v>58</v>
      </c>
      <c r="AC46" s="1">
        <v>41639</v>
      </c>
      <c r="AD46" t="s">
        <v>54</v>
      </c>
      <c r="AE46">
        <v>229070700</v>
      </c>
      <c r="AF46">
        <v>562931500</v>
      </c>
      <c r="AG46">
        <v>99.9</v>
      </c>
      <c r="AH46">
        <v>245.5</v>
      </c>
      <c r="AI46">
        <v>-22.3</v>
      </c>
      <c r="AJ46">
        <v>-22.3</v>
      </c>
      <c r="AK46">
        <v>177984929.59999999</v>
      </c>
      <c r="AL46">
        <v>437258702.80000001</v>
      </c>
      <c r="AM46">
        <v>77.599999999999994</v>
      </c>
      <c r="AN46">
        <v>190.7</v>
      </c>
      <c r="AO46">
        <v>187636121.5</v>
      </c>
      <c r="AP46">
        <v>445093760</v>
      </c>
      <c r="AQ46">
        <v>81.8</v>
      </c>
      <c r="AR46">
        <v>194.1</v>
      </c>
      <c r="AS46">
        <v>34515736</v>
      </c>
      <c r="AT46">
        <v>571834</v>
      </c>
      <c r="AU46">
        <v>50</v>
      </c>
      <c r="AV46">
        <v>18589.599999999999</v>
      </c>
      <c r="AW46" t="s">
        <v>54</v>
      </c>
      <c r="AX46">
        <v>2547.4</v>
      </c>
      <c r="AY46">
        <v>16042.2</v>
      </c>
      <c r="AZ46">
        <v>8.1</v>
      </c>
      <c r="BA46" t="s">
        <v>148</v>
      </c>
    </row>
    <row r="47" spans="1:53" x14ac:dyDescent="0.25">
      <c r="A47">
        <v>4066717</v>
      </c>
      <c r="B47" t="s">
        <v>149</v>
      </c>
      <c r="C47" t="s">
        <v>52</v>
      </c>
      <c r="D47" t="s">
        <v>52</v>
      </c>
      <c r="E47" s="1">
        <v>41274</v>
      </c>
      <c r="F47" s="6">
        <f t="shared" si="0"/>
        <v>2012</v>
      </c>
      <c r="G47" t="s">
        <v>150</v>
      </c>
      <c r="H47" t="s">
        <v>54</v>
      </c>
      <c r="I47" t="s">
        <v>55</v>
      </c>
      <c r="J47">
        <v>19139</v>
      </c>
      <c r="K47" t="s">
        <v>106</v>
      </c>
      <c r="L47" t="s">
        <v>106</v>
      </c>
      <c r="M47" t="s">
        <v>71</v>
      </c>
      <c r="N47">
        <v>160000</v>
      </c>
      <c r="O47">
        <v>2013</v>
      </c>
      <c r="P47">
        <v>1</v>
      </c>
      <c r="Q47">
        <v>100</v>
      </c>
      <c r="R47" t="s">
        <v>54</v>
      </c>
      <c r="S47" t="s">
        <v>54</v>
      </c>
      <c r="T47" t="s">
        <v>54</v>
      </c>
      <c r="U47" t="s">
        <v>54</v>
      </c>
      <c r="V47" t="s">
        <v>54</v>
      </c>
      <c r="W47" t="s">
        <v>54</v>
      </c>
      <c r="X47" t="s">
        <v>54</v>
      </c>
      <c r="Y47" t="s">
        <v>54</v>
      </c>
      <c r="Z47" t="s">
        <v>54</v>
      </c>
      <c r="AA47" t="s">
        <v>151</v>
      </c>
      <c r="AB47" t="s">
        <v>152</v>
      </c>
      <c r="AC47" s="1">
        <v>41639</v>
      </c>
      <c r="AD47" t="s">
        <v>54</v>
      </c>
      <c r="AE47" t="s">
        <v>54</v>
      </c>
      <c r="AF47" t="s">
        <v>54</v>
      </c>
      <c r="AG47" t="s">
        <v>54</v>
      </c>
      <c r="AH47" t="s">
        <v>54</v>
      </c>
      <c r="AI47" t="s">
        <v>54</v>
      </c>
      <c r="AJ47" t="s">
        <v>54</v>
      </c>
      <c r="AK47" t="s">
        <v>54</v>
      </c>
      <c r="AL47" t="s">
        <v>54</v>
      </c>
      <c r="AM47" t="s">
        <v>54</v>
      </c>
      <c r="AN47" t="s">
        <v>54</v>
      </c>
      <c r="AO47" t="s">
        <v>54</v>
      </c>
      <c r="AP47" t="s">
        <v>54</v>
      </c>
      <c r="AQ47" t="s">
        <v>54</v>
      </c>
      <c r="AR47" t="s">
        <v>54</v>
      </c>
      <c r="AS47" t="s">
        <v>54</v>
      </c>
      <c r="AT47" t="s">
        <v>54</v>
      </c>
      <c r="AU47">
        <v>50</v>
      </c>
      <c r="AV47">
        <v>0</v>
      </c>
      <c r="AW47" t="s">
        <v>54</v>
      </c>
      <c r="AX47">
        <v>0</v>
      </c>
      <c r="AY47">
        <v>0</v>
      </c>
      <c r="AZ47" t="s">
        <v>54</v>
      </c>
      <c r="BA47" t="s">
        <v>153</v>
      </c>
    </row>
    <row r="48" spans="1:53" ht="15" customHeight="1" x14ac:dyDescent="0.25">
      <c r="A48">
        <v>2365631</v>
      </c>
      <c r="B48" t="s">
        <v>51</v>
      </c>
      <c r="C48" t="s">
        <v>52</v>
      </c>
      <c r="D48" t="s">
        <v>52</v>
      </c>
      <c r="E48" s="1">
        <v>41639</v>
      </c>
      <c r="F48" s="6">
        <f t="shared" si="0"/>
        <v>2013</v>
      </c>
      <c r="G48" t="s">
        <v>53</v>
      </c>
      <c r="H48" t="s">
        <v>54</v>
      </c>
      <c r="I48" t="s">
        <v>55</v>
      </c>
      <c r="J48">
        <v>19102</v>
      </c>
      <c r="K48" t="s">
        <v>56</v>
      </c>
      <c r="L48" t="s">
        <v>56</v>
      </c>
      <c r="M48" t="s">
        <v>57</v>
      </c>
      <c r="N48">
        <v>502000</v>
      </c>
      <c r="O48">
        <v>1962</v>
      </c>
      <c r="P48">
        <v>1</v>
      </c>
      <c r="Q48">
        <v>100</v>
      </c>
      <c r="R48">
        <v>40</v>
      </c>
      <c r="S48">
        <v>772059100</v>
      </c>
      <c r="T48">
        <v>13810000</v>
      </c>
      <c r="U48">
        <v>47119720</v>
      </c>
      <c r="V48">
        <v>284.12900000000002</v>
      </c>
      <c r="W48">
        <v>28412.9</v>
      </c>
      <c r="X48" t="s">
        <v>54</v>
      </c>
      <c r="Y48" t="s">
        <v>54</v>
      </c>
      <c r="Z48" t="s">
        <v>54</v>
      </c>
      <c r="AA48" t="s">
        <v>58</v>
      </c>
      <c r="AB48" t="s">
        <v>59</v>
      </c>
      <c r="AC48" s="3">
        <v>41639</v>
      </c>
      <c r="AD48">
        <v>56</v>
      </c>
      <c r="AE48">
        <v>50852600</v>
      </c>
      <c r="AF48">
        <v>159636000</v>
      </c>
      <c r="AG48">
        <v>101.3</v>
      </c>
      <c r="AH48">
        <v>318</v>
      </c>
      <c r="AI48">
        <v>-7.3</v>
      </c>
      <c r="AJ48">
        <v>-7.3</v>
      </c>
      <c r="AK48">
        <v>47148136.100000001</v>
      </c>
      <c r="AL48">
        <v>147985764.40000001</v>
      </c>
      <c r="AM48">
        <v>93.9</v>
      </c>
      <c r="AN48">
        <v>294.8</v>
      </c>
      <c r="AO48">
        <v>47148136.100000001</v>
      </c>
      <c r="AP48">
        <v>147985764.40000001</v>
      </c>
      <c r="AQ48">
        <v>93.9</v>
      </c>
      <c r="AR48">
        <v>294.8</v>
      </c>
      <c r="AS48">
        <v>13809999.300000001</v>
      </c>
      <c r="AT48">
        <v>284.10000000000002</v>
      </c>
      <c r="AU48">
        <v>50</v>
      </c>
      <c r="AV48">
        <v>5968.6</v>
      </c>
      <c r="AW48" t="s">
        <v>60</v>
      </c>
      <c r="AX48">
        <v>1.5</v>
      </c>
      <c r="AY48">
        <v>5967.1</v>
      </c>
      <c r="AZ48">
        <v>11.9</v>
      </c>
      <c r="BA48" t="s">
        <v>156</v>
      </c>
    </row>
    <row r="49" spans="1:53" ht="15" customHeight="1" x14ac:dyDescent="0.25">
      <c r="A49">
        <v>3192582</v>
      </c>
      <c r="B49" t="s">
        <v>62</v>
      </c>
      <c r="C49">
        <v>3618415</v>
      </c>
      <c r="D49" t="s">
        <v>63</v>
      </c>
      <c r="E49" s="1">
        <v>41639</v>
      </c>
      <c r="F49" s="6">
        <f t="shared" si="0"/>
        <v>2013</v>
      </c>
      <c r="G49" t="s">
        <v>64</v>
      </c>
      <c r="H49" t="s">
        <v>54</v>
      </c>
      <c r="I49" t="s">
        <v>55</v>
      </c>
      <c r="J49">
        <v>19102</v>
      </c>
      <c r="K49" t="s">
        <v>56</v>
      </c>
      <c r="L49" t="s">
        <v>65</v>
      </c>
      <c r="M49" t="s">
        <v>66</v>
      </c>
      <c r="N49">
        <v>1202000</v>
      </c>
      <c r="O49">
        <v>1868</v>
      </c>
      <c r="P49">
        <v>0</v>
      </c>
      <c r="Q49">
        <v>100</v>
      </c>
      <c r="R49">
        <v>287</v>
      </c>
      <c r="S49">
        <v>782273400</v>
      </c>
      <c r="T49">
        <v>6353859</v>
      </c>
      <c r="U49">
        <v>21679366.899999999</v>
      </c>
      <c r="V49">
        <v>374171.43300000002</v>
      </c>
      <c r="W49">
        <v>37417143.299999997</v>
      </c>
      <c r="X49" t="s">
        <v>54</v>
      </c>
      <c r="Y49" t="s">
        <v>54</v>
      </c>
      <c r="Z49" t="s">
        <v>54</v>
      </c>
      <c r="AA49" t="s">
        <v>58</v>
      </c>
      <c r="AB49" t="s">
        <v>58</v>
      </c>
      <c r="AC49" s="3">
        <v>41639</v>
      </c>
      <c r="AD49">
        <v>97</v>
      </c>
      <c r="AE49">
        <v>148086400</v>
      </c>
      <c r="AF49">
        <v>269007600</v>
      </c>
      <c r="AG49">
        <v>123.2</v>
      </c>
      <c r="AH49">
        <v>223.8</v>
      </c>
      <c r="AI49">
        <v>-60.1</v>
      </c>
      <c r="AJ49">
        <v>-60.1</v>
      </c>
      <c r="AK49">
        <v>59096510.700000003</v>
      </c>
      <c r="AL49">
        <v>107361214</v>
      </c>
      <c r="AM49">
        <v>49.2</v>
      </c>
      <c r="AN49">
        <v>89.3</v>
      </c>
      <c r="AO49">
        <v>60131995.299999997</v>
      </c>
      <c r="AP49">
        <v>108448472.8</v>
      </c>
      <c r="AQ49">
        <v>50</v>
      </c>
      <c r="AR49">
        <v>90.2</v>
      </c>
      <c r="AS49">
        <v>6353858.2999999998</v>
      </c>
      <c r="AT49">
        <v>384526.3</v>
      </c>
      <c r="AU49">
        <v>50</v>
      </c>
      <c r="AV49">
        <v>4731.2</v>
      </c>
      <c r="AW49" t="s">
        <v>60</v>
      </c>
      <c r="AX49">
        <v>1985.8</v>
      </c>
      <c r="AY49">
        <v>2745.4</v>
      </c>
      <c r="AZ49">
        <v>3.9</v>
      </c>
      <c r="BA49" t="s">
        <v>157</v>
      </c>
    </row>
    <row r="50" spans="1:53" ht="15" customHeight="1" x14ac:dyDescent="0.25">
      <c r="A50">
        <v>3192995</v>
      </c>
      <c r="B50" t="s">
        <v>68</v>
      </c>
      <c r="C50">
        <v>3618415</v>
      </c>
      <c r="D50" t="s">
        <v>63</v>
      </c>
      <c r="E50" s="1">
        <v>41639</v>
      </c>
      <c r="F50" s="6">
        <f t="shared" si="0"/>
        <v>2013</v>
      </c>
      <c r="G50" t="s">
        <v>69</v>
      </c>
      <c r="H50" t="s">
        <v>54</v>
      </c>
      <c r="I50" t="s">
        <v>55</v>
      </c>
      <c r="J50">
        <v>19107</v>
      </c>
      <c r="K50" t="s">
        <v>70</v>
      </c>
      <c r="L50" t="s">
        <v>70</v>
      </c>
      <c r="M50" t="s">
        <v>71</v>
      </c>
      <c r="N50">
        <v>600000</v>
      </c>
      <c r="O50">
        <v>1994</v>
      </c>
      <c r="P50">
        <v>1</v>
      </c>
      <c r="Q50">
        <v>100</v>
      </c>
      <c r="R50">
        <v>93</v>
      </c>
      <c r="S50">
        <v>781092450</v>
      </c>
      <c r="T50">
        <v>17372190</v>
      </c>
      <c r="U50">
        <v>59273912.299999997</v>
      </c>
      <c r="V50">
        <v>103334.564</v>
      </c>
      <c r="W50">
        <v>10333456.4</v>
      </c>
      <c r="X50" t="s">
        <v>54</v>
      </c>
      <c r="Y50">
        <v>7705468.5999999996</v>
      </c>
      <c r="Z50" t="s">
        <v>54</v>
      </c>
      <c r="AA50" t="s">
        <v>158</v>
      </c>
      <c r="AB50" t="s">
        <v>58</v>
      </c>
      <c r="AC50" s="3">
        <v>41639</v>
      </c>
      <c r="AD50">
        <v>21</v>
      </c>
      <c r="AE50">
        <v>56040000</v>
      </c>
      <c r="AF50">
        <v>149520000</v>
      </c>
      <c r="AG50">
        <v>93.4</v>
      </c>
      <c r="AH50">
        <v>249.2</v>
      </c>
      <c r="AI50">
        <v>38</v>
      </c>
      <c r="AJ50">
        <v>37.9</v>
      </c>
      <c r="AK50">
        <v>77312831.5</v>
      </c>
      <c r="AL50">
        <v>206240191</v>
      </c>
      <c r="AM50">
        <v>128.9</v>
      </c>
      <c r="AN50">
        <v>343.7</v>
      </c>
      <c r="AO50" t="s">
        <v>54</v>
      </c>
      <c r="AP50" t="s">
        <v>54</v>
      </c>
      <c r="AQ50" t="s">
        <v>54</v>
      </c>
      <c r="AR50" t="s">
        <v>54</v>
      </c>
      <c r="AS50">
        <v>17375684.699999999</v>
      </c>
      <c r="AT50">
        <v>103334.6</v>
      </c>
      <c r="AU50">
        <v>50</v>
      </c>
      <c r="AV50">
        <v>8736.9</v>
      </c>
      <c r="AW50" t="s">
        <v>60</v>
      </c>
      <c r="AX50">
        <v>548.4</v>
      </c>
      <c r="AY50">
        <v>8188.5</v>
      </c>
      <c r="AZ50">
        <v>14.6</v>
      </c>
      <c r="BA50" t="s">
        <v>159</v>
      </c>
    </row>
    <row r="51" spans="1:53" ht="15" customHeight="1" x14ac:dyDescent="0.25">
      <c r="A51">
        <v>3213775</v>
      </c>
      <c r="B51" t="s">
        <v>73</v>
      </c>
      <c r="C51">
        <v>3618415</v>
      </c>
      <c r="D51" t="s">
        <v>63</v>
      </c>
      <c r="E51" s="1">
        <v>41639</v>
      </c>
      <c r="F51" s="6">
        <f t="shared" si="0"/>
        <v>2013</v>
      </c>
      <c r="G51" t="s">
        <v>74</v>
      </c>
      <c r="H51" t="s">
        <v>54</v>
      </c>
      <c r="I51" t="s">
        <v>55</v>
      </c>
      <c r="J51">
        <v>19102</v>
      </c>
      <c r="K51" t="s">
        <v>56</v>
      </c>
      <c r="L51" t="s">
        <v>56</v>
      </c>
      <c r="M51" t="s">
        <v>57</v>
      </c>
      <c r="N51">
        <v>491000</v>
      </c>
      <c r="O51">
        <v>1968</v>
      </c>
      <c r="P51">
        <v>1</v>
      </c>
      <c r="Q51">
        <v>100</v>
      </c>
      <c r="R51">
        <v>165</v>
      </c>
      <c r="S51">
        <v>782003200</v>
      </c>
      <c r="T51">
        <v>8637517</v>
      </c>
      <c r="U51">
        <v>29471208</v>
      </c>
      <c r="V51">
        <v>171377.87</v>
      </c>
      <c r="W51">
        <v>17137787</v>
      </c>
      <c r="X51" t="s">
        <v>54</v>
      </c>
      <c r="Y51" t="s">
        <v>54</v>
      </c>
      <c r="Z51" t="s">
        <v>54</v>
      </c>
      <c r="AA51" t="s">
        <v>58</v>
      </c>
      <c r="AB51" t="s">
        <v>58</v>
      </c>
      <c r="AC51" s="3">
        <v>41639</v>
      </c>
      <c r="AD51">
        <v>72</v>
      </c>
      <c r="AE51">
        <v>60638500</v>
      </c>
      <c r="AF51">
        <v>143764800</v>
      </c>
      <c r="AG51">
        <v>123.5</v>
      </c>
      <c r="AH51">
        <v>292.8</v>
      </c>
      <c r="AI51">
        <v>-23.2</v>
      </c>
      <c r="AJ51">
        <v>-23.1</v>
      </c>
      <c r="AK51">
        <v>46608995</v>
      </c>
      <c r="AL51">
        <v>110534269.40000001</v>
      </c>
      <c r="AM51">
        <v>94.9</v>
      </c>
      <c r="AN51">
        <v>225.1</v>
      </c>
      <c r="AO51">
        <v>47175794.899999999</v>
      </c>
      <c r="AP51">
        <v>111129409.40000001</v>
      </c>
      <c r="AQ51">
        <v>96.1</v>
      </c>
      <c r="AR51">
        <v>226.3</v>
      </c>
      <c r="AS51">
        <v>8637515.9000000004</v>
      </c>
      <c r="AT51">
        <v>177045.9</v>
      </c>
      <c r="AU51">
        <v>50</v>
      </c>
      <c r="AV51">
        <v>4641.6000000000004</v>
      </c>
      <c r="AW51" t="s">
        <v>60</v>
      </c>
      <c r="AX51">
        <v>909.5</v>
      </c>
      <c r="AY51">
        <v>3732.1</v>
      </c>
      <c r="AZ51">
        <v>9.5</v>
      </c>
      <c r="BA51" t="s">
        <v>160</v>
      </c>
    </row>
    <row r="52" spans="1:53" ht="15" customHeight="1" x14ac:dyDescent="0.25">
      <c r="A52">
        <v>3237291</v>
      </c>
      <c r="B52" t="s">
        <v>76</v>
      </c>
      <c r="C52" t="s">
        <v>52</v>
      </c>
      <c r="D52" t="s">
        <v>52</v>
      </c>
      <c r="E52" s="1">
        <v>41639</v>
      </c>
      <c r="F52" s="6">
        <f t="shared" si="0"/>
        <v>2013</v>
      </c>
      <c r="G52" t="s">
        <v>77</v>
      </c>
      <c r="H52" t="s">
        <v>54</v>
      </c>
      <c r="I52" t="s">
        <v>55</v>
      </c>
      <c r="J52">
        <v>19103</v>
      </c>
      <c r="K52" t="s">
        <v>78</v>
      </c>
      <c r="L52" t="s">
        <v>78</v>
      </c>
      <c r="M52" t="s">
        <v>79</v>
      </c>
      <c r="N52">
        <v>200680</v>
      </c>
      <c r="O52">
        <v>1922</v>
      </c>
      <c r="P52">
        <v>1</v>
      </c>
      <c r="Q52">
        <v>100</v>
      </c>
      <c r="R52">
        <v>321</v>
      </c>
      <c r="S52">
        <v>782598210</v>
      </c>
      <c r="T52">
        <v>6002560</v>
      </c>
      <c r="U52">
        <v>20480734.699999999</v>
      </c>
      <c r="V52">
        <v>3526.04</v>
      </c>
      <c r="W52">
        <v>352604</v>
      </c>
      <c r="X52" t="s">
        <v>54</v>
      </c>
      <c r="Y52">
        <v>6865392.2999999998</v>
      </c>
      <c r="Z52" t="s">
        <v>54</v>
      </c>
      <c r="AA52" t="s">
        <v>158</v>
      </c>
      <c r="AB52" t="s">
        <v>80</v>
      </c>
      <c r="AC52" s="3">
        <v>41639</v>
      </c>
      <c r="AD52" t="s">
        <v>54</v>
      </c>
      <c r="AE52">
        <v>17960860</v>
      </c>
      <c r="AF52">
        <v>47280208</v>
      </c>
      <c r="AG52">
        <v>89.5</v>
      </c>
      <c r="AH52">
        <v>235.6</v>
      </c>
      <c r="AI52">
        <v>54.2</v>
      </c>
      <c r="AJ52">
        <v>54.3</v>
      </c>
      <c r="AK52">
        <v>27698731.199999999</v>
      </c>
      <c r="AL52">
        <v>72939090.700000003</v>
      </c>
      <c r="AM52">
        <v>138</v>
      </c>
      <c r="AN52">
        <v>363.5</v>
      </c>
      <c r="AO52" t="s">
        <v>54</v>
      </c>
      <c r="AP52" t="s">
        <v>54</v>
      </c>
      <c r="AQ52" t="s">
        <v>54</v>
      </c>
      <c r="AR52" t="s">
        <v>54</v>
      </c>
      <c r="AS52">
        <v>6004336.4000000004</v>
      </c>
      <c r="AT52">
        <v>3526</v>
      </c>
      <c r="AU52">
        <v>50</v>
      </c>
      <c r="AV52">
        <v>3220.2</v>
      </c>
      <c r="AW52" t="s">
        <v>60</v>
      </c>
      <c r="AX52">
        <v>18.7</v>
      </c>
      <c r="AY52">
        <v>3201.5</v>
      </c>
      <c r="AZ52">
        <v>16</v>
      </c>
      <c r="BA52" t="s">
        <v>161</v>
      </c>
    </row>
    <row r="53" spans="1:53" ht="15" customHeight="1" x14ac:dyDescent="0.25">
      <c r="A53">
        <v>3237331</v>
      </c>
      <c r="B53" t="s">
        <v>82</v>
      </c>
      <c r="C53" t="s">
        <v>52</v>
      </c>
      <c r="D53" t="s">
        <v>52</v>
      </c>
      <c r="E53" s="1">
        <v>41639</v>
      </c>
      <c r="F53" s="6">
        <f t="shared" si="0"/>
        <v>2013</v>
      </c>
      <c r="G53" t="s">
        <v>83</v>
      </c>
      <c r="H53" t="s">
        <v>54</v>
      </c>
      <c r="I53" t="s">
        <v>55</v>
      </c>
      <c r="J53">
        <v>19149</v>
      </c>
      <c r="K53" t="s">
        <v>78</v>
      </c>
      <c r="L53" t="s">
        <v>78</v>
      </c>
      <c r="M53" t="s">
        <v>79</v>
      </c>
      <c r="N53">
        <v>58009</v>
      </c>
      <c r="O53">
        <v>1962</v>
      </c>
      <c r="P53">
        <v>2</v>
      </c>
      <c r="Q53">
        <v>100</v>
      </c>
      <c r="R53">
        <v>281</v>
      </c>
      <c r="S53" t="s">
        <v>54</v>
      </c>
      <c r="T53">
        <v>1187600</v>
      </c>
      <c r="U53">
        <v>4052091.2</v>
      </c>
      <c r="V53">
        <v>38621.957999999999</v>
      </c>
      <c r="W53">
        <v>3862195.8</v>
      </c>
      <c r="X53" t="s">
        <v>54</v>
      </c>
      <c r="Y53" t="s">
        <v>54</v>
      </c>
      <c r="Z53" t="s">
        <v>54</v>
      </c>
      <c r="AA53" t="s">
        <v>58</v>
      </c>
      <c r="AB53" t="s">
        <v>80</v>
      </c>
      <c r="AC53" s="3">
        <v>41639</v>
      </c>
      <c r="AD53" t="s">
        <v>54</v>
      </c>
      <c r="AE53">
        <v>6450600.7999999998</v>
      </c>
      <c r="AF53">
        <v>13666920.4</v>
      </c>
      <c r="AG53">
        <v>111.2</v>
      </c>
      <c r="AH53">
        <v>235.6</v>
      </c>
      <c r="AI53">
        <v>22.7</v>
      </c>
      <c r="AJ53">
        <v>22.8</v>
      </c>
      <c r="AK53">
        <v>7914287</v>
      </c>
      <c r="AL53">
        <v>16778872</v>
      </c>
      <c r="AM53">
        <v>136.4</v>
      </c>
      <c r="AN53">
        <v>289.2</v>
      </c>
      <c r="AO53">
        <v>7957523.4000000004</v>
      </c>
      <c r="AP53">
        <v>16827699.300000001</v>
      </c>
      <c r="AQ53">
        <v>137.19999999999999</v>
      </c>
      <c r="AR53">
        <v>290.10000000000002</v>
      </c>
      <c r="AS53">
        <v>1188080.7</v>
      </c>
      <c r="AT53">
        <v>39037.9</v>
      </c>
      <c r="AU53">
        <v>50</v>
      </c>
      <c r="AV53">
        <v>718.1</v>
      </c>
      <c r="AW53" t="s">
        <v>60</v>
      </c>
      <c r="AX53">
        <v>205</v>
      </c>
      <c r="AY53">
        <v>513.1</v>
      </c>
      <c r="AZ53">
        <v>12.4</v>
      </c>
      <c r="BA53" t="s">
        <v>162</v>
      </c>
    </row>
    <row r="54" spans="1:53" ht="15" customHeight="1" x14ac:dyDescent="0.25">
      <c r="A54">
        <v>3267049</v>
      </c>
      <c r="B54" t="s">
        <v>85</v>
      </c>
      <c r="C54" t="s">
        <v>52</v>
      </c>
      <c r="D54" t="s">
        <v>52</v>
      </c>
      <c r="E54" s="1">
        <v>41639</v>
      </c>
      <c r="F54" s="6">
        <f t="shared" si="0"/>
        <v>2013</v>
      </c>
      <c r="G54" t="s">
        <v>86</v>
      </c>
      <c r="H54" t="s">
        <v>54</v>
      </c>
      <c r="I54" t="s">
        <v>55</v>
      </c>
      <c r="J54">
        <v>19146</v>
      </c>
      <c r="K54" t="s">
        <v>56</v>
      </c>
      <c r="L54" t="s">
        <v>56</v>
      </c>
      <c r="M54" t="s">
        <v>57</v>
      </c>
      <c r="N54">
        <v>77688</v>
      </c>
      <c r="O54">
        <v>1959</v>
      </c>
      <c r="P54">
        <v>1</v>
      </c>
      <c r="Q54">
        <v>100</v>
      </c>
      <c r="R54">
        <v>895</v>
      </c>
      <c r="S54">
        <v>782026200</v>
      </c>
      <c r="T54">
        <v>2307360</v>
      </c>
      <c r="U54">
        <v>7872712.2999999998</v>
      </c>
      <c r="V54">
        <v>23273.918000000001</v>
      </c>
      <c r="W54">
        <v>2327391.7999999998</v>
      </c>
      <c r="X54" t="s">
        <v>54</v>
      </c>
      <c r="Y54" t="s">
        <v>54</v>
      </c>
      <c r="Z54" t="s">
        <v>54</v>
      </c>
      <c r="AA54" t="s">
        <v>58</v>
      </c>
      <c r="AB54" t="s">
        <v>58</v>
      </c>
      <c r="AC54" s="3">
        <v>41639</v>
      </c>
      <c r="AD54">
        <v>22</v>
      </c>
      <c r="AE54">
        <v>7496892</v>
      </c>
      <c r="AF54">
        <v>19958047.199999999</v>
      </c>
      <c r="AG54">
        <v>96.5</v>
      </c>
      <c r="AH54">
        <v>256.89999999999998</v>
      </c>
      <c r="AI54">
        <v>36.1</v>
      </c>
      <c r="AJ54">
        <v>36.1</v>
      </c>
      <c r="AK54">
        <v>10200103.6</v>
      </c>
      <c r="AL54">
        <v>27164076.300000001</v>
      </c>
      <c r="AM54">
        <v>131.30000000000001</v>
      </c>
      <c r="AN54">
        <v>349.7</v>
      </c>
      <c r="AO54">
        <v>10257334.199999999</v>
      </c>
      <c r="AP54">
        <v>27227360.899999999</v>
      </c>
      <c r="AQ54">
        <v>132</v>
      </c>
      <c r="AR54">
        <v>350.5</v>
      </c>
      <c r="AS54">
        <v>2307807.2000000002</v>
      </c>
      <c r="AT54">
        <v>23831</v>
      </c>
      <c r="AU54">
        <v>50</v>
      </c>
      <c r="AV54">
        <v>1120.5</v>
      </c>
      <c r="AW54" t="s">
        <v>60</v>
      </c>
      <c r="AX54">
        <v>123.5</v>
      </c>
      <c r="AY54">
        <v>997</v>
      </c>
      <c r="AZ54">
        <v>14.4</v>
      </c>
      <c r="BA54" t="s">
        <v>163</v>
      </c>
    </row>
    <row r="55" spans="1:53" ht="15" customHeight="1" x14ac:dyDescent="0.25">
      <c r="A55">
        <v>3267057</v>
      </c>
      <c r="B55" t="s">
        <v>88</v>
      </c>
      <c r="C55" t="s">
        <v>52</v>
      </c>
      <c r="D55" t="s">
        <v>52</v>
      </c>
      <c r="E55" s="1">
        <v>41639</v>
      </c>
      <c r="F55" s="6">
        <f t="shared" si="0"/>
        <v>2013</v>
      </c>
      <c r="G55" t="s">
        <v>89</v>
      </c>
      <c r="H55" t="s">
        <v>54</v>
      </c>
      <c r="I55" t="s">
        <v>55</v>
      </c>
      <c r="J55">
        <v>19121</v>
      </c>
      <c r="K55" t="s">
        <v>90</v>
      </c>
      <c r="L55" t="s">
        <v>90</v>
      </c>
      <c r="M55" t="s">
        <v>91</v>
      </c>
      <c r="N55">
        <v>36260</v>
      </c>
      <c r="O55">
        <v>1960</v>
      </c>
      <c r="P55">
        <v>1</v>
      </c>
      <c r="Q55">
        <v>100</v>
      </c>
      <c r="R55">
        <v>785</v>
      </c>
      <c r="S55">
        <v>784552700</v>
      </c>
      <c r="T55">
        <v>771078</v>
      </c>
      <c r="U55">
        <v>2630918.1</v>
      </c>
      <c r="V55">
        <v>22317.879000000001</v>
      </c>
      <c r="W55">
        <v>2231787.9</v>
      </c>
      <c r="X55" t="s">
        <v>54</v>
      </c>
      <c r="Y55" t="s">
        <v>54</v>
      </c>
      <c r="Z55" t="s">
        <v>54</v>
      </c>
      <c r="AA55" t="s">
        <v>58</v>
      </c>
      <c r="AB55" t="s">
        <v>58</v>
      </c>
      <c r="AC55" s="3">
        <v>41639</v>
      </c>
      <c r="AD55">
        <v>31</v>
      </c>
      <c r="AE55">
        <v>4068372</v>
      </c>
      <c r="AF55">
        <v>8869196</v>
      </c>
      <c r="AG55">
        <v>112.2</v>
      </c>
      <c r="AH55">
        <v>244.6</v>
      </c>
      <c r="AI55">
        <v>19.5</v>
      </c>
      <c r="AJ55">
        <v>19.600000000000001</v>
      </c>
      <c r="AK55">
        <v>4862706.2</v>
      </c>
      <c r="AL55">
        <v>10604460.699999999</v>
      </c>
      <c r="AM55">
        <v>134.1</v>
      </c>
      <c r="AN55">
        <v>292.5</v>
      </c>
      <c r="AO55">
        <v>4925806.4000000004</v>
      </c>
      <c r="AP55">
        <v>10672253.699999999</v>
      </c>
      <c r="AQ55">
        <v>135.80000000000001</v>
      </c>
      <c r="AR55">
        <v>294.3</v>
      </c>
      <c r="AS55">
        <v>771293.6</v>
      </c>
      <c r="AT55">
        <v>22941.5</v>
      </c>
      <c r="AU55">
        <v>50</v>
      </c>
      <c r="AV55">
        <v>451.6</v>
      </c>
      <c r="AW55" t="s">
        <v>60</v>
      </c>
      <c r="AX55">
        <v>118.4</v>
      </c>
      <c r="AY55">
        <v>333.2</v>
      </c>
      <c r="AZ55">
        <v>12.5</v>
      </c>
      <c r="BA55" t="s">
        <v>164</v>
      </c>
    </row>
    <row r="56" spans="1:53" ht="15" customHeight="1" x14ac:dyDescent="0.25">
      <c r="A56">
        <v>3267063</v>
      </c>
      <c r="B56" t="s">
        <v>93</v>
      </c>
      <c r="C56" t="s">
        <v>52</v>
      </c>
      <c r="D56" t="s">
        <v>52</v>
      </c>
      <c r="E56" s="1">
        <v>41639</v>
      </c>
      <c r="F56" s="6">
        <f t="shared" si="0"/>
        <v>2013</v>
      </c>
      <c r="G56" t="s">
        <v>94</v>
      </c>
      <c r="H56" t="s">
        <v>54</v>
      </c>
      <c r="I56" t="s">
        <v>55</v>
      </c>
      <c r="J56">
        <v>19104</v>
      </c>
      <c r="K56" t="s">
        <v>95</v>
      </c>
      <c r="L56" t="s">
        <v>65</v>
      </c>
      <c r="M56" t="s">
        <v>66</v>
      </c>
      <c r="N56">
        <v>85000</v>
      </c>
      <c r="O56">
        <v>1970</v>
      </c>
      <c r="P56">
        <v>1</v>
      </c>
      <c r="Q56">
        <v>100</v>
      </c>
      <c r="R56">
        <v>133</v>
      </c>
      <c r="S56">
        <v>783532000</v>
      </c>
      <c r="T56">
        <v>2698320</v>
      </c>
      <c r="U56">
        <v>9206667.8000000007</v>
      </c>
      <c r="V56">
        <v>9992.16</v>
      </c>
      <c r="W56">
        <v>999216</v>
      </c>
      <c r="X56" t="s">
        <v>54</v>
      </c>
      <c r="Y56" t="s">
        <v>54</v>
      </c>
      <c r="Z56" t="s">
        <v>54</v>
      </c>
      <c r="AA56" t="s">
        <v>58</v>
      </c>
      <c r="AB56" t="s">
        <v>80</v>
      </c>
      <c r="AC56" s="3">
        <v>41639</v>
      </c>
      <c r="AD56" t="s">
        <v>54</v>
      </c>
      <c r="AE56">
        <v>3561500</v>
      </c>
      <c r="AF56">
        <v>10463500</v>
      </c>
      <c r="AG56">
        <v>41.9</v>
      </c>
      <c r="AH56">
        <v>123.1</v>
      </c>
      <c r="AI56">
        <v>186.6</v>
      </c>
      <c r="AJ56">
        <v>186.3</v>
      </c>
      <c r="AK56">
        <v>10205883.9</v>
      </c>
      <c r="AL56">
        <v>29958113.899999999</v>
      </c>
      <c r="AM56">
        <v>120.1</v>
      </c>
      <c r="AN56">
        <v>352.4</v>
      </c>
      <c r="AO56">
        <v>10155717.199999999</v>
      </c>
      <c r="AP56">
        <v>29774570.899999999</v>
      </c>
      <c r="AQ56">
        <v>119.5</v>
      </c>
      <c r="AR56">
        <v>350.3</v>
      </c>
      <c r="AS56">
        <v>2679967.9</v>
      </c>
      <c r="AT56">
        <v>10116.700000000001</v>
      </c>
      <c r="AU56">
        <v>50</v>
      </c>
      <c r="AV56">
        <v>1218.9000000000001</v>
      </c>
      <c r="AW56" t="s">
        <v>60</v>
      </c>
      <c r="AX56">
        <v>53</v>
      </c>
      <c r="AY56">
        <v>1165.9000000000001</v>
      </c>
      <c r="AZ56">
        <v>14.3</v>
      </c>
      <c r="BA56" t="s">
        <v>165</v>
      </c>
    </row>
    <row r="57" spans="1:53" ht="15" customHeight="1" x14ac:dyDescent="0.25">
      <c r="A57">
        <v>3281341</v>
      </c>
      <c r="B57" t="s">
        <v>97</v>
      </c>
      <c r="C57" t="s">
        <v>52</v>
      </c>
      <c r="D57" t="s">
        <v>52</v>
      </c>
      <c r="E57" s="1">
        <v>41639</v>
      </c>
      <c r="F57" s="6">
        <f t="shared" si="0"/>
        <v>2013</v>
      </c>
      <c r="G57" t="s">
        <v>98</v>
      </c>
      <c r="H57" t="s">
        <v>54</v>
      </c>
      <c r="I57" t="s">
        <v>55</v>
      </c>
      <c r="J57">
        <v>19130</v>
      </c>
      <c r="K57" t="s">
        <v>99</v>
      </c>
      <c r="L57" t="s">
        <v>100</v>
      </c>
      <c r="M57" t="s">
        <v>101</v>
      </c>
      <c r="N57">
        <v>804000</v>
      </c>
      <c r="O57">
        <v>1929</v>
      </c>
      <c r="P57">
        <v>2</v>
      </c>
      <c r="Q57">
        <v>100</v>
      </c>
      <c r="R57">
        <v>1933</v>
      </c>
      <c r="S57" t="s">
        <v>102</v>
      </c>
      <c r="T57">
        <v>17954640</v>
      </c>
      <c r="U57">
        <v>61261231.700000003</v>
      </c>
      <c r="V57">
        <v>8470.7199999999993</v>
      </c>
      <c r="W57">
        <v>847072</v>
      </c>
      <c r="X57" t="s">
        <v>54</v>
      </c>
      <c r="Y57">
        <v>89408871.599999994</v>
      </c>
      <c r="Z57" t="s">
        <v>54</v>
      </c>
      <c r="AA57" t="s">
        <v>58</v>
      </c>
      <c r="AB57" t="s">
        <v>80</v>
      </c>
      <c r="AC57" s="3">
        <v>41639</v>
      </c>
      <c r="AD57" t="s">
        <v>54</v>
      </c>
      <c r="AE57">
        <v>34491600</v>
      </c>
      <c r="AF57">
        <v>68420400</v>
      </c>
      <c r="AG57">
        <v>42.9</v>
      </c>
      <c r="AH57">
        <v>85.1</v>
      </c>
      <c r="AI57">
        <v>339.4</v>
      </c>
      <c r="AJ57">
        <v>339.6</v>
      </c>
      <c r="AK57">
        <v>151517174.80000001</v>
      </c>
      <c r="AL57">
        <v>300812238.30000001</v>
      </c>
      <c r="AM57">
        <v>188.5</v>
      </c>
      <c r="AN57">
        <v>374.1</v>
      </c>
      <c r="AO57">
        <v>151811083.59999999</v>
      </c>
      <c r="AP57">
        <v>301165822.69999999</v>
      </c>
      <c r="AQ57">
        <v>188.8</v>
      </c>
      <c r="AR57">
        <v>374.6</v>
      </c>
      <c r="AS57">
        <v>17954637.699999999</v>
      </c>
      <c r="AT57">
        <v>8470.7000000000007</v>
      </c>
      <c r="AU57">
        <v>50</v>
      </c>
      <c r="AV57">
        <v>15719.1</v>
      </c>
      <c r="AW57" t="s">
        <v>60</v>
      </c>
      <c r="AX57">
        <v>45</v>
      </c>
      <c r="AY57">
        <v>15674.1</v>
      </c>
      <c r="AZ57">
        <v>19.600000000000001</v>
      </c>
      <c r="BA57" t="s">
        <v>166</v>
      </c>
    </row>
    <row r="58" spans="1:53" ht="15" customHeight="1" x14ac:dyDescent="0.25">
      <c r="A58">
        <v>3281343</v>
      </c>
      <c r="B58" t="s">
        <v>104</v>
      </c>
      <c r="C58" t="s">
        <v>52</v>
      </c>
      <c r="D58" t="s">
        <v>52</v>
      </c>
      <c r="E58" s="1">
        <v>41639</v>
      </c>
      <c r="F58" s="6">
        <f t="shared" si="0"/>
        <v>2013</v>
      </c>
      <c r="G58" t="s">
        <v>105</v>
      </c>
      <c r="H58" t="s">
        <v>54</v>
      </c>
      <c r="I58" t="s">
        <v>55</v>
      </c>
      <c r="J58">
        <v>22031</v>
      </c>
      <c r="K58" t="s">
        <v>106</v>
      </c>
      <c r="L58" t="s">
        <v>106</v>
      </c>
      <c r="M58" t="s">
        <v>71</v>
      </c>
      <c r="N58">
        <v>436250</v>
      </c>
      <c r="O58">
        <v>1995</v>
      </c>
      <c r="P58">
        <v>1</v>
      </c>
      <c r="Q58">
        <v>100</v>
      </c>
      <c r="R58">
        <v>395</v>
      </c>
      <c r="S58">
        <v>786504751</v>
      </c>
      <c r="T58">
        <v>16080440</v>
      </c>
      <c r="U58">
        <v>54866461.299999997</v>
      </c>
      <c r="V58">
        <v>647691.38600000006</v>
      </c>
      <c r="W58">
        <v>64769138.600000001</v>
      </c>
      <c r="X58" t="s">
        <v>54</v>
      </c>
      <c r="Y58" t="s">
        <v>54</v>
      </c>
      <c r="Z58" t="s">
        <v>54</v>
      </c>
      <c r="AA58" t="s">
        <v>58</v>
      </c>
      <c r="AB58" t="s">
        <v>80</v>
      </c>
      <c r="AC58" s="3">
        <v>41639</v>
      </c>
      <c r="AD58" t="s">
        <v>54</v>
      </c>
      <c r="AE58">
        <v>36906750</v>
      </c>
      <c r="AF58">
        <v>74118875</v>
      </c>
      <c r="AG58">
        <v>84.6</v>
      </c>
      <c r="AH58">
        <v>169.9</v>
      </c>
      <c r="AI58">
        <v>224.1</v>
      </c>
      <c r="AJ58">
        <v>224.2</v>
      </c>
      <c r="AK58">
        <v>119635583.2</v>
      </c>
      <c r="AL58">
        <v>240288231.59999999</v>
      </c>
      <c r="AM58">
        <v>274.2</v>
      </c>
      <c r="AN58">
        <v>550.79999999999995</v>
      </c>
      <c r="AO58">
        <v>120037292.3</v>
      </c>
      <c r="AP58">
        <v>240029493</v>
      </c>
      <c r="AQ58">
        <v>275.2</v>
      </c>
      <c r="AR58">
        <v>550.20000000000005</v>
      </c>
      <c r="AS58">
        <v>15985001.199999999</v>
      </c>
      <c r="AT58">
        <v>654964.6</v>
      </c>
      <c r="AU58">
        <v>50</v>
      </c>
      <c r="AV58">
        <v>11035.4</v>
      </c>
      <c r="AW58" t="s">
        <v>60</v>
      </c>
      <c r="AX58">
        <v>3437.4</v>
      </c>
      <c r="AY58">
        <v>7598</v>
      </c>
      <c r="AZ58">
        <v>25.3</v>
      </c>
      <c r="BA58" t="s">
        <v>167</v>
      </c>
    </row>
    <row r="59" spans="1:53" ht="15" customHeight="1" x14ac:dyDescent="0.25">
      <c r="A59">
        <v>3281345</v>
      </c>
      <c r="B59" t="s">
        <v>108</v>
      </c>
      <c r="C59" t="s">
        <v>52</v>
      </c>
      <c r="D59" t="s">
        <v>52</v>
      </c>
      <c r="E59" s="1">
        <v>41639</v>
      </c>
      <c r="F59" s="6">
        <f t="shared" si="0"/>
        <v>2013</v>
      </c>
      <c r="G59" t="s">
        <v>109</v>
      </c>
      <c r="H59" t="s">
        <v>54</v>
      </c>
      <c r="I59" t="s">
        <v>55</v>
      </c>
      <c r="J59">
        <v>19136</v>
      </c>
      <c r="K59" t="s">
        <v>106</v>
      </c>
      <c r="L59" t="s">
        <v>106</v>
      </c>
      <c r="M59" t="s">
        <v>71</v>
      </c>
      <c r="N59">
        <v>108960</v>
      </c>
      <c r="O59">
        <v>1963</v>
      </c>
      <c r="P59">
        <v>0</v>
      </c>
      <c r="Q59">
        <v>100</v>
      </c>
      <c r="R59">
        <v>394</v>
      </c>
      <c r="S59">
        <v>786504751</v>
      </c>
      <c r="T59">
        <v>3906355</v>
      </c>
      <c r="U59">
        <v>13328483.300000001</v>
      </c>
      <c r="V59">
        <v>278988.93900000001</v>
      </c>
      <c r="W59">
        <v>27898893.899999999</v>
      </c>
      <c r="X59">
        <v>2014798.9</v>
      </c>
      <c r="Y59" t="s">
        <v>54</v>
      </c>
      <c r="Z59" t="s">
        <v>54</v>
      </c>
      <c r="AA59" t="s">
        <v>154</v>
      </c>
      <c r="AB59" t="s">
        <v>80</v>
      </c>
      <c r="AC59" s="3">
        <v>41639</v>
      </c>
      <c r="AD59" t="s">
        <v>54</v>
      </c>
      <c r="AE59">
        <v>10939584</v>
      </c>
      <c r="AF59">
        <v>18512304</v>
      </c>
      <c r="AG59">
        <v>100.4</v>
      </c>
      <c r="AH59">
        <v>169.9</v>
      </c>
      <c r="AI59">
        <v>295.3</v>
      </c>
      <c r="AJ59">
        <v>295.3</v>
      </c>
      <c r="AK59">
        <v>43242176</v>
      </c>
      <c r="AL59">
        <v>73180222.799999997</v>
      </c>
      <c r="AM59">
        <v>396.9</v>
      </c>
      <c r="AN59">
        <v>671.6</v>
      </c>
      <c r="AO59">
        <v>43504934.899999999</v>
      </c>
      <c r="AP59">
        <v>73143313.099999994</v>
      </c>
      <c r="AQ59">
        <v>399.3</v>
      </c>
      <c r="AR59">
        <v>671.3</v>
      </c>
      <c r="AS59">
        <v>3862667.9</v>
      </c>
      <c r="AT59">
        <v>282788.7</v>
      </c>
      <c r="AU59">
        <v>50</v>
      </c>
      <c r="AV59">
        <v>3318.1</v>
      </c>
      <c r="AW59" t="s">
        <v>60</v>
      </c>
      <c r="AX59">
        <v>1630.2</v>
      </c>
      <c r="AY59">
        <v>1687.9</v>
      </c>
      <c r="AZ59">
        <v>30.5</v>
      </c>
      <c r="BA59" t="s">
        <v>168</v>
      </c>
    </row>
    <row r="60" spans="1:53" ht="15" customHeight="1" x14ac:dyDescent="0.25">
      <c r="A60">
        <v>3281349</v>
      </c>
      <c r="B60" t="s">
        <v>111</v>
      </c>
      <c r="C60" t="s">
        <v>52</v>
      </c>
      <c r="D60" t="s">
        <v>52</v>
      </c>
      <c r="E60" s="1">
        <v>41639</v>
      </c>
      <c r="F60" s="6">
        <f t="shared" si="0"/>
        <v>2013</v>
      </c>
      <c r="G60" t="s">
        <v>112</v>
      </c>
      <c r="H60" t="s">
        <v>54</v>
      </c>
      <c r="I60" t="s">
        <v>55</v>
      </c>
      <c r="J60">
        <v>19136</v>
      </c>
      <c r="K60" t="s">
        <v>106</v>
      </c>
      <c r="L60" t="s">
        <v>65</v>
      </c>
      <c r="M60" t="s">
        <v>66</v>
      </c>
      <c r="N60">
        <v>830754</v>
      </c>
      <c r="O60">
        <v>1927</v>
      </c>
      <c r="P60">
        <v>5</v>
      </c>
      <c r="Q60">
        <v>100</v>
      </c>
      <c r="R60">
        <v>397</v>
      </c>
      <c r="S60" t="s">
        <v>113</v>
      </c>
      <c r="T60">
        <v>7399915</v>
      </c>
      <c r="U60">
        <v>25248510</v>
      </c>
      <c r="V60">
        <v>874015.902</v>
      </c>
      <c r="W60">
        <v>87401590.200000003</v>
      </c>
      <c r="X60" t="s">
        <v>54</v>
      </c>
      <c r="Y60" t="s">
        <v>54</v>
      </c>
      <c r="Z60" t="s">
        <v>54</v>
      </c>
      <c r="AA60" t="s">
        <v>58</v>
      </c>
      <c r="AB60" t="s">
        <v>114</v>
      </c>
      <c r="AC60" s="3">
        <v>41639</v>
      </c>
      <c r="AD60" t="s">
        <v>54</v>
      </c>
      <c r="AE60">
        <v>67374149.400000006</v>
      </c>
      <c r="AF60">
        <v>102265817.40000001</v>
      </c>
      <c r="AG60">
        <v>81.099999999999994</v>
      </c>
      <c r="AH60">
        <v>123.1</v>
      </c>
      <c r="AI60">
        <v>67.2</v>
      </c>
      <c r="AJ60">
        <v>67.3</v>
      </c>
      <c r="AK60">
        <v>112650099.8</v>
      </c>
      <c r="AL60">
        <v>171051989.80000001</v>
      </c>
      <c r="AM60">
        <v>135.6</v>
      </c>
      <c r="AN60">
        <v>205.9</v>
      </c>
      <c r="AO60">
        <v>114162317.09999999</v>
      </c>
      <c r="AP60">
        <v>172639817.90000001</v>
      </c>
      <c r="AQ60">
        <v>137.4</v>
      </c>
      <c r="AR60">
        <v>207.8</v>
      </c>
      <c r="AS60">
        <v>7399914</v>
      </c>
      <c r="AT60">
        <v>889138.1</v>
      </c>
      <c r="AU60">
        <v>50</v>
      </c>
      <c r="AV60">
        <v>7836</v>
      </c>
      <c r="AW60" t="s">
        <v>60</v>
      </c>
      <c r="AX60">
        <v>4638.6000000000004</v>
      </c>
      <c r="AY60">
        <v>3197.4</v>
      </c>
      <c r="AZ60">
        <v>9.4</v>
      </c>
      <c r="BA60" t="s">
        <v>169</v>
      </c>
    </row>
    <row r="61" spans="1:53" ht="15" customHeight="1" x14ac:dyDescent="0.25">
      <c r="A61">
        <v>3281373</v>
      </c>
      <c r="B61" t="s">
        <v>116</v>
      </c>
      <c r="C61" t="s">
        <v>52</v>
      </c>
      <c r="D61" t="s">
        <v>52</v>
      </c>
      <c r="E61" s="1">
        <v>41639</v>
      </c>
      <c r="F61" s="6">
        <f t="shared" si="0"/>
        <v>2013</v>
      </c>
      <c r="G61" t="s">
        <v>117</v>
      </c>
      <c r="H61" t="s">
        <v>54</v>
      </c>
      <c r="I61" t="s">
        <v>55</v>
      </c>
      <c r="J61">
        <v>19136</v>
      </c>
      <c r="K61" t="s">
        <v>106</v>
      </c>
      <c r="L61" t="s">
        <v>106</v>
      </c>
      <c r="M61" t="s">
        <v>71</v>
      </c>
      <c r="N61">
        <v>200000</v>
      </c>
      <c r="O61">
        <v>1979</v>
      </c>
      <c r="P61">
        <v>1</v>
      </c>
      <c r="Q61">
        <v>100</v>
      </c>
      <c r="R61">
        <v>393</v>
      </c>
      <c r="S61">
        <v>786504751</v>
      </c>
      <c r="T61">
        <v>5947100</v>
      </c>
      <c r="U61">
        <v>20291505.199999999</v>
      </c>
      <c r="V61">
        <v>1963.48</v>
      </c>
      <c r="W61">
        <v>196348</v>
      </c>
      <c r="X61" t="s">
        <v>54</v>
      </c>
      <c r="Y61" t="s">
        <v>54</v>
      </c>
      <c r="Z61" t="s">
        <v>54</v>
      </c>
      <c r="AA61" t="s">
        <v>58</v>
      </c>
      <c r="AB61" t="s">
        <v>80</v>
      </c>
      <c r="AC61" s="3">
        <v>41639</v>
      </c>
      <c r="AD61" t="s">
        <v>54</v>
      </c>
      <c r="AE61">
        <v>10880000</v>
      </c>
      <c r="AF61">
        <v>33980000</v>
      </c>
      <c r="AG61">
        <v>54.4</v>
      </c>
      <c r="AH61">
        <v>169.9</v>
      </c>
      <c r="AI61">
        <v>88.2</v>
      </c>
      <c r="AJ61">
        <v>88.1</v>
      </c>
      <c r="AK61">
        <v>20487853.699999999</v>
      </c>
      <c r="AL61">
        <v>63921493.200000003</v>
      </c>
      <c r="AM61">
        <v>102.4</v>
      </c>
      <c r="AN61">
        <v>319.60000000000002</v>
      </c>
      <c r="AO61">
        <v>20495472.399999999</v>
      </c>
      <c r="AP61">
        <v>63945415.899999999</v>
      </c>
      <c r="AQ61">
        <v>102.5</v>
      </c>
      <c r="AR61">
        <v>319.7</v>
      </c>
      <c r="AS61">
        <v>5949332.2999999998</v>
      </c>
      <c r="AT61">
        <v>1963.5</v>
      </c>
      <c r="AU61">
        <v>50</v>
      </c>
      <c r="AV61">
        <v>2580.1</v>
      </c>
      <c r="AW61" t="s">
        <v>60</v>
      </c>
      <c r="AX61">
        <v>10.4</v>
      </c>
      <c r="AY61">
        <v>2569.6999999999998</v>
      </c>
      <c r="AZ61">
        <v>12.9</v>
      </c>
      <c r="BA61" t="s">
        <v>170</v>
      </c>
    </row>
    <row r="62" spans="1:53" ht="15" customHeight="1" x14ac:dyDescent="0.25">
      <c r="A62">
        <v>3281377</v>
      </c>
      <c r="B62" t="s">
        <v>119</v>
      </c>
      <c r="C62" t="s">
        <v>52</v>
      </c>
      <c r="D62" t="s">
        <v>52</v>
      </c>
      <c r="E62" s="1">
        <v>41639</v>
      </c>
      <c r="F62" s="6">
        <f t="shared" si="0"/>
        <v>2013</v>
      </c>
      <c r="G62" t="s">
        <v>120</v>
      </c>
      <c r="H62" t="s">
        <v>54</v>
      </c>
      <c r="I62" t="s">
        <v>55</v>
      </c>
      <c r="J62">
        <v>19136</v>
      </c>
      <c r="K62" t="s">
        <v>106</v>
      </c>
      <c r="L62" t="s">
        <v>106</v>
      </c>
      <c r="M62" t="s">
        <v>71</v>
      </c>
      <c r="N62">
        <v>220000</v>
      </c>
      <c r="O62">
        <v>2004</v>
      </c>
      <c r="P62">
        <v>1</v>
      </c>
      <c r="Q62">
        <v>100</v>
      </c>
      <c r="R62">
        <v>398</v>
      </c>
      <c r="S62">
        <v>786504751</v>
      </c>
      <c r="T62">
        <v>4046389</v>
      </c>
      <c r="U62">
        <v>13806279.300000001</v>
      </c>
      <c r="V62">
        <v>162670.71599999999</v>
      </c>
      <c r="W62">
        <v>16267071.6</v>
      </c>
      <c r="X62" t="s">
        <v>54</v>
      </c>
      <c r="Y62" t="s">
        <v>54</v>
      </c>
      <c r="Z62" t="s">
        <v>54</v>
      </c>
      <c r="AA62" t="s">
        <v>58</v>
      </c>
      <c r="AB62" t="s">
        <v>80</v>
      </c>
      <c r="AC62" s="3">
        <v>41639</v>
      </c>
      <c r="AD62" t="s">
        <v>54</v>
      </c>
      <c r="AE62">
        <v>18590000</v>
      </c>
      <c r="AF62">
        <v>37378000</v>
      </c>
      <c r="AG62">
        <v>84.5</v>
      </c>
      <c r="AH62">
        <v>169.9</v>
      </c>
      <c r="AI62">
        <v>61.8</v>
      </c>
      <c r="AJ62">
        <v>61.7</v>
      </c>
      <c r="AK62">
        <v>30073350.600000001</v>
      </c>
      <c r="AL62">
        <v>60432141.299999997</v>
      </c>
      <c r="AM62">
        <v>136.69999999999999</v>
      </c>
      <c r="AN62">
        <v>274.7</v>
      </c>
      <c r="AO62">
        <v>30315811.300000001</v>
      </c>
      <c r="AP62">
        <v>60686725</v>
      </c>
      <c r="AQ62">
        <v>137.80000000000001</v>
      </c>
      <c r="AR62">
        <v>275.8</v>
      </c>
      <c r="AS62">
        <v>4046388.4</v>
      </c>
      <c r="AT62">
        <v>165095.29999999999</v>
      </c>
      <c r="AU62">
        <v>50</v>
      </c>
      <c r="AV62">
        <v>2611.6999999999998</v>
      </c>
      <c r="AW62" t="s">
        <v>60</v>
      </c>
      <c r="AX62">
        <v>863.3</v>
      </c>
      <c r="AY62">
        <v>1748.4</v>
      </c>
      <c r="AZ62">
        <v>11.9</v>
      </c>
      <c r="BA62" t="s">
        <v>171</v>
      </c>
    </row>
    <row r="63" spans="1:53" ht="15" customHeight="1" x14ac:dyDescent="0.25">
      <c r="A63">
        <v>3289919</v>
      </c>
      <c r="B63" t="s">
        <v>122</v>
      </c>
      <c r="C63" t="s">
        <v>52</v>
      </c>
      <c r="D63" t="s">
        <v>52</v>
      </c>
      <c r="E63" s="1">
        <v>41639</v>
      </c>
      <c r="F63" s="6">
        <f t="shared" si="0"/>
        <v>2013</v>
      </c>
      <c r="G63" t="s">
        <v>123</v>
      </c>
      <c r="H63" t="s">
        <v>54</v>
      </c>
      <c r="I63" t="s">
        <v>55</v>
      </c>
      <c r="J63">
        <v>19136</v>
      </c>
      <c r="K63" t="s">
        <v>106</v>
      </c>
      <c r="L63" t="s">
        <v>124</v>
      </c>
      <c r="M63" t="s">
        <v>66</v>
      </c>
      <c r="N63">
        <v>716651</v>
      </c>
      <c r="O63">
        <v>1896</v>
      </c>
      <c r="P63">
        <v>3</v>
      </c>
      <c r="Q63">
        <v>20</v>
      </c>
      <c r="R63">
        <v>64</v>
      </c>
      <c r="S63">
        <v>786537201</v>
      </c>
      <c r="T63">
        <v>1527156</v>
      </c>
      <c r="U63">
        <v>5210656.3</v>
      </c>
      <c r="V63">
        <v>73512.274999999994</v>
      </c>
      <c r="W63">
        <v>7351227.5</v>
      </c>
      <c r="X63">
        <v>243971.6</v>
      </c>
      <c r="Y63" t="s">
        <v>54</v>
      </c>
      <c r="Z63" t="s">
        <v>54</v>
      </c>
      <c r="AA63" t="s">
        <v>58</v>
      </c>
      <c r="AB63" t="s">
        <v>80</v>
      </c>
      <c r="AC63" s="3">
        <v>41639</v>
      </c>
      <c r="AD63" t="s">
        <v>54</v>
      </c>
      <c r="AE63">
        <v>46438984.799999997</v>
      </c>
      <c r="AF63">
        <v>88219738.099999994</v>
      </c>
      <c r="AG63">
        <v>64.8</v>
      </c>
      <c r="AH63">
        <v>123.1</v>
      </c>
      <c r="AI63">
        <v>-72.400000000000006</v>
      </c>
      <c r="AJ63">
        <v>-72.5</v>
      </c>
      <c r="AK63">
        <v>12805855</v>
      </c>
      <c r="AL63">
        <v>24326659.600000001</v>
      </c>
      <c r="AM63">
        <v>17.899999999999999</v>
      </c>
      <c r="AN63">
        <v>33.9</v>
      </c>
      <c r="AO63">
        <v>12913301.300000001</v>
      </c>
      <c r="AP63">
        <v>24439382.399999999</v>
      </c>
      <c r="AQ63">
        <v>18</v>
      </c>
      <c r="AR63">
        <v>34.1</v>
      </c>
      <c r="AS63">
        <v>1527155.7</v>
      </c>
      <c r="AT63">
        <v>74562.8</v>
      </c>
      <c r="AU63">
        <v>50</v>
      </c>
      <c r="AV63">
        <v>1068.0999999999999</v>
      </c>
      <c r="AW63" t="s">
        <v>60</v>
      </c>
      <c r="AX63">
        <v>408.2</v>
      </c>
      <c r="AY63">
        <v>659.9</v>
      </c>
      <c r="AZ63">
        <v>1.5</v>
      </c>
      <c r="BA63" t="s">
        <v>172</v>
      </c>
    </row>
    <row r="64" spans="1:53" ht="15" customHeight="1" x14ac:dyDescent="0.25">
      <c r="A64">
        <v>3335315</v>
      </c>
      <c r="B64" t="s">
        <v>126</v>
      </c>
      <c r="C64" t="s">
        <v>52</v>
      </c>
      <c r="D64" t="s">
        <v>52</v>
      </c>
      <c r="E64" s="1">
        <v>41639</v>
      </c>
      <c r="F64" s="6">
        <f t="shared" si="0"/>
        <v>2013</v>
      </c>
      <c r="G64" t="s">
        <v>127</v>
      </c>
      <c r="H64" t="s">
        <v>54</v>
      </c>
      <c r="I64" t="s">
        <v>55</v>
      </c>
      <c r="J64">
        <v>19103</v>
      </c>
      <c r="K64" t="s">
        <v>70</v>
      </c>
      <c r="L64" t="s">
        <v>70</v>
      </c>
      <c r="M64" t="s">
        <v>71</v>
      </c>
      <c r="N64">
        <v>250000</v>
      </c>
      <c r="O64">
        <v>1939</v>
      </c>
      <c r="P64">
        <v>1</v>
      </c>
      <c r="Q64">
        <v>100</v>
      </c>
      <c r="R64">
        <v>309</v>
      </c>
      <c r="S64">
        <v>782598000</v>
      </c>
      <c r="T64">
        <v>2735928</v>
      </c>
      <c r="U64">
        <v>9334986.3000000007</v>
      </c>
      <c r="V64">
        <v>58472.637999999999</v>
      </c>
      <c r="W64">
        <v>5847263.7999999998</v>
      </c>
      <c r="X64" t="s">
        <v>54</v>
      </c>
      <c r="Y64">
        <v>12440594.4</v>
      </c>
      <c r="Z64" t="s">
        <v>54</v>
      </c>
      <c r="AA64" t="s">
        <v>158</v>
      </c>
      <c r="AB64" t="s">
        <v>58</v>
      </c>
      <c r="AC64" s="3">
        <v>41639</v>
      </c>
      <c r="AD64">
        <v>65</v>
      </c>
      <c r="AE64">
        <v>32925000</v>
      </c>
      <c r="AF64">
        <v>60075000</v>
      </c>
      <c r="AG64">
        <v>131.69999999999999</v>
      </c>
      <c r="AH64">
        <v>240.3</v>
      </c>
      <c r="AI64">
        <v>-16.100000000000001</v>
      </c>
      <c r="AJ64">
        <v>-16.100000000000001</v>
      </c>
      <c r="AK64">
        <v>27622844.699999999</v>
      </c>
      <c r="AL64">
        <v>50418030.799999997</v>
      </c>
      <c r="AM64">
        <v>110.5</v>
      </c>
      <c r="AN64">
        <v>201.7</v>
      </c>
      <c r="AO64" t="s">
        <v>54</v>
      </c>
      <c r="AP64" t="s">
        <v>54</v>
      </c>
      <c r="AQ64" t="s">
        <v>54</v>
      </c>
      <c r="AR64" t="s">
        <v>54</v>
      </c>
      <c r="AS64">
        <v>2753101.7</v>
      </c>
      <c r="AT64">
        <v>58289.9</v>
      </c>
      <c r="AU64">
        <v>50</v>
      </c>
      <c r="AV64">
        <v>2593.9</v>
      </c>
      <c r="AW64" t="s">
        <v>60</v>
      </c>
      <c r="AX64">
        <v>310.3</v>
      </c>
      <c r="AY64">
        <v>2283.6</v>
      </c>
      <c r="AZ64">
        <v>10.4</v>
      </c>
      <c r="BA64" t="s">
        <v>173</v>
      </c>
    </row>
    <row r="65" spans="1:53" ht="15" customHeight="1" x14ac:dyDescent="0.25">
      <c r="A65">
        <v>3339848</v>
      </c>
      <c r="B65" t="s">
        <v>129</v>
      </c>
      <c r="C65" t="s">
        <v>52</v>
      </c>
      <c r="D65" t="s">
        <v>52</v>
      </c>
      <c r="E65" s="1">
        <v>41639</v>
      </c>
      <c r="F65" s="6">
        <f t="shared" si="0"/>
        <v>2013</v>
      </c>
      <c r="G65" t="s">
        <v>130</v>
      </c>
      <c r="H65" t="s">
        <v>54</v>
      </c>
      <c r="I65" t="s">
        <v>55</v>
      </c>
      <c r="J65">
        <v>19106</v>
      </c>
      <c r="K65" t="s">
        <v>56</v>
      </c>
      <c r="L65" t="s">
        <v>56</v>
      </c>
      <c r="M65" t="s">
        <v>57</v>
      </c>
      <c r="N65">
        <v>126000</v>
      </c>
      <c r="O65">
        <v>1956</v>
      </c>
      <c r="P65">
        <v>1</v>
      </c>
      <c r="Q65">
        <v>100</v>
      </c>
      <c r="R65">
        <v>156</v>
      </c>
      <c r="S65">
        <v>781379300</v>
      </c>
      <c r="T65">
        <v>5039068</v>
      </c>
      <c r="U65">
        <v>17193300</v>
      </c>
      <c r="V65">
        <v>0</v>
      </c>
      <c r="W65">
        <v>0</v>
      </c>
      <c r="X65" t="s">
        <v>54</v>
      </c>
      <c r="Y65">
        <v>5754872</v>
      </c>
      <c r="Z65" t="s">
        <v>54</v>
      </c>
      <c r="AA65" t="s">
        <v>58</v>
      </c>
      <c r="AB65" t="s">
        <v>58</v>
      </c>
      <c r="AC65" s="3">
        <v>41639</v>
      </c>
      <c r="AD65">
        <v>6</v>
      </c>
      <c r="AE65">
        <v>12322800</v>
      </c>
      <c r="AF65">
        <v>32697000</v>
      </c>
      <c r="AG65">
        <v>97.8</v>
      </c>
      <c r="AH65">
        <v>259.5</v>
      </c>
      <c r="AI65">
        <v>86.2</v>
      </c>
      <c r="AJ65">
        <v>86.3</v>
      </c>
      <c r="AK65">
        <v>22948171.699999999</v>
      </c>
      <c r="AL65">
        <v>60910308.700000003</v>
      </c>
      <c r="AM65">
        <v>182.1</v>
      </c>
      <c r="AN65">
        <v>483.4</v>
      </c>
      <c r="AO65">
        <v>23041956.199999999</v>
      </c>
      <c r="AP65">
        <v>61013664.799999997</v>
      </c>
      <c r="AQ65">
        <v>182.9</v>
      </c>
      <c r="AR65">
        <v>484.2</v>
      </c>
      <c r="AS65">
        <v>5037634.3</v>
      </c>
      <c r="AT65">
        <v>0</v>
      </c>
      <c r="AU65">
        <v>50</v>
      </c>
      <c r="AV65">
        <v>2686.8</v>
      </c>
      <c r="AW65" t="s">
        <v>60</v>
      </c>
      <c r="AX65">
        <v>0</v>
      </c>
      <c r="AY65">
        <v>2686.8</v>
      </c>
      <c r="AZ65">
        <v>21.3</v>
      </c>
      <c r="BA65" t="s">
        <v>174</v>
      </c>
    </row>
    <row r="66" spans="1:53" ht="15" customHeight="1" x14ac:dyDescent="0.25">
      <c r="A66">
        <v>3369313</v>
      </c>
      <c r="B66" t="s">
        <v>132</v>
      </c>
      <c r="C66" t="s">
        <v>52</v>
      </c>
      <c r="D66" t="s">
        <v>52</v>
      </c>
      <c r="E66" s="1">
        <v>41639</v>
      </c>
      <c r="F66" s="6">
        <f t="shared" si="0"/>
        <v>2013</v>
      </c>
      <c r="G66" t="s">
        <v>133</v>
      </c>
      <c r="H66" t="s">
        <v>54</v>
      </c>
      <c r="I66" t="s">
        <v>55</v>
      </c>
      <c r="J66">
        <v>19125</v>
      </c>
      <c r="K66" t="s">
        <v>134</v>
      </c>
      <c r="L66" t="s">
        <v>135</v>
      </c>
      <c r="M66" t="s">
        <v>136</v>
      </c>
      <c r="N66">
        <v>59962</v>
      </c>
      <c r="O66">
        <v>1968</v>
      </c>
      <c r="P66">
        <v>1</v>
      </c>
      <c r="Q66">
        <v>100</v>
      </c>
      <c r="R66">
        <v>904</v>
      </c>
      <c r="S66">
        <v>884460965</v>
      </c>
      <c r="T66">
        <v>969599.9</v>
      </c>
      <c r="U66">
        <v>3308274.9</v>
      </c>
      <c r="V66">
        <v>88438.837</v>
      </c>
      <c r="W66">
        <v>8843883.6999999993</v>
      </c>
      <c r="X66" t="s">
        <v>54</v>
      </c>
      <c r="Y66" t="s">
        <v>54</v>
      </c>
      <c r="Z66" t="s">
        <v>54</v>
      </c>
      <c r="AA66" t="s">
        <v>58</v>
      </c>
      <c r="AB66" t="s">
        <v>80</v>
      </c>
      <c r="AC66" s="3">
        <v>41639</v>
      </c>
      <c r="AD66" t="s">
        <v>54</v>
      </c>
      <c r="AE66">
        <v>3717644</v>
      </c>
      <c r="AF66">
        <v>6020184.7999999998</v>
      </c>
      <c r="AG66">
        <v>62</v>
      </c>
      <c r="AH66">
        <v>100.4</v>
      </c>
      <c r="AI66">
        <v>226.9</v>
      </c>
      <c r="AJ66">
        <v>226.8</v>
      </c>
      <c r="AK66">
        <v>12152158.6</v>
      </c>
      <c r="AL66">
        <v>19674061.199999999</v>
      </c>
      <c r="AM66">
        <v>202.7</v>
      </c>
      <c r="AN66">
        <v>328.1</v>
      </c>
      <c r="AO66">
        <v>12417095</v>
      </c>
      <c r="AP66">
        <v>19952244.300000001</v>
      </c>
      <c r="AQ66">
        <v>207.1</v>
      </c>
      <c r="AR66">
        <v>332.7</v>
      </c>
      <c r="AS66">
        <v>969599.8</v>
      </c>
      <c r="AT66">
        <v>91088.2</v>
      </c>
      <c r="AU66">
        <v>50</v>
      </c>
      <c r="AV66">
        <v>888.4</v>
      </c>
      <c r="AW66" t="s">
        <v>60</v>
      </c>
      <c r="AX66">
        <v>469.4</v>
      </c>
      <c r="AY66">
        <v>419</v>
      </c>
      <c r="AZ66">
        <v>14.8</v>
      </c>
      <c r="BA66" t="s">
        <v>175</v>
      </c>
    </row>
    <row r="67" spans="1:53" ht="15" customHeight="1" x14ac:dyDescent="0.25">
      <c r="A67">
        <v>3389438</v>
      </c>
      <c r="B67" t="s">
        <v>138</v>
      </c>
      <c r="C67" t="s">
        <v>52</v>
      </c>
      <c r="D67" t="s">
        <v>52</v>
      </c>
      <c r="E67" s="1">
        <v>41639</v>
      </c>
      <c r="F67" s="6">
        <f t="shared" ref="F67:F70" si="1">YEAR(E67)</f>
        <v>2013</v>
      </c>
      <c r="G67" t="s">
        <v>139</v>
      </c>
      <c r="H67" t="s">
        <v>54</v>
      </c>
      <c r="I67" t="s">
        <v>55</v>
      </c>
      <c r="J67">
        <v>19130</v>
      </c>
      <c r="K67" t="s">
        <v>140</v>
      </c>
      <c r="L67" t="s">
        <v>140</v>
      </c>
      <c r="M67" t="s">
        <v>141</v>
      </c>
      <c r="N67">
        <v>347543</v>
      </c>
      <c r="O67">
        <v>1950</v>
      </c>
      <c r="P67">
        <v>4</v>
      </c>
      <c r="Q67">
        <v>100</v>
      </c>
      <c r="R67">
        <v>853</v>
      </c>
      <c r="S67">
        <v>881444600</v>
      </c>
      <c r="T67">
        <v>4689906</v>
      </c>
      <c r="U67">
        <v>16001959.300000001</v>
      </c>
      <c r="V67">
        <v>249032.97700000001</v>
      </c>
      <c r="W67">
        <v>24903297.699999999</v>
      </c>
      <c r="X67" t="s">
        <v>54</v>
      </c>
      <c r="Y67" t="s">
        <v>54</v>
      </c>
      <c r="Z67" t="s">
        <v>54</v>
      </c>
      <c r="AA67" t="s">
        <v>58</v>
      </c>
      <c r="AB67" t="s">
        <v>142</v>
      </c>
      <c r="AC67" s="3">
        <v>41639</v>
      </c>
      <c r="AD67">
        <v>1</v>
      </c>
      <c r="AE67">
        <v>19184373.600000001</v>
      </c>
      <c r="AF67">
        <v>35831683.299999997</v>
      </c>
      <c r="AG67">
        <v>55.2</v>
      </c>
      <c r="AH67">
        <v>103.1</v>
      </c>
      <c r="AI67">
        <v>113.2</v>
      </c>
      <c r="AJ67">
        <v>113.2</v>
      </c>
      <c r="AK67">
        <v>40905257.200000003</v>
      </c>
      <c r="AL67">
        <v>76394615.299999997</v>
      </c>
      <c r="AM67">
        <v>117.7</v>
      </c>
      <c r="AN67">
        <v>219.8</v>
      </c>
      <c r="AO67">
        <v>41510640.5</v>
      </c>
      <c r="AP67">
        <v>76914764.5</v>
      </c>
      <c r="AQ67">
        <v>119.4</v>
      </c>
      <c r="AR67">
        <v>221.3</v>
      </c>
      <c r="AS67">
        <v>4673708.3</v>
      </c>
      <c r="AT67">
        <v>255639.5</v>
      </c>
      <c r="AU67">
        <v>50</v>
      </c>
      <c r="AV67">
        <v>3348.1</v>
      </c>
      <c r="AW67" t="s">
        <v>60</v>
      </c>
      <c r="AX67">
        <v>1321.7</v>
      </c>
      <c r="AY67">
        <v>2026.4</v>
      </c>
      <c r="AZ67">
        <v>9.6</v>
      </c>
      <c r="BA67" t="s">
        <v>176</v>
      </c>
    </row>
    <row r="68" spans="1:53" ht="15" customHeight="1" x14ac:dyDescent="0.25">
      <c r="A68">
        <v>3408212</v>
      </c>
      <c r="B68" t="s">
        <v>144</v>
      </c>
      <c r="C68" t="s">
        <v>52</v>
      </c>
      <c r="D68" t="s">
        <v>52</v>
      </c>
      <c r="E68" s="1">
        <v>41639</v>
      </c>
      <c r="F68" s="6">
        <f t="shared" si="1"/>
        <v>2013</v>
      </c>
      <c r="G68" t="s">
        <v>145</v>
      </c>
      <c r="H68" t="s">
        <v>54</v>
      </c>
      <c r="I68" t="s">
        <v>55</v>
      </c>
      <c r="J68">
        <v>19123</v>
      </c>
      <c r="K68" t="s">
        <v>56</v>
      </c>
      <c r="L68" t="s">
        <v>56</v>
      </c>
      <c r="M68" t="s">
        <v>57</v>
      </c>
      <c r="N68">
        <v>50601</v>
      </c>
      <c r="O68">
        <v>1975</v>
      </c>
      <c r="P68">
        <v>1</v>
      </c>
      <c r="Q68">
        <v>100</v>
      </c>
      <c r="R68">
        <v>274</v>
      </c>
      <c r="S68">
        <v>781398000</v>
      </c>
      <c r="T68">
        <v>1592400</v>
      </c>
      <c r="U68">
        <v>5433268.7999999998</v>
      </c>
      <c r="V68" t="s">
        <v>54</v>
      </c>
      <c r="W68" t="s">
        <v>54</v>
      </c>
      <c r="X68">
        <v>1478163.5</v>
      </c>
      <c r="Y68" t="s">
        <v>54</v>
      </c>
      <c r="Z68" t="s">
        <v>54</v>
      </c>
      <c r="AA68" t="s">
        <v>58</v>
      </c>
      <c r="AB68" t="s">
        <v>59</v>
      </c>
      <c r="AC68" s="3">
        <v>41639</v>
      </c>
      <c r="AD68">
        <v>15</v>
      </c>
      <c r="AE68">
        <v>4604691</v>
      </c>
      <c r="AF68">
        <v>12356764.199999999</v>
      </c>
      <c r="AG68">
        <v>91</v>
      </c>
      <c r="AH68">
        <v>244.2</v>
      </c>
      <c r="AI68">
        <v>50.1</v>
      </c>
      <c r="AJ68">
        <v>50.2</v>
      </c>
      <c r="AK68">
        <v>6911432.0999999996</v>
      </c>
      <c r="AL68">
        <v>18553408.399999999</v>
      </c>
      <c r="AM68">
        <v>136.6</v>
      </c>
      <c r="AN68">
        <v>366.7</v>
      </c>
      <c r="AO68">
        <v>6912615.4000000004</v>
      </c>
      <c r="AP68">
        <v>18557123.899999999</v>
      </c>
      <c r="AQ68">
        <v>136.6</v>
      </c>
      <c r="AR68">
        <v>366.7</v>
      </c>
      <c r="AS68">
        <v>1592746.5</v>
      </c>
      <c r="AT68" t="s">
        <v>54</v>
      </c>
      <c r="AU68">
        <v>50</v>
      </c>
      <c r="AV68">
        <v>797.8</v>
      </c>
      <c r="AW68" t="s">
        <v>60</v>
      </c>
      <c r="AX68">
        <v>109.7</v>
      </c>
      <c r="AY68">
        <v>688.1</v>
      </c>
      <c r="AZ68">
        <v>15.8</v>
      </c>
      <c r="BA68" t="s">
        <v>177</v>
      </c>
    </row>
    <row r="69" spans="1:53" ht="15" customHeight="1" x14ac:dyDescent="0.25">
      <c r="A69">
        <v>3618415</v>
      </c>
      <c r="B69" t="s">
        <v>63</v>
      </c>
      <c r="C69">
        <v>3618415</v>
      </c>
      <c r="D69" t="s">
        <v>63</v>
      </c>
      <c r="E69" s="1">
        <v>41639</v>
      </c>
      <c r="F69" s="6">
        <f t="shared" si="1"/>
        <v>2013</v>
      </c>
      <c r="G69" t="s">
        <v>147</v>
      </c>
      <c r="H69" t="s">
        <v>54</v>
      </c>
      <c r="I69" t="s">
        <v>55</v>
      </c>
      <c r="J69">
        <v>19102</v>
      </c>
      <c r="K69" t="s">
        <v>56</v>
      </c>
      <c r="L69" t="s">
        <v>70</v>
      </c>
      <c r="M69" t="s">
        <v>71</v>
      </c>
      <c r="N69">
        <v>2293000</v>
      </c>
      <c r="O69">
        <v>1868</v>
      </c>
      <c r="P69">
        <v>3</v>
      </c>
      <c r="Q69">
        <v>90</v>
      </c>
      <c r="R69" t="s">
        <v>54</v>
      </c>
      <c r="S69" t="s">
        <v>54</v>
      </c>
      <c r="T69">
        <v>32363560</v>
      </c>
      <c r="U69">
        <v>110424466.7</v>
      </c>
      <c r="V69">
        <v>648883.86800000002</v>
      </c>
      <c r="W69">
        <v>64888386.799999997</v>
      </c>
      <c r="X69" t="s">
        <v>54</v>
      </c>
      <c r="Y69">
        <v>7705468.5999999996</v>
      </c>
      <c r="Z69" t="s">
        <v>54</v>
      </c>
      <c r="AA69" t="s">
        <v>158</v>
      </c>
      <c r="AB69" t="s">
        <v>58</v>
      </c>
      <c r="AC69" s="3">
        <v>41639</v>
      </c>
      <c r="AD69" t="s">
        <v>54</v>
      </c>
      <c r="AE69">
        <v>245580300</v>
      </c>
      <c r="AF69">
        <v>568893300</v>
      </c>
      <c r="AG69">
        <v>107.1</v>
      </c>
      <c r="AH69">
        <v>248.1</v>
      </c>
      <c r="AI69">
        <v>-25.5</v>
      </c>
      <c r="AJ69">
        <v>-25.4</v>
      </c>
      <c r="AK69">
        <v>183018337.19999999</v>
      </c>
      <c r="AL69">
        <v>424135674.39999998</v>
      </c>
      <c r="AM69">
        <v>79.8</v>
      </c>
      <c r="AN69">
        <v>185</v>
      </c>
      <c r="AO69" t="s">
        <v>54</v>
      </c>
      <c r="AP69" t="s">
        <v>54</v>
      </c>
      <c r="AQ69" t="s">
        <v>54</v>
      </c>
      <c r="AR69" t="s">
        <v>54</v>
      </c>
      <c r="AS69">
        <v>32363560.5</v>
      </c>
      <c r="AT69">
        <v>666998.5</v>
      </c>
      <c r="AU69">
        <v>50</v>
      </c>
      <c r="AV69">
        <v>18109.900000000001</v>
      </c>
      <c r="AW69" t="s">
        <v>54</v>
      </c>
      <c r="AX69">
        <v>3443.8</v>
      </c>
      <c r="AY69">
        <v>14666.1</v>
      </c>
      <c r="AZ69">
        <v>7.9</v>
      </c>
      <c r="BA69" t="s">
        <v>178</v>
      </c>
    </row>
    <row r="70" spans="1:53" ht="15" customHeight="1" x14ac:dyDescent="0.25">
      <c r="A70">
        <v>4066717</v>
      </c>
      <c r="B70" t="s">
        <v>149</v>
      </c>
      <c r="C70" t="s">
        <v>52</v>
      </c>
      <c r="D70" t="s">
        <v>52</v>
      </c>
      <c r="E70" s="1">
        <v>41639</v>
      </c>
      <c r="F70" s="6">
        <f t="shared" si="1"/>
        <v>2013</v>
      </c>
      <c r="G70" t="s">
        <v>150</v>
      </c>
      <c r="H70" t="s">
        <v>54</v>
      </c>
      <c r="I70" t="s">
        <v>55</v>
      </c>
      <c r="J70">
        <v>19139</v>
      </c>
      <c r="K70" t="s">
        <v>106</v>
      </c>
      <c r="L70" t="s">
        <v>106</v>
      </c>
      <c r="M70" t="s">
        <v>71</v>
      </c>
      <c r="N70">
        <v>160000</v>
      </c>
      <c r="O70">
        <v>2013</v>
      </c>
      <c r="P70">
        <v>1</v>
      </c>
      <c r="Q70">
        <v>100</v>
      </c>
      <c r="R70" t="s">
        <v>54</v>
      </c>
      <c r="S70" t="s">
        <v>54</v>
      </c>
      <c r="T70">
        <v>3403478</v>
      </c>
      <c r="U70">
        <v>11612666.9</v>
      </c>
      <c r="V70">
        <v>171069.484</v>
      </c>
      <c r="W70">
        <v>17106948.399999999</v>
      </c>
      <c r="X70" t="s">
        <v>54</v>
      </c>
      <c r="Y70" t="s">
        <v>54</v>
      </c>
      <c r="Z70" t="s">
        <v>54</v>
      </c>
      <c r="AA70" t="s">
        <v>58</v>
      </c>
      <c r="AB70" t="s">
        <v>80</v>
      </c>
      <c r="AC70" s="3">
        <v>41639</v>
      </c>
      <c r="AD70" t="s">
        <v>54</v>
      </c>
      <c r="AE70">
        <v>14336000</v>
      </c>
      <c r="AF70">
        <v>27184000</v>
      </c>
      <c r="AG70">
        <v>89.6</v>
      </c>
      <c r="AH70">
        <v>169.9</v>
      </c>
      <c r="AI70">
        <v>100.3</v>
      </c>
      <c r="AJ70">
        <v>100.2</v>
      </c>
      <c r="AK70">
        <v>28719615.399999999</v>
      </c>
      <c r="AL70">
        <v>54426070.100000001</v>
      </c>
      <c r="AM70">
        <v>179.5</v>
      </c>
      <c r="AN70">
        <v>340.2</v>
      </c>
      <c r="AO70">
        <v>28799015.300000001</v>
      </c>
      <c r="AP70">
        <v>54519288</v>
      </c>
      <c r="AQ70">
        <v>180</v>
      </c>
      <c r="AR70">
        <v>340.7</v>
      </c>
      <c r="AS70">
        <v>3404858.6</v>
      </c>
      <c r="AT70">
        <v>171816.4</v>
      </c>
      <c r="AU70">
        <v>50</v>
      </c>
      <c r="AV70">
        <v>2378.5</v>
      </c>
      <c r="AW70" t="s">
        <v>54</v>
      </c>
      <c r="AX70">
        <v>907.9</v>
      </c>
      <c r="AY70">
        <v>1470.6</v>
      </c>
      <c r="AZ70">
        <v>14.9</v>
      </c>
      <c r="BA70" t="s">
        <v>179</v>
      </c>
    </row>
  </sheetData>
  <autoFilter ref="A1:BA7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P365"/>
  <sheetViews>
    <sheetView zoomScale="70" zoomScaleNormal="70" workbookViewId="0">
      <selection activeCell="B31" sqref="B31:P54"/>
    </sheetView>
  </sheetViews>
  <sheetFormatPr defaultRowHeight="15" x14ac:dyDescent="0.25"/>
  <cols>
    <col min="1" max="1" width="9.140625" style="11"/>
    <col min="2" max="2" width="14.7109375" style="11" customWidth="1"/>
    <col min="3" max="3" width="38.140625" style="11" bestFit="1" customWidth="1"/>
    <col min="4" max="4" width="12.140625" style="11" customWidth="1"/>
    <col min="5" max="5" width="20.28515625" style="11" customWidth="1"/>
    <col min="6" max="8" width="17" style="11" bestFit="1" customWidth="1"/>
    <col min="9" max="9" width="16.85546875" style="11" bestFit="1" customWidth="1"/>
    <col min="10" max="10" width="15" style="12" customWidth="1"/>
    <col min="11" max="11" width="13.28515625" style="12" customWidth="1"/>
    <col min="12" max="12" width="12.85546875" style="11" customWidth="1"/>
    <col min="13" max="13" width="9.140625" style="11"/>
    <col min="14" max="14" width="11.5703125" style="11" bestFit="1" customWidth="1"/>
    <col min="15" max="15" width="9.140625" style="11" customWidth="1"/>
    <col min="16" max="16" width="14.140625" style="11" customWidth="1"/>
    <col min="17" max="16384" width="9.140625" style="11"/>
  </cols>
  <sheetData>
    <row r="3" spans="2:16" x14ac:dyDescent="0.25">
      <c r="B3" s="10" t="s">
        <v>184</v>
      </c>
      <c r="M3" s="33" t="s">
        <v>206</v>
      </c>
      <c r="N3" s="33"/>
      <c r="O3" s="33"/>
      <c r="P3" s="33"/>
    </row>
    <row r="4" spans="2:16" ht="30" x14ac:dyDescent="0.25">
      <c r="B4" s="18" t="s">
        <v>0</v>
      </c>
      <c r="C4" s="19" t="s">
        <v>1</v>
      </c>
      <c r="D4" s="19" t="s">
        <v>13</v>
      </c>
      <c r="E4" s="20" t="s">
        <v>12</v>
      </c>
      <c r="F4" s="19">
        <v>2011</v>
      </c>
      <c r="G4" s="19">
        <v>2012</v>
      </c>
      <c r="H4" s="19">
        <v>2013</v>
      </c>
      <c r="I4" s="21" t="s">
        <v>198</v>
      </c>
      <c r="J4" s="20" t="s">
        <v>199</v>
      </c>
      <c r="K4" s="20" t="s">
        <v>200</v>
      </c>
      <c r="L4" s="20" t="s">
        <v>201</v>
      </c>
      <c r="M4" s="19">
        <v>2011</v>
      </c>
      <c r="N4" s="19">
        <v>2012</v>
      </c>
      <c r="O4" s="19">
        <v>2013</v>
      </c>
      <c r="P4" s="20" t="s">
        <v>198</v>
      </c>
    </row>
    <row r="5" spans="2:16" x14ac:dyDescent="0.25">
      <c r="B5" s="22">
        <v>2365631</v>
      </c>
      <c r="C5" s="16" t="s">
        <v>51</v>
      </c>
      <c r="D5" s="16">
        <v>1962</v>
      </c>
      <c r="E5" s="17">
        <v>502000</v>
      </c>
      <c r="F5" s="17">
        <v>13870350</v>
      </c>
      <c r="G5" s="17">
        <v>15355150</v>
      </c>
      <c r="H5" s="17">
        <v>13810000</v>
      </c>
      <c r="I5" s="17">
        <v>43035500</v>
      </c>
      <c r="J5" s="23">
        <f>IFERROR((G5-F5)/F5,"N/A")</f>
        <v>0.10704848832221249</v>
      </c>
      <c r="K5" s="23">
        <f>IFERROR((H5-G5)/G5,"N/A")</f>
        <v>-0.10062747677489312</v>
      </c>
      <c r="L5" s="24">
        <f>IFERROR(RATE(2,0,-F5,H5),"N/A")</f>
        <v>-2.1778754332571304E-3</v>
      </c>
      <c r="M5" s="25">
        <f>IFERROR(F5/$E5,"N/A")</f>
        <v>27.630179282868525</v>
      </c>
      <c r="N5" s="25">
        <f t="shared" ref="N5:N27" si="0">IFERROR(G5/$E5,"N/A")</f>
        <v>30.587948207171316</v>
      </c>
      <c r="O5" s="25">
        <f t="shared" ref="O5:O27" si="1">IFERROR(H5/$E5,"N/A")</f>
        <v>27.509960159362549</v>
      </c>
      <c r="P5" s="25">
        <f t="shared" ref="P5:P27" si="2">IFERROR(I5/$E5,"N/A")</f>
        <v>85.728087649402397</v>
      </c>
    </row>
    <row r="6" spans="2:16" x14ac:dyDescent="0.25">
      <c r="B6" s="27">
        <v>3192582</v>
      </c>
      <c r="C6" s="28" t="s">
        <v>62</v>
      </c>
      <c r="D6" s="28">
        <v>1868</v>
      </c>
      <c r="E6" s="29">
        <v>1202000</v>
      </c>
      <c r="F6" s="29">
        <v>8339192</v>
      </c>
      <c r="G6" s="29">
        <v>8296679</v>
      </c>
      <c r="H6" s="29">
        <v>6353859</v>
      </c>
      <c r="I6" s="29">
        <v>22989730</v>
      </c>
      <c r="J6" s="30">
        <f t="shared" ref="J6:J27" si="3">IFERROR((G6-F6)/F6,"N/A")</f>
        <v>-5.0979759190098997E-3</v>
      </c>
      <c r="K6" s="30">
        <f t="shared" ref="K6:K27" si="4">IFERROR((H6-G6)/G6,"N/A")</f>
        <v>-0.23416839436598669</v>
      </c>
      <c r="L6" s="31">
        <f t="shared" ref="L6:L27" si="5">IFERROR(RATE(2,0,-F6,H6),"N/A")</f>
        <v>-0.12711546321951928</v>
      </c>
      <c r="M6" s="32">
        <f t="shared" ref="M6:M27" si="6">IFERROR(F6/$E6,"N/A")</f>
        <v>6.9377637271214638</v>
      </c>
      <c r="N6" s="32">
        <f t="shared" si="0"/>
        <v>6.9023951747088184</v>
      </c>
      <c r="O6" s="32">
        <f t="shared" si="1"/>
        <v>5.2860723793677202</v>
      </c>
      <c r="P6" s="32">
        <f t="shared" si="2"/>
        <v>19.126231281198002</v>
      </c>
    </row>
    <row r="7" spans="2:16" x14ac:dyDescent="0.25">
      <c r="B7" s="22">
        <v>3192995</v>
      </c>
      <c r="C7" s="16" t="s">
        <v>68</v>
      </c>
      <c r="D7" s="16">
        <v>1994</v>
      </c>
      <c r="E7" s="17">
        <v>600000</v>
      </c>
      <c r="F7" s="17">
        <v>15421540</v>
      </c>
      <c r="G7" s="17">
        <v>16972140</v>
      </c>
      <c r="H7" s="17">
        <v>17372190</v>
      </c>
      <c r="I7" s="17">
        <v>49765870</v>
      </c>
      <c r="J7" s="23">
        <f t="shared" si="3"/>
        <v>0.10054767552397491</v>
      </c>
      <c r="K7" s="23">
        <f t="shared" si="4"/>
        <v>2.3570981620467425E-2</v>
      </c>
      <c r="L7" s="24">
        <f t="shared" si="5"/>
        <v>6.1361702981692551E-2</v>
      </c>
      <c r="M7" s="25">
        <f t="shared" si="6"/>
        <v>25.702566666666666</v>
      </c>
      <c r="N7" s="25">
        <f t="shared" si="0"/>
        <v>28.286899999999999</v>
      </c>
      <c r="O7" s="25">
        <f t="shared" si="1"/>
        <v>28.95365</v>
      </c>
      <c r="P7" s="25">
        <f t="shared" si="2"/>
        <v>82.943116666666668</v>
      </c>
    </row>
    <row r="8" spans="2:16" x14ac:dyDescent="0.25">
      <c r="B8" s="27">
        <v>3213775</v>
      </c>
      <c r="C8" s="28" t="s">
        <v>73</v>
      </c>
      <c r="D8" s="28">
        <v>1968</v>
      </c>
      <c r="E8" s="29">
        <v>491000</v>
      </c>
      <c r="F8" s="29">
        <v>8715175</v>
      </c>
      <c r="G8" s="29">
        <v>9605530</v>
      </c>
      <c r="H8" s="29">
        <v>8637517</v>
      </c>
      <c r="I8" s="29">
        <v>26958222</v>
      </c>
      <c r="J8" s="30">
        <f t="shared" si="3"/>
        <v>0.10216145975267278</v>
      </c>
      <c r="K8" s="30">
        <f t="shared" si="4"/>
        <v>-0.10077663595866131</v>
      </c>
      <c r="L8" s="31">
        <f t="shared" si="5"/>
        <v>-4.4653016817992452E-3</v>
      </c>
      <c r="M8" s="32">
        <f t="shared" si="6"/>
        <v>17.749847250509166</v>
      </c>
      <c r="N8" s="32">
        <f t="shared" si="0"/>
        <v>19.563197556008145</v>
      </c>
      <c r="O8" s="32">
        <f t="shared" si="1"/>
        <v>17.59168431771894</v>
      </c>
      <c r="P8" s="32">
        <f t="shared" si="2"/>
        <v>54.904729124236255</v>
      </c>
    </row>
    <row r="9" spans="2:16" x14ac:dyDescent="0.25">
      <c r="B9" s="22">
        <v>3237291</v>
      </c>
      <c r="C9" s="16" t="s">
        <v>76</v>
      </c>
      <c r="D9" s="16">
        <v>1922</v>
      </c>
      <c r="E9" s="17">
        <v>200680</v>
      </c>
      <c r="F9" s="17">
        <v>5908530</v>
      </c>
      <c r="G9" s="17">
        <v>5899469</v>
      </c>
      <c r="H9" s="17">
        <v>6002560</v>
      </c>
      <c r="I9" s="17">
        <v>17810559</v>
      </c>
      <c r="J9" s="23">
        <f t="shared" si="3"/>
        <v>-1.5335455688639983E-3</v>
      </c>
      <c r="K9" s="23">
        <f t="shared" si="4"/>
        <v>1.7474623563578349E-2</v>
      </c>
      <c r="L9" s="24">
        <f t="shared" si="5"/>
        <v>7.9257313230875846E-3</v>
      </c>
      <c r="M9" s="25">
        <f t="shared" si="6"/>
        <v>29.442545345824197</v>
      </c>
      <c r="N9" s="25">
        <f t="shared" si="0"/>
        <v>29.397393860873031</v>
      </c>
      <c r="O9" s="25">
        <f t="shared" si="1"/>
        <v>29.911102252342037</v>
      </c>
      <c r="P9" s="25">
        <f t="shared" si="2"/>
        <v>88.751041459039271</v>
      </c>
    </row>
    <row r="10" spans="2:16" x14ac:dyDescent="0.25">
      <c r="B10" s="27">
        <v>3237331</v>
      </c>
      <c r="C10" s="28" t="s">
        <v>82</v>
      </c>
      <c r="D10" s="28">
        <v>1962</v>
      </c>
      <c r="E10" s="29">
        <v>58009</v>
      </c>
      <c r="F10" s="29">
        <v>1398000</v>
      </c>
      <c r="G10" s="29">
        <v>1324400</v>
      </c>
      <c r="H10" s="29">
        <v>1187600</v>
      </c>
      <c r="I10" s="29">
        <v>3910000</v>
      </c>
      <c r="J10" s="30">
        <f t="shared" si="3"/>
        <v>-5.2646638054363377E-2</v>
      </c>
      <c r="K10" s="30">
        <f t="shared" si="4"/>
        <v>-0.10329205678042887</v>
      </c>
      <c r="L10" s="31">
        <f t="shared" si="5"/>
        <v>-7.8317145275834624E-2</v>
      </c>
      <c r="M10" s="32">
        <f t="shared" si="6"/>
        <v>24.099708665896671</v>
      </c>
      <c r="N10" s="32">
        <f t="shared" si="0"/>
        <v>22.830940026547605</v>
      </c>
      <c r="O10" s="32">
        <f t="shared" si="1"/>
        <v>20.472685272974882</v>
      </c>
      <c r="P10" s="32">
        <f t="shared" si="2"/>
        <v>67.403333965419165</v>
      </c>
    </row>
    <row r="11" spans="2:16" x14ac:dyDescent="0.25">
      <c r="B11" s="22">
        <v>3267049</v>
      </c>
      <c r="C11" s="16" t="s">
        <v>85</v>
      </c>
      <c r="D11" s="16">
        <v>1959</v>
      </c>
      <c r="E11" s="17">
        <v>77688</v>
      </c>
      <c r="F11" s="17">
        <v>2514603</v>
      </c>
      <c r="G11" s="17">
        <v>2539518</v>
      </c>
      <c r="H11" s="17">
        <v>2307360</v>
      </c>
      <c r="I11" s="17">
        <v>7361481</v>
      </c>
      <c r="J11" s="23">
        <f t="shared" si="3"/>
        <v>9.9081246622230237E-3</v>
      </c>
      <c r="K11" s="23">
        <f t="shared" si="4"/>
        <v>-9.1418135252437666E-2</v>
      </c>
      <c r="L11" s="24">
        <f t="shared" si="5"/>
        <v>-4.2093842211399453E-2</v>
      </c>
      <c r="M11" s="25">
        <f t="shared" si="6"/>
        <v>32.367971887550198</v>
      </c>
      <c r="N11" s="25">
        <f t="shared" si="0"/>
        <v>32.688677788075381</v>
      </c>
      <c r="O11" s="25">
        <f t="shared" si="1"/>
        <v>29.70033982082175</v>
      </c>
      <c r="P11" s="25">
        <f t="shared" si="2"/>
        <v>94.756989496447332</v>
      </c>
    </row>
    <row r="12" spans="2:16" x14ac:dyDescent="0.25">
      <c r="B12" s="27">
        <v>3267057</v>
      </c>
      <c r="C12" s="28" t="s">
        <v>88</v>
      </c>
      <c r="D12" s="28">
        <v>1960</v>
      </c>
      <c r="E12" s="29">
        <v>36260</v>
      </c>
      <c r="F12" s="29">
        <v>731941</v>
      </c>
      <c r="G12" s="29">
        <v>823744</v>
      </c>
      <c r="H12" s="29">
        <v>771078</v>
      </c>
      <c r="I12" s="29">
        <v>2326763</v>
      </c>
      <c r="J12" s="30">
        <f t="shared" si="3"/>
        <v>0.12542404374123051</v>
      </c>
      <c r="K12" s="30">
        <f t="shared" si="4"/>
        <v>-6.3934911817263615E-2</v>
      </c>
      <c r="L12" s="31">
        <f t="shared" si="5"/>
        <v>2.6386942993531497E-2</v>
      </c>
      <c r="M12" s="32">
        <f t="shared" si="6"/>
        <v>20.185907335907334</v>
      </c>
      <c r="N12" s="32">
        <f t="shared" si="0"/>
        <v>22.717705460562602</v>
      </c>
      <c r="O12" s="32">
        <f t="shared" si="1"/>
        <v>21.265250965250964</v>
      </c>
      <c r="P12" s="32">
        <f t="shared" si="2"/>
        <v>64.1688637617209</v>
      </c>
    </row>
    <row r="13" spans="2:16" x14ac:dyDescent="0.25">
      <c r="B13" s="22">
        <v>3267063</v>
      </c>
      <c r="C13" s="16" t="s">
        <v>93</v>
      </c>
      <c r="D13" s="16">
        <v>1970</v>
      </c>
      <c r="E13" s="17">
        <v>85000</v>
      </c>
      <c r="F13" s="17">
        <v>2982929</v>
      </c>
      <c r="G13" s="17">
        <v>2842865</v>
      </c>
      <c r="H13" s="17">
        <v>2698320</v>
      </c>
      <c r="I13" s="17">
        <v>8524114</v>
      </c>
      <c r="J13" s="23">
        <f t="shared" si="3"/>
        <v>-4.6955190686737765E-2</v>
      </c>
      <c r="K13" s="23">
        <f t="shared" si="4"/>
        <v>-5.0844834348447783E-2</v>
      </c>
      <c r="L13" s="24">
        <f t="shared" si="5"/>
        <v>-4.8902000918366328E-2</v>
      </c>
      <c r="M13" s="25">
        <f t="shared" si="6"/>
        <v>35.093282352941173</v>
      </c>
      <c r="N13" s="25">
        <f t="shared" si="0"/>
        <v>33.445470588235295</v>
      </c>
      <c r="O13" s="25">
        <f t="shared" si="1"/>
        <v>31.74494117647059</v>
      </c>
      <c r="P13" s="25">
        <f t="shared" si="2"/>
        <v>100.28369411764706</v>
      </c>
    </row>
    <row r="14" spans="2:16" x14ac:dyDescent="0.25">
      <c r="B14" s="27">
        <v>3281341</v>
      </c>
      <c r="C14" s="28" t="s">
        <v>97</v>
      </c>
      <c r="D14" s="28">
        <v>1929</v>
      </c>
      <c r="E14" s="29">
        <v>804000</v>
      </c>
      <c r="F14" s="29">
        <v>17324500</v>
      </c>
      <c r="G14" s="29">
        <v>18559750</v>
      </c>
      <c r="H14" s="29">
        <v>17954640</v>
      </c>
      <c r="I14" s="29">
        <v>53838890</v>
      </c>
      <c r="J14" s="30">
        <f t="shared" si="3"/>
        <v>7.1300759040664949E-2</v>
      </c>
      <c r="K14" s="30">
        <f t="shared" si="4"/>
        <v>-3.2603348644243593E-2</v>
      </c>
      <c r="L14" s="31">
        <f t="shared" si="5"/>
        <v>1.8023952022160946E-2</v>
      </c>
      <c r="M14" s="32">
        <f t="shared" si="6"/>
        <v>21.547885572139304</v>
      </c>
      <c r="N14" s="32">
        <f t="shared" si="0"/>
        <v>23.08426616915423</v>
      </c>
      <c r="O14" s="32">
        <f t="shared" si="1"/>
        <v>22.331641791044778</v>
      </c>
      <c r="P14" s="32">
        <f t="shared" si="2"/>
        <v>66.963793532338315</v>
      </c>
    </row>
    <row r="15" spans="2:16" x14ac:dyDescent="0.25">
      <c r="B15" s="22">
        <v>3281343</v>
      </c>
      <c r="C15" s="16" t="s">
        <v>104</v>
      </c>
      <c r="D15" s="16">
        <v>1995</v>
      </c>
      <c r="E15" s="17">
        <v>436250</v>
      </c>
      <c r="F15" s="17">
        <v>14993930</v>
      </c>
      <c r="G15" s="17">
        <v>15884930</v>
      </c>
      <c r="H15" s="17">
        <v>16080440</v>
      </c>
      <c r="I15" s="17">
        <v>46959300</v>
      </c>
      <c r="J15" s="23">
        <f t="shared" si="3"/>
        <v>5.942404693099141E-2</v>
      </c>
      <c r="K15" s="23">
        <f t="shared" si="4"/>
        <v>1.2307891819479217E-2</v>
      </c>
      <c r="L15" s="24">
        <f t="shared" si="5"/>
        <v>3.5598051123877303E-2</v>
      </c>
      <c r="M15" s="25">
        <f t="shared" si="6"/>
        <v>34.370040114613182</v>
      </c>
      <c r="N15" s="25">
        <f t="shared" si="0"/>
        <v>36.412446991404011</v>
      </c>
      <c r="O15" s="25">
        <f t="shared" si="1"/>
        <v>36.860607449856737</v>
      </c>
      <c r="P15" s="25">
        <f t="shared" si="2"/>
        <v>107.64309455587393</v>
      </c>
    </row>
    <row r="16" spans="2:16" x14ac:dyDescent="0.25">
      <c r="B16" s="27">
        <v>3281345</v>
      </c>
      <c r="C16" s="28" t="s">
        <v>108</v>
      </c>
      <c r="D16" s="28">
        <v>1963</v>
      </c>
      <c r="E16" s="29">
        <v>108960</v>
      </c>
      <c r="F16" s="29">
        <v>2846244</v>
      </c>
      <c r="G16" s="29">
        <v>3704654</v>
      </c>
      <c r="H16" s="29">
        <v>3906355</v>
      </c>
      <c r="I16" s="29">
        <v>10457253</v>
      </c>
      <c r="J16" s="30">
        <f t="shared" si="3"/>
        <v>0.30159396032104063</v>
      </c>
      <c r="K16" s="30">
        <f t="shared" si="4"/>
        <v>5.4445300424817003E-2</v>
      </c>
      <c r="L16" s="31">
        <f t="shared" si="5"/>
        <v>0.17152022369306408</v>
      </c>
      <c r="M16" s="32">
        <f t="shared" si="6"/>
        <v>26.121916299559473</v>
      </c>
      <c r="N16" s="32">
        <f t="shared" si="0"/>
        <v>34.000128487518353</v>
      </c>
      <c r="O16" s="32">
        <f t="shared" si="1"/>
        <v>35.851275697503674</v>
      </c>
      <c r="P16" s="32">
        <f t="shared" si="2"/>
        <v>95.973320484581492</v>
      </c>
    </row>
    <row r="17" spans="2:16" x14ac:dyDescent="0.25">
      <c r="B17" s="22">
        <v>3281349</v>
      </c>
      <c r="C17" s="16" t="s">
        <v>111</v>
      </c>
      <c r="D17" s="16">
        <v>1927</v>
      </c>
      <c r="E17" s="17">
        <v>830754</v>
      </c>
      <c r="F17" s="17">
        <v>6879149</v>
      </c>
      <c r="G17" s="17">
        <v>6548540</v>
      </c>
      <c r="H17" s="17">
        <v>7399915</v>
      </c>
      <c r="I17" s="17">
        <v>20827604</v>
      </c>
      <c r="J17" s="23">
        <f t="shared" si="3"/>
        <v>-4.8059578299583273E-2</v>
      </c>
      <c r="K17" s="23">
        <f t="shared" si="4"/>
        <v>0.13000989533544882</v>
      </c>
      <c r="L17" s="24">
        <f t="shared" si="5"/>
        <v>3.7160593298487622E-2</v>
      </c>
      <c r="M17" s="25">
        <f t="shared" si="6"/>
        <v>8.2806089407935435</v>
      </c>
      <c r="N17" s="25">
        <f t="shared" si="0"/>
        <v>7.8826463670352478</v>
      </c>
      <c r="O17" s="25">
        <f t="shared" si="1"/>
        <v>8.9074683961798566</v>
      </c>
      <c r="P17" s="25">
        <f t="shared" si="2"/>
        <v>25.070723704008646</v>
      </c>
    </row>
    <row r="18" spans="2:16" x14ac:dyDescent="0.25">
      <c r="B18" s="27">
        <v>3281373</v>
      </c>
      <c r="C18" s="28" t="s">
        <v>116</v>
      </c>
      <c r="D18" s="28">
        <v>1979</v>
      </c>
      <c r="E18" s="29">
        <v>200000</v>
      </c>
      <c r="F18" s="29">
        <v>4297814</v>
      </c>
      <c r="G18" s="29">
        <v>5999982</v>
      </c>
      <c r="H18" s="29">
        <v>5947100</v>
      </c>
      <c r="I18" s="29">
        <v>16244896</v>
      </c>
      <c r="J18" s="30">
        <f t="shared" si="3"/>
        <v>0.39605436624293189</v>
      </c>
      <c r="K18" s="30">
        <f t="shared" si="4"/>
        <v>-8.8136931077459901E-3</v>
      </c>
      <c r="L18" s="31">
        <f t="shared" si="5"/>
        <v>0.17632902348668503</v>
      </c>
      <c r="M18" s="32">
        <f t="shared" si="6"/>
        <v>21.489070000000002</v>
      </c>
      <c r="N18" s="32">
        <f t="shared" si="0"/>
        <v>29.99991</v>
      </c>
      <c r="O18" s="32">
        <f t="shared" si="1"/>
        <v>29.735499999999998</v>
      </c>
      <c r="P18" s="32">
        <f t="shared" si="2"/>
        <v>81.22448</v>
      </c>
    </row>
    <row r="19" spans="2:16" x14ac:dyDescent="0.25">
      <c r="B19" s="22">
        <v>3281377</v>
      </c>
      <c r="C19" s="16" t="s">
        <v>119</v>
      </c>
      <c r="D19" s="16">
        <v>2004</v>
      </c>
      <c r="E19" s="17">
        <v>220000</v>
      </c>
      <c r="F19" s="17">
        <v>4189223</v>
      </c>
      <c r="G19" s="17">
        <v>3950715</v>
      </c>
      <c r="H19" s="17">
        <v>4046389</v>
      </c>
      <c r="I19" s="17">
        <v>12186327</v>
      </c>
      <c r="J19" s="23">
        <f t="shared" si="3"/>
        <v>-5.6933708231812916E-2</v>
      </c>
      <c r="K19" s="23">
        <f t="shared" si="4"/>
        <v>2.4216882260552838E-2</v>
      </c>
      <c r="L19" s="24">
        <f t="shared" si="5"/>
        <v>-1.7195636395608109E-2</v>
      </c>
      <c r="M19" s="25">
        <f t="shared" si="6"/>
        <v>19.041922727272727</v>
      </c>
      <c r="N19" s="25">
        <f t="shared" si="0"/>
        <v>17.957795454545455</v>
      </c>
      <c r="O19" s="25">
        <f t="shared" si="1"/>
        <v>18.392677272727273</v>
      </c>
      <c r="P19" s="25">
        <f t="shared" si="2"/>
        <v>55.392395454545458</v>
      </c>
    </row>
    <row r="20" spans="2:16" x14ac:dyDescent="0.25">
      <c r="B20" s="27">
        <v>3289919</v>
      </c>
      <c r="C20" s="28" t="s">
        <v>122</v>
      </c>
      <c r="D20" s="28">
        <v>1896</v>
      </c>
      <c r="E20" s="29">
        <v>716651</v>
      </c>
      <c r="F20" s="29">
        <v>936702</v>
      </c>
      <c r="G20" s="29">
        <v>1102425</v>
      </c>
      <c r="H20" s="29">
        <v>1527156</v>
      </c>
      <c r="I20" s="29">
        <v>3566283</v>
      </c>
      <c r="J20" s="30">
        <f t="shared" si="3"/>
        <v>0.17692179583261272</v>
      </c>
      <c r="K20" s="30">
        <f t="shared" si="4"/>
        <v>0.38526974624124088</v>
      </c>
      <c r="L20" s="31">
        <f t="shared" si="5"/>
        <v>0.27685322471254076</v>
      </c>
      <c r="M20" s="32">
        <f t="shared" si="6"/>
        <v>1.3070546193335388</v>
      </c>
      <c r="N20" s="32">
        <f t="shared" si="0"/>
        <v>1.5383010698373407</v>
      </c>
      <c r="O20" s="32">
        <f t="shared" si="1"/>
        <v>2.1309619326562022</v>
      </c>
      <c r="P20" s="32">
        <f t="shared" si="2"/>
        <v>4.9763176218270821</v>
      </c>
    </row>
    <row r="21" spans="2:16" x14ac:dyDescent="0.25">
      <c r="B21" s="22">
        <v>3335315</v>
      </c>
      <c r="C21" s="16" t="s">
        <v>126</v>
      </c>
      <c r="D21" s="16">
        <v>1939</v>
      </c>
      <c r="E21" s="17">
        <v>250000</v>
      </c>
      <c r="F21" s="17">
        <v>2077421</v>
      </c>
      <c r="G21" s="17">
        <v>2783062</v>
      </c>
      <c r="H21" s="17">
        <v>2735928</v>
      </c>
      <c r="I21" s="17">
        <v>7596411</v>
      </c>
      <c r="J21" s="23">
        <f t="shared" si="3"/>
        <v>0.33967164094326574</v>
      </c>
      <c r="K21" s="23">
        <f t="shared" si="4"/>
        <v>-1.6936022266122709E-2</v>
      </c>
      <c r="L21" s="24">
        <f t="shared" si="5"/>
        <v>0.14759876795113258</v>
      </c>
      <c r="M21" s="25">
        <f t="shared" si="6"/>
        <v>8.3096840000000007</v>
      </c>
      <c r="N21" s="25">
        <f t="shared" si="0"/>
        <v>11.132248000000001</v>
      </c>
      <c r="O21" s="25">
        <f t="shared" si="1"/>
        <v>10.943712</v>
      </c>
      <c r="P21" s="25">
        <f t="shared" si="2"/>
        <v>30.385643999999999</v>
      </c>
    </row>
    <row r="22" spans="2:16" x14ac:dyDescent="0.25">
      <c r="B22" s="27">
        <v>3339848</v>
      </c>
      <c r="C22" s="28" t="s">
        <v>129</v>
      </c>
      <c r="D22" s="28">
        <v>1956</v>
      </c>
      <c r="E22" s="29">
        <v>126000</v>
      </c>
      <c r="F22" s="29">
        <v>4993398</v>
      </c>
      <c r="G22" s="29">
        <v>5077629</v>
      </c>
      <c r="H22" s="29">
        <v>5039068</v>
      </c>
      <c r="I22" s="29">
        <v>15110095</v>
      </c>
      <c r="J22" s="30">
        <f t="shared" si="3"/>
        <v>1.6868473131923391E-2</v>
      </c>
      <c r="K22" s="30">
        <f t="shared" si="4"/>
        <v>-7.5942925329912838E-3</v>
      </c>
      <c r="L22" s="31">
        <f t="shared" si="5"/>
        <v>4.5626294459610471E-3</v>
      </c>
      <c r="M22" s="32">
        <f t="shared" si="6"/>
        <v>39.630142857142857</v>
      </c>
      <c r="N22" s="32">
        <f t="shared" si="0"/>
        <v>40.298642857142859</v>
      </c>
      <c r="O22" s="32">
        <f t="shared" si="1"/>
        <v>39.992603174603175</v>
      </c>
      <c r="P22" s="32">
        <f t="shared" si="2"/>
        <v>119.92138888888888</v>
      </c>
    </row>
    <row r="23" spans="2:16" x14ac:dyDescent="0.25">
      <c r="B23" s="22">
        <v>3369313</v>
      </c>
      <c r="C23" s="16" t="s">
        <v>132</v>
      </c>
      <c r="D23" s="16">
        <v>1968</v>
      </c>
      <c r="E23" s="17">
        <v>59962</v>
      </c>
      <c r="F23" s="17">
        <v>1199514</v>
      </c>
      <c r="G23" s="17">
        <v>1196800</v>
      </c>
      <c r="H23" s="17">
        <v>969599.9</v>
      </c>
      <c r="I23" s="17">
        <v>3365913.9</v>
      </c>
      <c r="J23" s="23">
        <f t="shared" si="3"/>
        <v>-2.2625830127868452E-3</v>
      </c>
      <c r="K23" s="23">
        <f t="shared" si="4"/>
        <v>-0.18983965574866307</v>
      </c>
      <c r="L23" s="24">
        <f t="shared" si="5"/>
        <v>-0.10092976402352173</v>
      </c>
      <c r="M23" s="25">
        <f t="shared" si="6"/>
        <v>20.004569560721791</v>
      </c>
      <c r="N23" s="25">
        <f t="shared" si="0"/>
        <v>19.959307561455589</v>
      </c>
      <c r="O23" s="25">
        <f t="shared" si="1"/>
        <v>16.170239485007173</v>
      </c>
      <c r="P23" s="25">
        <f t="shared" si="2"/>
        <v>56.134116607184552</v>
      </c>
    </row>
    <row r="24" spans="2:16" x14ac:dyDescent="0.25">
      <c r="B24" s="27">
        <v>3389438</v>
      </c>
      <c r="C24" s="28" t="s">
        <v>138</v>
      </c>
      <c r="D24" s="28">
        <v>1950</v>
      </c>
      <c r="E24" s="29">
        <v>347543</v>
      </c>
      <c r="F24" s="29">
        <v>4671650</v>
      </c>
      <c r="G24" s="29">
        <v>4881630</v>
      </c>
      <c r="H24" s="29">
        <v>4689906</v>
      </c>
      <c r="I24" s="29">
        <v>14243186</v>
      </c>
      <c r="J24" s="30">
        <f t="shared" si="3"/>
        <v>4.4947716545546003E-2</v>
      </c>
      <c r="K24" s="30">
        <f t="shared" si="4"/>
        <v>-3.9274586562275303E-2</v>
      </c>
      <c r="L24" s="31">
        <f t="shared" si="5"/>
        <v>1.9520083312504159E-3</v>
      </c>
      <c r="M24" s="32">
        <f t="shared" si="6"/>
        <v>13.441933803874628</v>
      </c>
      <c r="N24" s="32">
        <f t="shared" si="0"/>
        <v>14.046118034315178</v>
      </c>
      <c r="O24" s="32">
        <f t="shared" si="1"/>
        <v>13.494462555712531</v>
      </c>
      <c r="P24" s="32">
        <f t="shared" si="2"/>
        <v>40.982514393902335</v>
      </c>
    </row>
    <row r="25" spans="2:16" x14ac:dyDescent="0.25">
      <c r="B25" s="22">
        <v>3408212</v>
      </c>
      <c r="C25" s="16" t="s">
        <v>144</v>
      </c>
      <c r="D25" s="16">
        <v>1975</v>
      </c>
      <c r="E25" s="17">
        <v>50601</v>
      </c>
      <c r="F25" s="17">
        <v>1619001</v>
      </c>
      <c r="G25" s="17">
        <v>1598856</v>
      </c>
      <c r="H25" s="17">
        <v>1592400</v>
      </c>
      <c r="I25" s="17">
        <v>4810257</v>
      </c>
      <c r="J25" s="23">
        <f t="shared" si="3"/>
        <v>-1.2442858281125213E-2</v>
      </c>
      <c r="K25" s="23">
        <f t="shared" si="4"/>
        <v>-4.0378870892688271E-3</v>
      </c>
      <c r="L25" s="24">
        <f t="shared" si="5"/>
        <v>-8.2492765384978659E-3</v>
      </c>
      <c r="M25" s="25">
        <f t="shared" si="6"/>
        <v>31.9954348728286</v>
      </c>
      <c r="N25" s="25">
        <f t="shared" si="0"/>
        <v>31.597320211063021</v>
      </c>
      <c r="O25" s="25">
        <f t="shared" si="1"/>
        <v>31.46973379972728</v>
      </c>
      <c r="P25" s="25">
        <f t="shared" si="2"/>
        <v>95.062488883618897</v>
      </c>
    </row>
    <row r="26" spans="2:16" x14ac:dyDescent="0.25">
      <c r="B26" s="27">
        <v>3618415</v>
      </c>
      <c r="C26" s="28" t="s">
        <v>63</v>
      </c>
      <c r="D26" s="28">
        <v>1868</v>
      </c>
      <c r="E26" s="29">
        <v>2293000</v>
      </c>
      <c r="F26" s="29">
        <v>32475910</v>
      </c>
      <c r="G26" s="29">
        <v>34874350</v>
      </c>
      <c r="H26" s="29">
        <v>32363560</v>
      </c>
      <c r="I26" s="29">
        <v>99713820</v>
      </c>
      <c r="J26" s="30">
        <f t="shared" si="3"/>
        <v>7.3852895884980591E-2</v>
      </c>
      <c r="K26" s="30">
        <f t="shared" si="4"/>
        <v>-7.1995320342888108E-2</v>
      </c>
      <c r="L26" s="31">
        <f t="shared" si="5"/>
        <v>-1.7312422776101508E-3</v>
      </c>
      <c r="M26" s="32">
        <f t="shared" si="6"/>
        <v>14.163065852594855</v>
      </c>
      <c r="N26" s="32">
        <f t="shared" si="0"/>
        <v>15.209049280418666</v>
      </c>
      <c r="O26" s="32">
        <f t="shared" si="1"/>
        <v>14.114068905364151</v>
      </c>
      <c r="P26" s="32">
        <f t="shared" si="2"/>
        <v>43.486184038377672</v>
      </c>
    </row>
    <row r="27" spans="2:16" x14ac:dyDescent="0.25">
      <c r="B27" s="22">
        <v>4066717</v>
      </c>
      <c r="C27" s="16" t="s">
        <v>149</v>
      </c>
      <c r="D27" s="16">
        <v>2013</v>
      </c>
      <c r="E27" s="17">
        <v>160000</v>
      </c>
      <c r="F27" s="17">
        <v>0</v>
      </c>
      <c r="G27" s="17">
        <v>0</v>
      </c>
      <c r="H27" s="17">
        <v>3403478</v>
      </c>
      <c r="I27" s="17">
        <v>3403478</v>
      </c>
      <c r="J27" s="23" t="str">
        <f t="shared" si="3"/>
        <v>N/A</v>
      </c>
      <c r="K27" s="23" t="str">
        <f t="shared" si="4"/>
        <v>N/A</v>
      </c>
      <c r="L27" s="24" t="str">
        <f t="shared" si="5"/>
        <v>N/A</v>
      </c>
      <c r="M27" s="25">
        <f t="shared" si="6"/>
        <v>0</v>
      </c>
      <c r="N27" s="25">
        <f t="shared" si="0"/>
        <v>0</v>
      </c>
      <c r="O27" s="25">
        <f t="shared" si="1"/>
        <v>21.2717375</v>
      </c>
      <c r="P27" s="25">
        <f t="shared" si="2"/>
        <v>21.2717375</v>
      </c>
    </row>
    <row r="28" spans="2:16" x14ac:dyDescent="0.25">
      <c r="E28" s="13"/>
      <c r="F28" s="13"/>
      <c r="G28" s="13"/>
      <c r="H28" s="13"/>
      <c r="I28" s="13"/>
      <c r="J28" s="14"/>
      <c r="K28" s="14"/>
      <c r="L28" s="15"/>
    </row>
    <row r="30" spans="2:16" x14ac:dyDescent="0.25">
      <c r="B30" s="10" t="s">
        <v>183</v>
      </c>
      <c r="M30" s="33" t="s">
        <v>206</v>
      </c>
      <c r="N30" s="33"/>
      <c r="O30" s="33"/>
      <c r="P30" s="33"/>
    </row>
    <row r="31" spans="2:16" ht="30" x14ac:dyDescent="0.25">
      <c r="B31" s="18" t="s">
        <v>0</v>
      </c>
      <c r="C31" s="19" t="s">
        <v>1</v>
      </c>
      <c r="D31" s="19" t="s">
        <v>13</v>
      </c>
      <c r="E31" s="20" t="s">
        <v>12</v>
      </c>
      <c r="F31" s="19">
        <v>2011</v>
      </c>
      <c r="G31" s="19">
        <v>2012</v>
      </c>
      <c r="H31" s="19">
        <v>2013</v>
      </c>
      <c r="I31" s="21" t="s">
        <v>198</v>
      </c>
      <c r="J31" s="20" t="s">
        <v>199</v>
      </c>
      <c r="K31" s="20" t="s">
        <v>200</v>
      </c>
      <c r="L31" s="20" t="s">
        <v>201</v>
      </c>
      <c r="M31" s="19">
        <v>2011</v>
      </c>
      <c r="N31" s="19">
        <v>2012</v>
      </c>
      <c r="O31" s="19">
        <v>2013</v>
      </c>
      <c r="P31" s="20" t="s">
        <v>198</v>
      </c>
    </row>
    <row r="32" spans="2:16" x14ac:dyDescent="0.25">
      <c r="B32" s="22">
        <v>2365631</v>
      </c>
      <c r="C32" s="16" t="s">
        <v>51</v>
      </c>
      <c r="D32" s="16">
        <v>1962</v>
      </c>
      <c r="E32" s="17">
        <v>502000</v>
      </c>
      <c r="F32" s="17">
        <v>221770.448</v>
      </c>
      <c r="G32" s="17">
        <v>212806.26199999999</v>
      </c>
      <c r="H32" s="17">
        <v>284.12900000000002</v>
      </c>
      <c r="I32" s="17">
        <v>434860.83899999998</v>
      </c>
      <c r="J32" s="23">
        <f>IFERROR((G32-F32)/F32,"N/A")</f>
        <v>-4.0421012271211247E-2</v>
      </c>
      <c r="K32" s="23">
        <f>IFERROR((H32-G32)/G32,"N/A")</f>
        <v>-0.99866484661997401</v>
      </c>
      <c r="L32" s="24">
        <f>IFERROR(RATE(2,0,-F32,H32),"N/A")</f>
        <v>-0.96420635351096617</v>
      </c>
      <c r="M32" s="25">
        <f>IFERROR(F32/$E32,"N/A")</f>
        <v>0.44177380079681278</v>
      </c>
      <c r="N32" s="25">
        <f t="shared" ref="N32:N54" si="7">IFERROR(G32/$E32,"N/A")</f>
        <v>0.42391685657370515</v>
      </c>
      <c r="O32" s="25">
        <f t="shared" ref="O32:O54" si="8">IFERROR(H32/$E32,"N/A")</f>
        <v>5.6599402390438249E-4</v>
      </c>
      <c r="P32" s="25">
        <f t="shared" ref="P32:P54" si="9">IFERROR(I32/$E32,"N/A")</f>
        <v>0.86625665139442232</v>
      </c>
    </row>
    <row r="33" spans="2:16" x14ac:dyDescent="0.25">
      <c r="B33" s="27">
        <v>3192582</v>
      </c>
      <c r="C33" s="28" t="s">
        <v>62</v>
      </c>
      <c r="D33" s="28">
        <v>1868</v>
      </c>
      <c r="E33" s="29">
        <v>1202000</v>
      </c>
      <c r="F33" s="29">
        <v>392346.51199999999</v>
      </c>
      <c r="G33" s="29">
        <v>352223.609</v>
      </c>
      <c r="H33" s="29">
        <v>374171.43300000002</v>
      </c>
      <c r="I33" s="29">
        <v>1118741.554</v>
      </c>
      <c r="J33" s="30">
        <f t="shared" ref="J33:J54" si="10">IFERROR((G33-F33)/F33,"N/A")</f>
        <v>-0.10226394723244027</v>
      </c>
      <c r="K33" s="30">
        <f t="shared" ref="K33:K54" si="11">IFERROR((H33-G33)/G33,"N/A")</f>
        <v>6.2312188732357297E-2</v>
      </c>
      <c r="L33" s="31">
        <f t="shared" ref="L33:L54" si="12">IFERROR(RATE(2,0,-F33,H33),"N/A")</f>
        <v>-2.343666302719832E-2</v>
      </c>
      <c r="M33" s="32">
        <f t="shared" ref="M33:M54" si="13">IFERROR(F33/$E33,"N/A")</f>
        <v>0.32641140765391014</v>
      </c>
      <c r="N33" s="32">
        <f t="shared" si="7"/>
        <v>0.29303128868552414</v>
      </c>
      <c r="O33" s="32">
        <f t="shared" si="8"/>
        <v>0.31129070965058236</v>
      </c>
      <c r="P33" s="32">
        <f t="shared" si="9"/>
        <v>0.93073340599001664</v>
      </c>
    </row>
    <row r="34" spans="2:16" x14ac:dyDescent="0.25">
      <c r="B34" s="22">
        <v>3192995</v>
      </c>
      <c r="C34" s="16" t="s">
        <v>68</v>
      </c>
      <c r="D34" s="16">
        <v>1994</v>
      </c>
      <c r="E34" s="17">
        <v>600000</v>
      </c>
      <c r="F34" s="17">
        <v>166515.429</v>
      </c>
      <c r="G34" s="17">
        <v>2056</v>
      </c>
      <c r="H34" s="17">
        <v>103334.564</v>
      </c>
      <c r="I34" s="17">
        <v>271905.99300000002</v>
      </c>
      <c r="J34" s="23">
        <f t="shared" si="10"/>
        <v>-0.98765279582590515</v>
      </c>
      <c r="K34" s="23">
        <f t="shared" si="11"/>
        <v>49.260001945525289</v>
      </c>
      <c r="L34" s="24">
        <f t="shared" si="12"/>
        <v>-0.21223702434564307</v>
      </c>
      <c r="M34" s="25">
        <f t="shared" si="13"/>
        <v>0.27752571500000001</v>
      </c>
      <c r="N34" s="25">
        <f t="shared" si="7"/>
        <v>3.4266666666666668E-3</v>
      </c>
      <c r="O34" s="25">
        <f t="shared" si="8"/>
        <v>0.17222427333333334</v>
      </c>
      <c r="P34" s="25">
        <f t="shared" si="9"/>
        <v>0.45317665500000004</v>
      </c>
    </row>
    <row r="35" spans="2:16" x14ac:dyDescent="0.25">
      <c r="B35" s="27">
        <v>3213775</v>
      </c>
      <c r="C35" s="28" t="s">
        <v>73</v>
      </c>
      <c r="D35" s="28">
        <v>1968</v>
      </c>
      <c r="E35" s="29">
        <v>491000</v>
      </c>
      <c r="F35" s="29">
        <v>131481.19500000001</v>
      </c>
      <c r="G35" s="29">
        <v>125703.844</v>
      </c>
      <c r="H35" s="29">
        <v>171377.87</v>
      </c>
      <c r="I35" s="29">
        <v>428562.90899999999</v>
      </c>
      <c r="J35" s="30">
        <f t="shared" si="10"/>
        <v>-4.3940511797143381E-2</v>
      </c>
      <c r="K35" s="30">
        <f t="shared" si="11"/>
        <v>0.36334629512204891</v>
      </c>
      <c r="L35" s="31">
        <f t="shared" si="12"/>
        <v>0.14168303883246453</v>
      </c>
      <c r="M35" s="32">
        <f t="shared" si="13"/>
        <v>0.26778247454175153</v>
      </c>
      <c r="N35" s="32">
        <f t="shared" si="7"/>
        <v>0.25601597556008149</v>
      </c>
      <c r="O35" s="32">
        <f t="shared" si="8"/>
        <v>0.34903843177189409</v>
      </c>
      <c r="P35" s="32">
        <f t="shared" si="9"/>
        <v>0.8728368818737271</v>
      </c>
    </row>
    <row r="36" spans="2:16" x14ac:dyDescent="0.25">
      <c r="B36" s="22">
        <v>3237291</v>
      </c>
      <c r="C36" s="16" t="s">
        <v>76</v>
      </c>
      <c r="D36" s="16">
        <v>1922</v>
      </c>
      <c r="E36" s="17">
        <v>200680</v>
      </c>
      <c r="F36" s="17">
        <v>3248.48</v>
      </c>
      <c r="G36" s="17">
        <v>3793.32</v>
      </c>
      <c r="H36" s="17">
        <v>3526.04</v>
      </c>
      <c r="I36" s="17">
        <v>10567.84</v>
      </c>
      <c r="J36" s="23">
        <f t="shared" si="10"/>
        <v>0.16772151898734181</v>
      </c>
      <c r="K36" s="23">
        <f t="shared" si="11"/>
        <v>-7.0460704607046121E-2</v>
      </c>
      <c r="L36" s="24">
        <f t="shared" si="12"/>
        <v>4.1845976128946152E-2</v>
      </c>
      <c r="M36" s="25">
        <f t="shared" si="13"/>
        <v>1.6187362965915886E-2</v>
      </c>
      <c r="N36" s="25">
        <f t="shared" si="7"/>
        <v>1.890233207095874E-2</v>
      </c>
      <c r="O36" s="25">
        <f t="shared" si="8"/>
        <v>1.7570460434522622E-2</v>
      </c>
      <c r="P36" s="25">
        <f t="shared" si="9"/>
        <v>5.2660155471397248E-2</v>
      </c>
    </row>
    <row r="37" spans="2:16" x14ac:dyDescent="0.25">
      <c r="B37" s="27">
        <v>3237331</v>
      </c>
      <c r="C37" s="28" t="s">
        <v>82</v>
      </c>
      <c r="D37" s="28">
        <v>1962</v>
      </c>
      <c r="E37" s="29">
        <v>58009</v>
      </c>
      <c r="F37" s="29">
        <v>44275.961000000003</v>
      </c>
      <c r="G37" s="29">
        <v>36103.360000000001</v>
      </c>
      <c r="H37" s="29">
        <v>38621.957999999999</v>
      </c>
      <c r="I37" s="29">
        <v>119001.27899999999</v>
      </c>
      <c r="J37" s="30">
        <f t="shared" si="10"/>
        <v>-0.18458325500828773</v>
      </c>
      <c r="K37" s="30">
        <f t="shared" si="11"/>
        <v>6.9760764649051996E-2</v>
      </c>
      <c r="L37" s="31">
        <f t="shared" si="12"/>
        <v>-6.6029529037453322E-2</v>
      </c>
      <c r="M37" s="32">
        <f t="shared" si="13"/>
        <v>0.76326020100329262</v>
      </c>
      <c r="N37" s="32">
        <f t="shared" si="7"/>
        <v>0.62237514868382493</v>
      </c>
      <c r="O37" s="32">
        <f t="shared" si="8"/>
        <v>0.66579251495457603</v>
      </c>
      <c r="P37" s="32">
        <f t="shared" si="9"/>
        <v>2.0514278646416932</v>
      </c>
    </row>
    <row r="38" spans="2:16" x14ac:dyDescent="0.25">
      <c r="B38" s="22">
        <v>3267049</v>
      </c>
      <c r="C38" s="16" t="s">
        <v>85</v>
      </c>
      <c r="D38" s="16">
        <v>1959</v>
      </c>
      <c r="E38" s="17">
        <v>77688</v>
      </c>
      <c r="F38" s="17">
        <v>28002.722000000002</v>
      </c>
      <c r="G38" s="17">
        <v>31158.678</v>
      </c>
      <c r="H38" s="17">
        <v>23273.918000000001</v>
      </c>
      <c r="I38" s="17">
        <v>82435.317999999999</v>
      </c>
      <c r="J38" s="23">
        <f t="shared" si="10"/>
        <v>0.1127017580648052</v>
      </c>
      <c r="K38" s="23">
        <f t="shared" si="11"/>
        <v>-0.25305181432922147</v>
      </c>
      <c r="L38" s="24">
        <f t="shared" si="12"/>
        <v>-8.8336378163887494E-2</v>
      </c>
      <c r="M38" s="25">
        <f t="shared" si="13"/>
        <v>0.36045106065286792</v>
      </c>
      <c r="N38" s="25">
        <f t="shared" si="7"/>
        <v>0.40107452888476985</v>
      </c>
      <c r="O38" s="25">
        <f t="shared" si="8"/>
        <v>0.2995818916692411</v>
      </c>
      <c r="P38" s="25">
        <f t="shared" si="9"/>
        <v>1.0611074812068788</v>
      </c>
    </row>
    <row r="39" spans="2:16" x14ac:dyDescent="0.25">
      <c r="B39" s="27">
        <v>3267057</v>
      </c>
      <c r="C39" s="28" t="s">
        <v>88</v>
      </c>
      <c r="D39" s="28">
        <v>1960</v>
      </c>
      <c r="E39" s="29">
        <v>36260</v>
      </c>
      <c r="F39" s="29">
        <v>20755.322</v>
      </c>
      <c r="G39" s="29">
        <v>18863.802</v>
      </c>
      <c r="H39" s="29">
        <v>22317.879000000001</v>
      </c>
      <c r="I39" s="29">
        <v>61937.002999999997</v>
      </c>
      <c r="J39" s="30">
        <f t="shared" si="10"/>
        <v>-9.1134216082024669E-2</v>
      </c>
      <c r="K39" s="30">
        <f t="shared" si="11"/>
        <v>0.18310608858171865</v>
      </c>
      <c r="L39" s="31">
        <f t="shared" si="12"/>
        <v>3.6959325460558336E-2</v>
      </c>
      <c r="M39" s="32">
        <f t="shared" si="13"/>
        <v>0.57240270270270266</v>
      </c>
      <c r="N39" s="32">
        <f t="shared" si="7"/>
        <v>0.52023723110865971</v>
      </c>
      <c r="O39" s="32">
        <f t="shared" si="8"/>
        <v>0.61549583563154997</v>
      </c>
      <c r="P39" s="32">
        <f t="shared" si="9"/>
        <v>1.7081357694429122</v>
      </c>
    </row>
    <row r="40" spans="2:16" x14ac:dyDescent="0.25">
      <c r="B40" s="22">
        <v>3267063</v>
      </c>
      <c r="C40" s="16" t="s">
        <v>93</v>
      </c>
      <c r="D40" s="16">
        <v>1970</v>
      </c>
      <c r="E40" s="17">
        <v>85000</v>
      </c>
      <c r="F40" s="17">
        <v>11451.92</v>
      </c>
      <c r="G40" s="17">
        <v>9807.1200000000008</v>
      </c>
      <c r="H40" s="17">
        <v>9992.16</v>
      </c>
      <c r="I40" s="17">
        <v>31251.200000000001</v>
      </c>
      <c r="J40" s="23">
        <f t="shared" si="10"/>
        <v>-0.14362657091561931</v>
      </c>
      <c r="K40" s="23">
        <f t="shared" si="11"/>
        <v>1.8867924528301789E-2</v>
      </c>
      <c r="L40" s="24">
        <f t="shared" si="12"/>
        <v>-6.5906097700871594E-2</v>
      </c>
      <c r="M40" s="25">
        <f t="shared" si="13"/>
        <v>0.13472847058823528</v>
      </c>
      <c r="N40" s="25">
        <f t="shared" si="7"/>
        <v>0.11537788235294119</v>
      </c>
      <c r="O40" s="25">
        <f t="shared" si="8"/>
        <v>0.11755482352941177</v>
      </c>
      <c r="P40" s="25">
        <f t="shared" si="9"/>
        <v>0.36766117647058827</v>
      </c>
    </row>
    <row r="41" spans="2:16" x14ac:dyDescent="0.25">
      <c r="B41" s="27">
        <v>3281341</v>
      </c>
      <c r="C41" s="28" t="s">
        <v>97</v>
      </c>
      <c r="D41" s="28">
        <v>1929</v>
      </c>
      <c r="E41" s="29">
        <v>804000</v>
      </c>
      <c r="F41" s="29">
        <v>8604.36</v>
      </c>
      <c r="G41" s="29">
        <v>8295.9590000000007</v>
      </c>
      <c r="H41" s="29">
        <v>8470.7199999999993</v>
      </c>
      <c r="I41" s="29">
        <v>25371.039000000004</v>
      </c>
      <c r="J41" s="30">
        <f t="shared" si="10"/>
        <v>-3.5842410126958872E-2</v>
      </c>
      <c r="K41" s="30">
        <f t="shared" si="11"/>
        <v>2.1065798420652582E-2</v>
      </c>
      <c r="L41" s="31">
        <f t="shared" si="12"/>
        <v>-7.7962208764527476E-3</v>
      </c>
      <c r="M41" s="32">
        <f t="shared" si="13"/>
        <v>1.0701940298507464E-2</v>
      </c>
      <c r="N41" s="32">
        <f t="shared" si="7"/>
        <v>1.0318356965174131E-2</v>
      </c>
      <c r="O41" s="32">
        <f t="shared" si="8"/>
        <v>1.0535721393034825E-2</v>
      </c>
      <c r="P41" s="32">
        <f t="shared" si="9"/>
        <v>3.1556018656716422E-2</v>
      </c>
    </row>
    <row r="42" spans="2:16" x14ac:dyDescent="0.25">
      <c r="B42" s="22">
        <v>3281343</v>
      </c>
      <c r="C42" s="16" t="s">
        <v>104</v>
      </c>
      <c r="D42" s="16">
        <v>1995</v>
      </c>
      <c r="E42" s="17">
        <v>436250</v>
      </c>
      <c r="F42" s="17">
        <v>700232.46900000004</v>
      </c>
      <c r="G42" s="17">
        <v>608113.38699999999</v>
      </c>
      <c r="H42" s="17">
        <v>647691.38600000006</v>
      </c>
      <c r="I42" s="17">
        <v>1956037.2420000001</v>
      </c>
      <c r="J42" s="23">
        <f t="shared" si="10"/>
        <v>-0.13155499934408219</v>
      </c>
      <c r="K42" s="23">
        <f t="shared" si="11"/>
        <v>6.5083255600160095E-2</v>
      </c>
      <c r="L42" s="24">
        <f t="shared" si="12"/>
        <v>-3.8248353987220748E-2</v>
      </c>
      <c r="M42" s="25">
        <f t="shared" si="13"/>
        <v>1.6051174074498569</v>
      </c>
      <c r="N42" s="25">
        <f t="shared" si="7"/>
        <v>1.3939561879656159</v>
      </c>
      <c r="O42" s="25">
        <f t="shared" si="8"/>
        <v>1.4846793948424071</v>
      </c>
      <c r="P42" s="25">
        <f t="shared" si="9"/>
        <v>4.4837529902578801</v>
      </c>
    </row>
    <row r="43" spans="2:16" x14ac:dyDescent="0.25">
      <c r="B43" s="27">
        <v>3281345</v>
      </c>
      <c r="C43" s="28" t="s">
        <v>108</v>
      </c>
      <c r="D43" s="28">
        <v>1963</v>
      </c>
      <c r="E43" s="29">
        <v>108960</v>
      </c>
      <c r="F43" s="29">
        <v>298664.84000000003</v>
      </c>
      <c r="G43" s="29">
        <v>290029.64399999997</v>
      </c>
      <c r="H43" s="29">
        <v>278988.93900000001</v>
      </c>
      <c r="I43" s="29">
        <v>867683.42299999995</v>
      </c>
      <c r="J43" s="30">
        <f t="shared" si="10"/>
        <v>-2.891266343905782E-2</v>
      </c>
      <c r="K43" s="30">
        <f t="shared" si="11"/>
        <v>-3.8067505265082346E-2</v>
      </c>
      <c r="L43" s="31">
        <f t="shared" si="12"/>
        <v>-3.3500923816502069E-2</v>
      </c>
      <c r="M43" s="32">
        <f t="shared" si="13"/>
        <v>2.7410502936857566</v>
      </c>
      <c r="N43" s="32">
        <f t="shared" si="7"/>
        <v>2.6617992290748895</v>
      </c>
      <c r="O43" s="32">
        <f t="shared" si="8"/>
        <v>2.5604711729074889</v>
      </c>
      <c r="P43" s="32">
        <f t="shared" si="9"/>
        <v>7.9633206956681351</v>
      </c>
    </row>
    <row r="44" spans="2:16" x14ac:dyDescent="0.25">
      <c r="B44" s="22">
        <v>3281349</v>
      </c>
      <c r="C44" s="16" t="s">
        <v>111</v>
      </c>
      <c r="D44" s="16">
        <v>1927</v>
      </c>
      <c r="E44" s="17">
        <v>830754</v>
      </c>
      <c r="F44" s="17">
        <v>911907.95499999996</v>
      </c>
      <c r="G44" s="17">
        <v>816437.59299999999</v>
      </c>
      <c r="H44" s="17">
        <v>874015.902</v>
      </c>
      <c r="I44" s="17">
        <v>2602361.4500000002</v>
      </c>
      <c r="J44" s="23">
        <f t="shared" si="10"/>
        <v>-0.10469298077348164</v>
      </c>
      <c r="K44" s="23">
        <f t="shared" si="11"/>
        <v>7.0523833656934529E-2</v>
      </c>
      <c r="L44" s="24">
        <f t="shared" si="12"/>
        <v>-2.099667900341852E-2</v>
      </c>
      <c r="M44" s="25">
        <f t="shared" si="13"/>
        <v>1.0976871071340011</v>
      </c>
      <c r="N44" s="25">
        <f t="shared" si="7"/>
        <v>0.9827669719315224</v>
      </c>
      <c r="O44" s="25">
        <f t="shared" si="8"/>
        <v>1.0520754663835503</v>
      </c>
      <c r="P44" s="25">
        <f t="shared" si="9"/>
        <v>3.1325295454490742</v>
      </c>
    </row>
    <row r="45" spans="2:16" x14ac:dyDescent="0.25">
      <c r="B45" s="27">
        <v>3281373</v>
      </c>
      <c r="C45" s="28" t="s">
        <v>116</v>
      </c>
      <c r="D45" s="28">
        <v>1979</v>
      </c>
      <c r="E45" s="29">
        <v>200000</v>
      </c>
      <c r="F45" s="29">
        <v>294624.77500000002</v>
      </c>
      <c r="G45" s="29">
        <v>254656.18</v>
      </c>
      <c r="H45" s="29">
        <v>1963.48</v>
      </c>
      <c r="I45" s="29">
        <v>551244.43500000006</v>
      </c>
      <c r="J45" s="30">
        <f t="shared" si="10"/>
        <v>-0.13565931446192883</v>
      </c>
      <c r="K45" s="30">
        <f t="shared" si="11"/>
        <v>-0.99228968250446536</v>
      </c>
      <c r="L45" s="31">
        <f t="shared" si="12"/>
        <v>-0.91836458421857237</v>
      </c>
      <c r="M45" s="32">
        <f t="shared" si="13"/>
        <v>1.4731238750000002</v>
      </c>
      <c r="N45" s="32">
        <f t="shared" si="7"/>
        <v>1.2732809</v>
      </c>
      <c r="O45" s="32">
        <f t="shared" si="8"/>
        <v>9.8174000000000004E-3</v>
      </c>
      <c r="P45" s="32">
        <f t="shared" si="9"/>
        <v>2.7562221750000004</v>
      </c>
    </row>
    <row r="46" spans="2:16" x14ac:dyDescent="0.25">
      <c r="B46" s="22">
        <v>3281377</v>
      </c>
      <c r="C46" s="16" t="s">
        <v>119</v>
      </c>
      <c r="D46" s="16">
        <v>2004</v>
      </c>
      <c r="E46" s="17">
        <v>220000</v>
      </c>
      <c r="F46" s="17">
        <v>175171.21299999999</v>
      </c>
      <c r="G46" s="17">
        <v>165014.557</v>
      </c>
      <c r="H46" s="17">
        <v>162670.71599999999</v>
      </c>
      <c r="I46" s="17">
        <v>502856.48600000003</v>
      </c>
      <c r="J46" s="23">
        <f t="shared" si="10"/>
        <v>-5.7981307693519189E-2</v>
      </c>
      <c r="K46" s="23">
        <f t="shared" si="11"/>
        <v>-1.4203843846334205E-2</v>
      </c>
      <c r="L46" s="24">
        <f t="shared" si="12"/>
        <v>-3.6341136137567932E-2</v>
      </c>
      <c r="M46" s="25">
        <f t="shared" si="13"/>
        <v>0.79623278636363626</v>
      </c>
      <c r="N46" s="25">
        <f t="shared" si="7"/>
        <v>0.75006616818181815</v>
      </c>
      <c r="O46" s="25">
        <f t="shared" si="8"/>
        <v>0.73941234545454537</v>
      </c>
      <c r="P46" s="25">
        <f t="shared" si="9"/>
        <v>2.2857113</v>
      </c>
    </row>
    <row r="47" spans="2:16" x14ac:dyDescent="0.25">
      <c r="B47" s="27">
        <v>3289919</v>
      </c>
      <c r="C47" s="28" t="s">
        <v>122</v>
      </c>
      <c r="D47" s="28">
        <v>1896</v>
      </c>
      <c r="E47" s="29">
        <v>716651</v>
      </c>
      <c r="F47" s="29">
        <v>65236.879000000001</v>
      </c>
      <c r="G47" s="29">
        <v>60744.525999999998</v>
      </c>
      <c r="H47" s="29">
        <v>73512.274999999994</v>
      </c>
      <c r="I47" s="29">
        <v>199493.68</v>
      </c>
      <c r="J47" s="30">
        <f t="shared" si="10"/>
        <v>-6.8862169203404142E-2</v>
      </c>
      <c r="K47" s="30">
        <f t="shared" si="11"/>
        <v>0.21018764719639094</v>
      </c>
      <c r="L47" s="31">
        <f t="shared" si="12"/>
        <v>6.1532618748634998E-2</v>
      </c>
      <c r="M47" s="32">
        <f t="shared" si="13"/>
        <v>9.1030193218177333E-2</v>
      </c>
      <c r="N47" s="32">
        <f t="shared" si="7"/>
        <v>8.4761656650168632E-2</v>
      </c>
      <c r="O47" s="32">
        <f t="shared" si="8"/>
        <v>0.10257750983393589</v>
      </c>
      <c r="P47" s="32">
        <f t="shared" si="9"/>
        <v>0.27836935970228183</v>
      </c>
    </row>
    <row r="48" spans="2:16" x14ac:dyDescent="0.25">
      <c r="B48" s="22">
        <v>3335315</v>
      </c>
      <c r="C48" s="16" t="s">
        <v>126</v>
      </c>
      <c r="D48" s="16">
        <v>1939</v>
      </c>
      <c r="E48" s="17">
        <v>250000</v>
      </c>
      <c r="F48" s="17">
        <v>59572.597999999998</v>
      </c>
      <c r="G48" s="17">
        <v>56930.642</v>
      </c>
      <c r="H48" s="17">
        <v>58472.637999999999</v>
      </c>
      <c r="I48" s="17">
        <v>174975.878</v>
      </c>
      <c r="J48" s="23">
        <f t="shared" si="10"/>
        <v>-4.4348510702857016E-2</v>
      </c>
      <c r="K48" s="23">
        <f t="shared" si="11"/>
        <v>2.7085519253410125E-2</v>
      </c>
      <c r="L48" s="24">
        <f t="shared" si="12"/>
        <v>-9.2751107850116924E-3</v>
      </c>
      <c r="M48" s="25">
        <f t="shared" si="13"/>
        <v>0.23829039199999999</v>
      </c>
      <c r="N48" s="25">
        <f t="shared" si="7"/>
        <v>0.22772256799999999</v>
      </c>
      <c r="O48" s="25">
        <f t="shared" si="8"/>
        <v>0.233890552</v>
      </c>
      <c r="P48" s="25">
        <f t="shared" si="9"/>
        <v>0.69990351200000001</v>
      </c>
    </row>
    <row r="49" spans="2:16" x14ac:dyDescent="0.25">
      <c r="B49" s="27">
        <v>3339848</v>
      </c>
      <c r="C49" s="28" t="s">
        <v>129</v>
      </c>
      <c r="D49" s="28">
        <v>1956</v>
      </c>
      <c r="E49" s="29">
        <v>126000</v>
      </c>
      <c r="F49" s="29">
        <v>0</v>
      </c>
      <c r="G49" s="29">
        <v>0</v>
      </c>
      <c r="H49" s="29">
        <v>0</v>
      </c>
      <c r="I49" s="29">
        <v>0</v>
      </c>
      <c r="J49" s="30" t="str">
        <f t="shared" si="10"/>
        <v>N/A</v>
      </c>
      <c r="K49" s="30" t="str">
        <f t="shared" si="11"/>
        <v>N/A</v>
      </c>
      <c r="L49" s="31" t="str">
        <f t="shared" si="12"/>
        <v>N/A</v>
      </c>
      <c r="M49" s="32">
        <f t="shared" si="13"/>
        <v>0</v>
      </c>
      <c r="N49" s="32">
        <f t="shared" si="7"/>
        <v>0</v>
      </c>
      <c r="O49" s="32">
        <f t="shared" si="8"/>
        <v>0</v>
      </c>
      <c r="P49" s="32">
        <f t="shared" si="9"/>
        <v>0</v>
      </c>
    </row>
    <row r="50" spans="2:16" x14ac:dyDescent="0.25">
      <c r="B50" s="22">
        <v>3369313</v>
      </c>
      <c r="C50" s="16" t="s">
        <v>132</v>
      </c>
      <c r="D50" s="16">
        <v>1968</v>
      </c>
      <c r="E50" s="17">
        <v>59962</v>
      </c>
      <c r="F50" s="17">
        <v>68598.441000000006</v>
      </c>
      <c r="G50" s="17">
        <v>62625.758000000002</v>
      </c>
      <c r="H50" s="17">
        <v>88438.837</v>
      </c>
      <c r="I50" s="17">
        <v>219663.03600000002</v>
      </c>
      <c r="J50" s="23">
        <f t="shared" si="10"/>
        <v>-8.706732854176677E-2</v>
      </c>
      <c r="K50" s="23">
        <f t="shared" si="11"/>
        <v>0.41217990527156567</v>
      </c>
      <c r="L50" s="24">
        <f t="shared" si="12"/>
        <v>0.13544051957785483</v>
      </c>
      <c r="M50" s="25">
        <f t="shared" si="13"/>
        <v>1.1440319035389082</v>
      </c>
      <c r="N50" s="25">
        <f t="shared" si="7"/>
        <v>1.044424101931223</v>
      </c>
      <c r="O50" s="25">
        <f t="shared" si="8"/>
        <v>1.4749147293285747</v>
      </c>
      <c r="P50" s="25">
        <f t="shared" si="9"/>
        <v>3.6633707347987063</v>
      </c>
    </row>
    <row r="51" spans="2:16" x14ac:dyDescent="0.25">
      <c r="B51" s="27">
        <v>3389438</v>
      </c>
      <c r="C51" s="28" t="s">
        <v>138</v>
      </c>
      <c r="D51" s="28">
        <v>1950</v>
      </c>
      <c r="E51" s="29">
        <v>347543</v>
      </c>
      <c r="F51" s="29">
        <v>224720.82399999999</v>
      </c>
      <c r="G51" s="29">
        <v>170236.78700000001</v>
      </c>
      <c r="H51" s="29">
        <v>249032.97700000001</v>
      </c>
      <c r="I51" s="29">
        <v>643990.58799999999</v>
      </c>
      <c r="J51" s="30">
        <f t="shared" si="10"/>
        <v>-0.24245210581819504</v>
      </c>
      <c r="K51" s="30">
        <f t="shared" si="11"/>
        <v>0.46286229544499097</v>
      </c>
      <c r="L51" s="31">
        <f t="shared" si="12"/>
        <v>5.2705206310190524E-2</v>
      </c>
      <c r="M51" s="32">
        <f t="shared" si="13"/>
        <v>0.64659861945140595</v>
      </c>
      <c r="N51" s="32">
        <f t="shared" si="7"/>
        <v>0.48982942254627487</v>
      </c>
      <c r="O51" s="32">
        <f t="shared" si="8"/>
        <v>0.71655299344253809</v>
      </c>
      <c r="P51" s="32">
        <f t="shared" si="9"/>
        <v>1.852981035440219</v>
      </c>
    </row>
    <row r="52" spans="2:16" x14ac:dyDescent="0.25">
      <c r="B52" s="22">
        <v>3408212</v>
      </c>
      <c r="C52" s="16" t="s">
        <v>144</v>
      </c>
      <c r="D52" s="16">
        <v>1975</v>
      </c>
      <c r="E52" s="17">
        <v>50601</v>
      </c>
      <c r="F52" s="17">
        <v>0</v>
      </c>
      <c r="G52" s="17">
        <v>0</v>
      </c>
      <c r="H52" s="17">
        <v>0</v>
      </c>
      <c r="I52" s="17">
        <v>0</v>
      </c>
      <c r="J52" s="23" t="str">
        <f t="shared" si="10"/>
        <v>N/A</v>
      </c>
      <c r="K52" s="23" t="str">
        <f t="shared" si="11"/>
        <v>N/A</v>
      </c>
      <c r="L52" s="24" t="str">
        <f t="shared" si="12"/>
        <v>N/A</v>
      </c>
      <c r="M52" s="25">
        <f t="shared" si="13"/>
        <v>0</v>
      </c>
      <c r="N52" s="25">
        <f t="shared" si="7"/>
        <v>0</v>
      </c>
      <c r="O52" s="25">
        <f t="shared" si="8"/>
        <v>0</v>
      </c>
      <c r="P52" s="25">
        <f t="shared" si="9"/>
        <v>0</v>
      </c>
    </row>
    <row r="53" spans="2:16" x14ac:dyDescent="0.25">
      <c r="B53" s="27">
        <v>3618415</v>
      </c>
      <c r="C53" s="28" t="s">
        <v>63</v>
      </c>
      <c r="D53" s="28">
        <v>1868</v>
      </c>
      <c r="E53" s="29">
        <v>2293000</v>
      </c>
      <c r="F53" s="29">
        <v>690343.13600000006</v>
      </c>
      <c r="G53" s="29">
        <v>479983.45400000003</v>
      </c>
      <c r="H53" s="29">
        <v>648883.86800000002</v>
      </c>
      <c r="I53" s="29">
        <v>1819210.4580000001</v>
      </c>
      <c r="J53" s="30">
        <f t="shared" si="10"/>
        <v>-0.3047175687425101</v>
      </c>
      <c r="K53" s="30">
        <f t="shared" si="11"/>
        <v>0.35188799237233703</v>
      </c>
      <c r="L53" s="31">
        <f t="shared" si="12"/>
        <v>-3.0492924149366264E-2</v>
      </c>
      <c r="M53" s="32">
        <f t="shared" si="13"/>
        <v>0.30106547579590059</v>
      </c>
      <c r="N53" s="32">
        <f t="shared" si="7"/>
        <v>0.20932553597906672</v>
      </c>
      <c r="O53" s="32">
        <f t="shared" si="8"/>
        <v>0.28298467858700393</v>
      </c>
      <c r="P53" s="32">
        <f t="shared" si="9"/>
        <v>0.79337569036197131</v>
      </c>
    </row>
    <row r="54" spans="2:16" x14ac:dyDescent="0.25">
      <c r="B54" s="22">
        <v>4066717</v>
      </c>
      <c r="C54" s="16" t="s">
        <v>149</v>
      </c>
      <c r="D54" s="16">
        <v>2013</v>
      </c>
      <c r="E54" s="17">
        <v>160000</v>
      </c>
      <c r="F54" s="17">
        <v>0</v>
      </c>
      <c r="G54" s="17">
        <v>0</v>
      </c>
      <c r="H54" s="17">
        <v>171069.484</v>
      </c>
      <c r="I54" s="17">
        <v>171069.484</v>
      </c>
      <c r="J54" s="23" t="str">
        <f t="shared" si="10"/>
        <v>N/A</v>
      </c>
      <c r="K54" s="23" t="str">
        <f t="shared" si="11"/>
        <v>N/A</v>
      </c>
      <c r="L54" s="24" t="str">
        <f t="shared" si="12"/>
        <v>N/A</v>
      </c>
      <c r="M54" s="25">
        <f t="shared" si="13"/>
        <v>0</v>
      </c>
      <c r="N54" s="25">
        <f t="shared" si="7"/>
        <v>0</v>
      </c>
      <c r="O54" s="25">
        <f t="shared" si="8"/>
        <v>1.069184275</v>
      </c>
      <c r="P54" s="25">
        <f t="shared" si="9"/>
        <v>1.069184275</v>
      </c>
    </row>
    <row r="55" spans="2:16" x14ac:dyDescent="0.25">
      <c r="E55" s="13"/>
      <c r="F55" s="13"/>
      <c r="G55" s="13"/>
      <c r="H55" s="13"/>
      <c r="I55" s="13"/>
    </row>
    <row r="56" spans="2:16" x14ac:dyDescent="0.25">
      <c r="E56" s="13"/>
      <c r="F56" s="13"/>
      <c r="G56" s="13"/>
      <c r="H56" s="13"/>
      <c r="I56" s="13"/>
    </row>
    <row r="57" spans="2:16" x14ac:dyDescent="0.25">
      <c r="E57" s="13"/>
      <c r="F57" s="13"/>
      <c r="G57" s="13"/>
      <c r="H57" s="13"/>
      <c r="I57" s="13"/>
    </row>
    <row r="58" spans="2:16" x14ac:dyDescent="0.25">
      <c r="B58" s="10" t="s">
        <v>182</v>
      </c>
      <c r="M58" s="33" t="s">
        <v>206</v>
      </c>
      <c r="N58" s="33"/>
      <c r="O58" s="33"/>
      <c r="P58" s="33"/>
    </row>
    <row r="59" spans="2:16" ht="30" x14ac:dyDescent="0.25">
      <c r="B59" s="18" t="s">
        <v>0</v>
      </c>
      <c r="C59" s="19" t="s">
        <v>1</v>
      </c>
      <c r="D59" s="19" t="s">
        <v>13</v>
      </c>
      <c r="E59" s="20" t="s">
        <v>12</v>
      </c>
      <c r="F59" s="19">
        <v>2011</v>
      </c>
      <c r="G59" s="19">
        <v>2012</v>
      </c>
      <c r="H59" s="19">
        <v>2013</v>
      </c>
      <c r="I59" s="21" t="s">
        <v>198</v>
      </c>
      <c r="J59" s="20" t="s">
        <v>199</v>
      </c>
      <c r="K59" s="20" t="s">
        <v>200</v>
      </c>
      <c r="L59" s="20" t="s">
        <v>201</v>
      </c>
      <c r="M59" s="19">
        <v>2011</v>
      </c>
      <c r="N59" s="19">
        <v>2012</v>
      </c>
      <c r="O59" s="19">
        <v>2013</v>
      </c>
      <c r="P59" s="20" t="s">
        <v>198</v>
      </c>
    </row>
    <row r="60" spans="2:16" x14ac:dyDescent="0.25">
      <c r="B60" s="22">
        <v>2365631</v>
      </c>
      <c r="C60" s="16" t="s">
        <v>51</v>
      </c>
      <c r="D60" s="16">
        <v>1962</v>
      </c>
      <c r="E60" s="17">
        <v>502000</v>
      </c>
      <c r="F60" s="17">
        <v>0</v>
      </c>
      <c r="G60" s="17">
        <v>0</v>
      </c>
      <c r="H60" s="17">
        <v>0</v>
      </c>
      <c r="I60" s="17">
        <v>0</v>
      </c>
      <c r="J60" s="23" t="str">
        <f>IFERROR((G60-F60)/F60,"N/A")</f>
        <v>N/A</v>
      </c>
      <c r="K60" s="23" t="str">
        <f>IFERROR((H60-G60)/G60,"N/A")</f>
        <v>N/A</v>
      </c>
      <c r="L60" s="24" t="str">
        <f>IFERROR(RATE(2,0,-F60,H60),"N/A")</f>
        <v>N/A</v>
      </c>
      <c r="M60" s="25">
        <f>IFERROR(F60/$E60,"N/A")</f>
        <v>0</v>
      </c>
      <c r="N60" s="25">
        <f t="shared" ref="N60:N82" si="14">IFERROR(G60/$E60,"N/A")</f>
        <v>0</v>
      </c>
      <c r="O60" s="25">
        <f t="shared" ref="O60:O82" si="15">IFERROR(H60/$E60,"N/A")</f>
        <v>0</v>
      </c>
      <c r="P60" s="25">
        <f t="shared" ref="P60:P82" si="16">IFERROR(I60/$E60,"N/A")</f>
        <v>0</v>
      </c>
    </row>
    <row r="61" spans="2:16" x14ac:dyDescent="0.25">
      <c r="B61" s="27">
        <v>3192582</v>
      </c>
      <c r="C61" s="28" t="s">
        <v>62</v>
      </c>
      <c r="D61" s="28">
        <v>1868</v>
      </c>
      <c r="E61" s="29">
        <v>1202000</v>
      </c>
      <c r="F61" s="29">
        <v>0</v>
      </c>
      <c r="G61" s="29">
        <v>0</v>
      </c>
      <c r="H61" s="29">
        <v>0</v>
      </c>
      <c r="I61" s="29">
        <v>0</v>
      </c>
      <c r="J61" s="30" t="str">
        <f t="shared" ref="J61:J82" si="17">IFERROR((G61-F61)/F61,"N/A")</f>
        <v>N/A</v>
      </c>
      <c r="K61" s="30" t="str">
        <f t="shared" ref="K61:K82" si="18">IFERROR((H61-G61)/G61,"N/A")</f>
        <v>N/A</v>
      </c>
      <c r="L61" s="31" t="str">
        <f t="shared" ref="L61:L82" si="19">IFERROR(RATE(2,0,-F61,H61),"N/A")</f>
        <v>N/A</v>
      </c>
      <c r="M61" s="32">
        <f t="shared" ref="M61:M82" si="20">IFERROR(F61/$E61,"N/A")</f>
        <v>0</v>
      </c>
      <c r="N61" s="32">
        <f t="shared" si="14"/>
        <v>0</v>
      </c>
      <c r="O61" s="32">
        <f t="shared" si="15"/>
        <v>0</v>
      </c>
      <c r="P61" s="32">
        <f t="shared" si="16"/>
        <v>0</v>
      </c>
    </row>
    <row r="62" spans="2:16" x14ac:dyDescent="0.25">
      <c r="B62" s="22">
        <v>3192995</v>
      </c>
      <c r="C62" s="16" t="s">
        <v>68</v>
      </c>
      <c r="D62" s="16">
        <v>1994</v>
      </c>
      <c r="E62" s="17">
        <v>600000</v>
      </c>
      <c r="F62" s="17">
        <v>5051814.3</v>
      </c>
      <c r="G62" s="17">
        <v>10995294.9</v>
      </c>
      <c r="H62" s="17">
        <v>7705468.5999999996</v>
      </c>
      <c r="I62" s="17">
        <v>23752577.799999997</v>
      </c>
      <c r="J62" s="23">
        <f t="shared" si="17"/>
        <v>1.1765041719763929</v>
      </c>
      <c r="K62" s="23">
        <f t="shared" si="18"/>
        <v>-0.29920309822704261</v>
      </c>
      <c r="L62" s="24">
        <f t="shared" si="19"/>
        <v>0.23502525497131915</v>
      </c>
      <c r="M62" s="25">
        <f t="shared" si="20"/>
        <v>8.4196904999999997</v>
      </c>
      <c r="N62" s="25">
        <f t="shared" si="14"/>
        <v>18.325491500000002</v>
      </c>
      <c r="O62" s="25">
        <f t="shared" si="15"/>
        <v>12.842447666666667</v>
      </c>
      <c r="P62" s="25">
        <f t="shared" si="16"/>
        <v>39.587629666666665</v>
      </c>
    </row>
    <row r="63" spans="2:16" x14ac:dyDescent="0.25">
      <c r="B63" s="27">
        <v>3213775</v>
      </c>
      <c r="C63" s="28" t="s">
        <v>73</v>
      </c>
      <c r="D63" s="28">
        <v>1968</v>
      </c>
      <c r="E63" s="29">
        <v>491000</v>
      </c>
      <c r="F63" s="29">
        <v>0</v>
      </c>
      <c r="G63" s="29">
        <v>0</v>
      </c>
      <c r="H63" s="29">
        <v>0</v>
      </c>
      <c r="I63" s="29">
        <v>0</v>
      </c>
      <c r="J63" s="30" t="str">
        <f t="shared" si="17"/>
        <v>N/A</v>
      </c>
      <c r="K63" s="30" t="str">
        <f t="shared" si="18"/>
        <v>N/A</v>
      </c>
      <c r="L63" s="31" t="str">
        <f t="shared" si="19"/>
        <v>N/A</v>
      </c>
      <c r="M63" s="32">
        <f t="shared" si="20"/>
        <v>0</v>
      </c>
      <c r="N63" s="32">
        <f t="shared" si="14"/>
        <v>0</v>
      </c>
      <c r="O63" s="32">
        <f t="shared" si="15"/>
        <v>0</v>
      </c>
      <c r="P63" s="32">
        <f t="shared" si="16"/>
        <v>0</v>
      </c>
    </row>
    <row r="64" spans="2:16" x14ac:dyDescent="0.25">
      <c r="B64" s="22">
        <v>3237291</v>
      </c>
      <c r="C64" s="16" t="s">
        <v>76</v>
      </c>
      <c r="D64" s="16">
        <v>1922</v>
      </c>
      <c r="E64" s="17">
        <v>200680</v>
      </c>
      <c r="F64" s="17">
        <v>6202830</v>
      </c>
      <c r="G64" s="17">
        <v>4990457.5999999996</v>
      </c>
      <c r="H64" s="17">
        <v>6865392.2999999998</v>
      </c>
      <c r="I64" s="17">
        <v>18058679.899999999</v>
      </c>
      <c r="J64" s="23">
        <f t="shared" si="17"/>
        <v>-0.19545471986174059</v>
      </c>
      <c r="K64" s="23">
        <f t="shared" si="18"/>
        <v>0.37570396350026103</v>
      </c>
      <c r="L64" s="24">
        <f t="shared" si="19"/>
        <v>5.205329270984721E-2</v>
      </c>
      <c r="M64" s="25">
        <f t="shared" si="20"/>
        <v>30.909059198724336</v>
      </c>
      <c r="N64" s="25">
        <f t="shared" si="14"/>
        <v>24.867737691847715</v>
      </c>
      <c r="O64" s="25">
        <f t="shared" si="15"/>
        <v>34.210645305959737</v>
      </c>
      <c r="P64" s="25">
        <f t="shared" si="16"/>
        <v>89.987442196531788</v>
      </c>
    </row>
    <row r="65" spans="2:16" x14ac:dyDescent="0.25">
      <c r="B65" s="27">
        <v>3237331</v>
      </c>
      <c r="C65" s="28" t="s">
        <v>82</v>
      </c>
      <c r="D65" s="28">
        <v>1962</v>
      </c>
      <c r="E65" s="29">
        <v>58009</v>
      </c>
      <c r="F65" s="29">
        <v>0</v>
      </c>
      <c r="G65" s="29">
        <v>0</v>
      </c>
      <c r="H65" s="29">
        <v>0</v>
      </c>
      <c r="I65" s="29">
        <v>0</v>
      </c>
      <c r="J65" s="30" t="str">
        <f t="shared" si="17"/>
        <v>N/A</v>
      </c>
      <c r="K65" s="30" t="str">
        <f t="shared" si="18"/>
        <v>N/A</v>
      </c>
      <c r="L65" s="31" t="str">
        <f t="shared" si="19"/>
        <v>N/A</v>
      </c>
      <c r="M65" s="32">
        <f t="shared" si="20"/>
        <v>0</v>
      </c>
      <c r="N65" s="32">
        <f t="shared" si="14"/>
        <v>0</v>
      </c>
      <c r="O65" s="32">
        <f t="shared" si="15"/>
        <v>0</v>
      </c>
      <c r="P65" s="32">
        <f t="shared" si="16"/>
        <v>0</v>
      </c>
    </row>
    <row r="66" spans="2:16" x14ac:dyDescent="0.25">
      <c r="B66" s="22">
        <v>3267049</v>
      </c>
      <c r="C66" s="16" t="s">
        <v>85</v>
      </c>
      <c r="D66" s="16">
        <v>1959</v>
      </c>
      <c r="E66" s="17">
        <v>77688</v>
      </c>
      <c r="F66" s="17">
        <v>0</v>
      </c>
      <c r="G66" s="17">
        <v>0</v>
      </c>
      <c r="H66" s="17">
        <v>0</v>
      </c>
      <c r="I66" s="17">
        <v>0</v>
      </c>
      <c r="J66" s="23" t="str">
        <f t="shared" si="17"/>
        <v>N/A</v>
      </c>
      <c r="K66" s="23" t="str">
        <f t="shared" si="18"/>
        <v>N/A</v>
      </c>
      <c r="L66" s="24" t="str">
        <f t="shared" si="19"/>
        <v>N/A</v>
      </c>
      <c r="M66" s="25">
        <f t="shared" si="20"/>
        <v>0</v>
      </c>
      <c r="N66" s="25">
        <f t="shared" si="14"/>
        <v>0</v>
      </c>
      <c r="O66" s="25">
        <f t="shared" si="15"/>
        <v>0</v>
      </c>
      <c r="P66" s="25">
        <f t="shared" si="16"/>
        <v>0</v>
      </c>
    </row>
    <row r="67" spans="2:16" x14ac:dyDescent="0.25">
      <c r="B67" s="27">
        <v>3267057</v>
      </c>
      <c r="C67" s="28" t="s">
        <v>88</v>
      </c>
      <c r="D67" s="28">
        <v>1960</v>
      </c>
      <c r="E67" s="29">
        <v>36260</v>
      </c>
      <c r="F67" s="29">
        <v>0</v>
      </c>
      <c r="G67" s="29">
        <v>0</v>
      </c>
      <c r="H67" s="29">
        <v>0</v>
      </c>
      <c r="I67" s="29">
        <v>0</v>
      </c>
      <c r="J67" s="30" t="str">
        <f t="shared" si="17"/>
        <v>N/A</v>
      </c>
      <c r="K67" s="30" t="str">
        <f t="shared" si="18"/>
        <v>N/A</v>
      </c>
      <c r="L67" s="31" t="str">
        <f t="shared" si="19"/>
        <v>N/A</v>
      </c>
      <c r="M67" s="32">
        <f t="shared" si="20"/>
        <v>0</v>
      </c>
      <c r="N67" s="32">
        <f t="shared" si="14"/>
        <v>0</v>
      </c>
      <c r="O67" s="32">
        <f t="shared" si="15"/>
        <v>0</v>
      </c>
      <c r="P67" s="32">
        <f t="shared" si="16"/>
        <v>0</v>
      </c>
    </row>
    <row r="68" spans="2:16" x14ac:dyDescent="0.25">
      <c r="B68" s="22">
        <v>3267063</v>
      </c>
      <c r="C68" s="16" t="s">
        <v>93</v>
      </c>
      <c r="D68" s="16">
        <v>1970</v>
      </c>
      <c r="E68" s="17">
        <v>85000</v>
      </c>
      <c r="F68" s="17">
        <v>0</v>
      </c>
      <c r="G68" s="17">
        <v>0</v>
      </c>
      <c r="H68" s="17">
        <v>0</v>
      </c>
      <c r="I68" s="17">
        <v>0</v>
      </c>
      <c r="J68" s="23" t="str">
        <f t="shared" si="17"/>
        <v>N/A</v>
      </c>
      <c r="K68" s="23" t="str">
        <f t="shared" si="18"/>
        <v>N/A</v>
      </c>
      <c r="L68" s="24" t="str">
        <f t="shared" si="19"/>
        <v>N/A</v>
      </c>
      <c r="M68" s="25">
        <f t="shared" si="20"/>
        <v>0</v>
      </c>
      <c r="N68" s="25">
        <f t="shared" si="14"/>
        <v>0</v>
      </c>
      <c r="O68" s="25">
        <f t="shared" si="15"/>
        <v>0</v>
      </c>
      <c r="P68" s="25">
        <f t="shared" si="16"/>
        <v>0</v>
      </c>
    </row>
    <row r="69" spans="2:16" x14ac:dyDescent="0.25">
      <c r="B69" s="27">
        <v>3281341</v>
      </c>
      <c r="C69" s="28" t="s">
        <v>97</v>
      </c>
      <c r="D69" s="28">
        <v>1929</v>
      </c>
      <c r="E69" s="29">
        <v>804000</v>
      </c>
      <c r="F69" s="29">
        <v>82215264.400000006</v>
      </c>
      <c r="G69" s="29">
        <v>84443488.299999997</v>
      </c>
      <c r="H69" s="29">
        <v>89408871.599999994</v>
      </c>
      <c r="I69" s="29">
        <v>256067624.29999998</v>
      </c>
      <c r="J69" s="30">
        <f t="shared" si="17"/>
        <v>2.7102313861803878E-2</v>
      </c>
      <c r="K69" s="30">
        <f t="shared" si="18"/>
        <v>5.8801257503238377E-2</v>
      </c>
      <c r="L69" s="31">
        <f t="shared" si="19"/>
        <v>4.2831348541730201E-2</v>
      </c>
      <c r="M69" s="32">
        <f t="shared" si="20"/>
        <v>102.25779154228856</v>
      </c>
      <c r="N69" s="32">
        <f t="shared" si="14"/>
        <v>105.02921430348259</v>
      </c>
      <c r="O69" s="32">
        <f t="shared" si="15"/>
        <v>111.20506417910447</v>
      </c>
      <c r="P69" s="32">
        <f t="shared" si="16"/>
        <v>318.4920700248756</v>
      </c>
    </row>
    <row r="70" spans="2:16" x14ac:dyDescent="0.25">
      <c r="B70" s="22">
        <v>3281343</v>
      </c>
      <c r="C70" s="16" t="s">
        <v>104</v>
      </c>
      <c r="D70" s="16">
        <v>1995</v>
      </c>
      <c r="E70" s="17">
        <v>436250</v>
      </c>
      <c r="F70" s="17">
        <v>0</v>
      </c>
      <c r="G70" s="17">
        <v>0</v>
      </c>
      <c r="H70" s="17">
        <v>0</v>
      </c>
      <c r="I70" s="17">
        <v>0</v>
      </c>
      <c r="J70" s="23" t="str">
        <f t="shared" si="17"/>
        <v>N/A</v>
      </c>
      <c r="K70" s="23" t="str">
        <f t="shared" si="18"/>
        <v>N/A</v>
      </c>
      <c r="L70" s="24" t="str">
        <f t="shared" si="19"/>
        <v>N/A</v>
      </c>
      <c r="M70" s="25">
        <f t="shared" si="20"/>
        <v>0</v>
      </c>
      <c r="N70" s="25">
        <f t="shared" si="14"/>
        <v>0</v>
      </c>
      <c r="O70" s="25">
        <f t="shared" si="15"/>
        <v>0</v>
      </c>
      <c r="P70" s="25">
        <f t="shared" si="16"/>
        <v>0</v>
      </c>
    </row>
    <row r="71" spans="2:16" x14ac:dyDescent="0.25">
      <c r="B71" s="27">
        <v>3281345</v>
      </c>
      <c r="C71" s="28" t="s">
        <v>108</v>
      </c>
      <c r="D71" s="28">
        <v>1963</v>
      </c>
      <c r="E71" s="29">
        <v>108960</v>
      </c>
      <c r="F71" s="29">
        <v>0</v>
      </c>
      <c r="G71" s="29">
        <v>0</v>
      </c>
      <c r="H71" s="29">
        <v>0</v>
      </c>
      <c r="I71" s="29">
        <v>0</v>
      </c>
      <c r="J71" s="30" t="str">
        <f t="shared" si="17"/>
        <v>N/A</v>
      </c>
      <c r="K71" s="30" t="str">
        <f t="shared" si="18"/>
        <v>N/A</v>
      </c>
      <c r="L71" s="31" t="str">
        <f t="shared" si="19"/>
        <v>N/A</v>
      </c>
      <c r="M71" s="32">
        <f t="shared" si="20"/>
        <v>0</v>
      </c>
      <c r="N71" s="32">
        <f t="shared" si="14"/>
        <v>0</v>
      </c>
      <c r="O71" s="32">
        <f t="shared" si="15"/>
        <v>0</v>
      </c>
      <c r="P71" s="32">
        <f t="shared" si="16"/>
        <v>0</v>
      </c>
    </row>
    <row r="72" spans="2:16" x14ac:dyDescent="0.25">
      <c r="B72" s="22">
        <v>3281349</v>
      </c>
      <c r="C72" s="16" t="s">
        <v>111</v>
      </c>
      <c r="D72" s="16">
        <v>1927</v>
      </c>
      <c r="E72" s="17">
        <v>830754</v>
      </c>
      <c r="F72" s="17">
        <v>0</v>
      </c>
      <c r="G72" s="17">
        <v>0</v>
      </c>
      <c r="H72" s="17">
        <v>0</v>
      </c>
      <c r="I72" s="17">
        <v>0</v>
      </c>
      <c r="J72" s="23" t="str">
        <f t="shared" si="17"/>
        <v>N/A</v>
      </c>
      <c r="K72" s="23" t="str">
        <f t="shared" si="18"/>
        <v>N/A</v>
      </c>
      <c r="L72" s="24" t="str">
        <f t="shared" si="19"/>
        <v>N/A</v>
      </c>
      <c r="M72" s="25">
        <f t="shared" si="20"/>
        <v>0</v>
      </c>
      <c r="N72" s="25">
        <f t="shared" si="14"/>
        <v>0</v>
      </c>
      <c r="O72" s="25">
        <f t="shared" si="15"/>
        <v>0</v>
      </c>
      <c r="P72" s="25">
        <f t="shared" si="16"/>
        <v>0</v>
      </c>
    </row>
    <row r="73" spans="2:16" x14ac:dyDescent="0.25">
      <c r="B73" s="27">
        <v>3281373</v>
      </c>
      <c r="C73" s="28" t="s">
        <v>116</v>
      </c>
      <c r="D73" s="28">
        <v>1979</v>
      </c>
      <c r="E73" s="29">
        <v>200000</v>
      </c>
      <c r="F73" s="29">
        <v>0</v>
      </c>
      <c r="G73" s="29">
        <v>0</v>
      </c>
      <c r="H73" s="29">
        <v>0</v>
      </c>
      <c r="I73" s="29">
        <v>0</v>
      </c>
      <c r="J73" s="30" t="str">
        <f t="shared" si="17"/>
        <v>N/A</v>
      </c>
      <c r="K73" s="30" t="str">
        <f t="shared" si="18"/>
        <v>N/A</v>
      </c>
      <c r="L73" s="31" t="str">
        <f t="shared" si="19"/>
        <v>N/A</v>
      </c>
      <c r="M73" s="32">
        <f t="shared" si="20"/>
        <v>0</v>
      </c>
      <c r="N73" s="32">
        <f t="shared" si="14"/>
        <v>0</v>
      </c>
      <c r="O73" s="32">
        <f t="shared" si="15"/>
        <v>0</v>
      </c>
      <c r="P73" s="32">
        <f t="shared" si="16"/>
        <v>0</v>
      </c>
    </row>
    <row r="74" spans="2:16" x14ac:dyDescent="0.25">
      <c r="B74" s="22">
        <v>3281377</v>
      </c>
      <c r="C74" s="16" t="s">
        <v>119</v>
      </c>
      <c r="D74" s="16">
        <v>2004</v>
      </c>
      <c r="E74" s="17">
        <v>220000</v>
      </c>
      <c r="F74" s="17">
        <v>0</v>
      </c>
      <c r="G74" s="17">
        <v>0</v>
      </c>
      <c r="H74" s="17">
        <v>0</v>
      </c>
      <c r="I74" s="17">
        <v>0</v>
      </c>
      <c r="J74" s="23" t="str">
        <f t="shared" si="17"/>
        <v>N/A</v>
      </c>
      <c r="K74" s="23" t="str">
        <f t="shared" si="18"/>
        <v>N/A</v>
      </c>
      <c r="L74" s="24" t="str">
        <f t="shared" si="19"/>
        <v>N/A</v>
      </c>
      <c r="M74" s="25">
        <f t="shared" si="20"/>
        <v>0</v>
      </c>
      <c r="N74" s="25">
        <f t="shared" si="14"/>
        <v>0</v>
      </c>
      <c r="O74" s="25">
        <f t="shared" si="15"/>
        <v>0</v>
      </c>
      <c r="P74" s="25">
        <f t="shared" si="16"/>
        <v>0</v>
      </c>
    </row>
    <row r="75" spans="2:16" x14ac:dyDescent="0.25">
      <c r="B75" s="27">
        <v>3289919</v>
      </c>
      <c r="C75" s="28" t="s">
        <v>122</v>
      </c>
      <c r="D75" s="28">
        <v>1896</v>
      </c>
      <c r="E75" s="29">
        <v>716651</v>
      </c>
      <c r="F75" s="29">
        <v>0</v>
      </c>
      <c r="G75" s="29">
        <v>0</v>
      </c>
      <c r="H75" s="29">
        <v>0</v>
      </c>
      <c r="I75" s="29">
        <v>0</v>
      </c>
      <c r="J75" s="30" t="str">
        <f t="shared" si="17"/>
        <v>N/A</v>
      </c>
      <c r="K75" s="30" t="str">
        <f t="shared" si="18"/>
        <v>N/A</v>
      </c>
      <c r="L75" s="31" t="str">
        <f t="shared" si="19"/>
        <v>N/A</v>
      </c>
      <c r="M75" s="32">
        <f t="shared" si="20"/>
        <v>0</v>
      </c>
      <c r="N75" s="32">
        <f t="shared" si="14"/>
        <v>0</v>
      </c>
      <c r="O75" s="32">
        <f t="shared" si="15"/>
        <v>0</v>
      </c>
      <c r="P75" s="32">
        <f t="shared" si="16"/>
        <v>0</v>
      </c>
    </row>
    <row r="76" spans="2:16" x14ac:dyDescent="0.25">
      <c r="B76" s="22">
        <v>3335315</v>
      </c>
      <c r="C76" s="16" t="s">
        <v>126</v>
      </c>
      <c r="D76" s="16">
        <v>1939</v>
      </c>
      <c r="E76" s="17">
        <v>250000</v>
      </c>
      <c r="F76" s="17">
        <v>11093453.800000001</v>
      </c>
      <c r="G76" s="17">
        <v>10759233.4</v>
      </c>
      <c r="H76" s="17">
        <v>12440594.4</v>
      </c>
      <c r="I76" s="17">
        <v>34293281.600000001</v>
      </c>
      <c r="J76" s="23">
        <f t="shared" si="17"/>
        <v>-3.0127713697243715E-2</v>
      </c>
      <c r="K76" s="23">
        <f t="shared" si="18"/>
        <v>0.15627144959974565</v>
      </c>
      <c r="L76" s="24">
        <f t="shared" si="19"/>
        <v>5.8978580713466323E-2</v>
      </c>
      <c r="M76" s="25">
        <f t="shared" si="20"/>
        <v>44.373815200000003</v>
      </c>
      <c r="N76" s="25">
        <f t="shared" si="14"/>
        <v>43.036933600000005</v>
      </c>
      <c r="O76" s="25">
        <f t="shared" si="15"/>
        <v>49.762377600000001</v>
      </c>
      <c r="P76" s="25">
        <f t="shared" si="16"/>
        <v>137.1731264</v>
      </c>
    </row>
    <row r="77" spans="2:16" x14ac:dyDescent="0.25">
      <c r="B77" s="27">
        <v>3339848</v>
      </c>
      <c r="C77" s="28" t="s">
        <v>129</v>
      </c>
      <c r="D77" s="28">
        <v>1956</v>
      </c>
      <c r="E77" s="29">
        <v>126000</v>
      </c>
      <c r="F77" s="29">
        <v>6401033.9000000004</v>
      </c>
      <c r="G77" s="29">
        <v>5463423.0999999996</v>
      </c>
      <c r="H77" s="29">
        <v>5754872</v>
      </c>
      <c r="I77" s="29">
        <v>17619329</v>
      </c>
      <c r="J77" s="30">
        <f t="shared" si="17"/>
        <v>-0.14647802443289679</v>
      </c>
      <c r="K77" s="30">
        <f t="shared" si="18"/>
        <v>5.3345474927614593E-2</v>
      </c>
      <c r="L77" s="31">
        <f t="shared" si="19"/>
        <v>-5.1815676824967717E-2</v>
      </c>
      <c r="M77" s="32">
        <f t="shared" si="20"/>
        <v>50.801856349206354</v>
      </c>
      <c r="N77" s="32">
        <f t="shared" si="14"/>
        <v>43.360500793650793</v>
      </c>
      <c r="O77" s="32">
        <f t="shared" si="15"/>
        <v>45.673587301587304</v>
      </c>
      <c r="P77" s="32">
        <f t="shared" si="16"/>
        <v>139.83594444444444</v>
      </c>
    </row>
    <row r="78" spans="2:16" x14ac:dyDescent="0.25">
      <c r="B78" s="22">
        <v>3369313</v>
      </c>
      <c r="C78" s="16" t="s">
        <v>132</v>
      </c>
      <c r="D78" s="16">
        <v>1968</v>
      </c>
      <c r="E78" s="17">
        <v>59962</v>
      </c>
      <c r="F78" s="17">
        <v>0</v>
      </c>
      <c r="G78" s="17">
        <v>0</v>
      </c>
      <c r="H78" s="17">
        <v>0</v>
      </c>
      <c r="I78" s="17">
        <v>0</v>
      </c>
      <c r="J78" s="23" t="str">
        <f t="shared" si="17"/>
        <v>N/A</v>
      </c>
      <c r="K78" s="23" t="str">
        <f t="shared" si="18"/>
        <v>N/A</v>
      </c>
      <c r="L78" s="24" t="str">
        <f t="shared" si="19"/>
        <v>N/A</v>
      </c>
      <c r="M78" s="25">
        <f t="shared" si="20"/>
        <v>0</v>
      </c>
      <c r="N78" s="25">
        <f t="shared" si="14"/>
        <v>0</v>
      </c>
      <c r="O78" s="25">
        <f t="shared" si="15"/>
        <v>0</v>
      </c>
      <c r="P78" s="25">
        <f t="shared" si="16"/>
        <v>0</v>
      </c>
    </row>
    <row r="79" spans="2:16" x14ac:dyDescent="0.25">
      <c r="B79" s="27">
        <v>3389438</v>
      </c>
      <c r="C79" s="28" t="s">
        <v>138</v>
      </c>
      <c r="D79" s="28">
        <v>1950</v>
      </c>
      <c r="E79" s="29">
        <v>347543</v>
      </c>
      <c r="F79" s="29">
        <v>0</v>
      </c>
      <c r="G79" s="29">
        <v>0</v>
      </c>
      <c r="H79" s="29">
        <v>0</v>
      </c>
      <c r="I79" s="29">
        <v>0</v>
      </c>
      <c r="J79" s="30" t="str">
        <f t="shared" si="17"/>
        <v>N/A</v>
      </c>
      <c r="K79" s="30" t="str">
        <f t="shared" si="18"/>
        <v>N/A</v>
      </c>
      <c r="L79" s="31" t="str">
        <f t="shared" si="19"/>
        <v>N/A</v>
      </c>
      <c r="M79" s="32">
        <f t="shared" si="20"/>
        <v>0</v>
      </c>
      <c r="N79" s="32">
        <f t="shared" si="14"/>
        <v>0</v>
      </c>
      <c r="O79" s="32">
        <f t="shared" si="15"/>
        <v>0</v>
      </c>
      <c r="P79" s="32">
        <f t="shared" si="16"/>
        <v>0</v>
      </c>
    </row>
    <row r="80" spans="2:16" x14ac:dyDescent="0.25">
      <c r="B80" s="22">
        <v>3408212</v>
      </c>
      <c r="C80" s="16" t="s">
        <v>144</v>
      </c>
      <c r="D80" s="16">
        <v>1975</v>
      </c>
      <c r="E80" s="17">
        <v>50601</v>
      </c>
      <c r="F80" s="17">
        <v>0</v>
      </c>
      <c r="G80" s="17">
        <v>0</v>
      </c>
      <c r="H80" s="17">
        <v>0</v>
      </c>
      <c r="I80" s="17">
        <v>0</v>
      </c>
      <c r="J80" s="23" t="str">
        <f t="shared" si="17"/>
        <v>N/A</v>
      </c>
      <c r="K80" s="23" t="str">
        <f t="shared" si="18"/>
        <v>N/A</v>
      </c>
      <c r="L80" s="24" t="str">
        <f t="shared" si="19"/>
        <v>N/A</v>
      </c>
      <c r="M80" s="25">
        <f t="shared" si="20"/>
        <v>0</v>
      </c>
      <c r="N80" s="25">
        <f t="shared" si="14"/>
        <v>0</v>
      </c>
      <c r="O80" s="25">
        <f t="shared" si="15"/>
        <v>0</v>
      </c>
      <c r="P80" s="25">
        <f t="shared" si="16"/>
        <v>0</v>
      </c>
    </row>
    <row r="81" spans="2:16" x14ac:dyDescent="0.25">
      <c r="B81" s="27">
        <v>3618415</v>
      </c>
      <c r="C81" s="28" t="s">
        <v>63</v>
      </c>
      <c r="D81" s="28">
        <v>1868</v>
      </c>
      <c r="E81" s="29">
        <v>2293000</v>
      </c>
      <c r="F81" s="29">
        <v>5051814.3</v>
      </c>
      <c r="G81" s="29">
        <v>10995294.9</v>
      </c>
      <c r="H81" s="29">
        <v>7705468.5999999996</v>
      </c>
      <c r="I81" s="29">
        <v>23752577.799999997</v>
      </c>
      <c r="J81" s="30">
        <f t="shared" si="17"/>
        <v>1.1765041719763929</v>
      </c>
      <c r="K81" s="30">
        <f t="shared" si="18"/>
        <v>-0.29920309822704261</v>
      </c>
      <c r="L81" s="31">
        <f t="shared" si="19"/>
        <v>0.23502525497131915</v>
      </c>
      <c r="M81" s="32">
        <f t="shared" si="20"/>
        <v>2.2031462276493676</v>
      </c>
      <c r="N81" s="32">
        <f t="shared" si="14"/>
        <v>4.7951569559529004</v>
      </c>
      <c r="O81" s="32">
        <f t="shared" si="15"/>
        <v>3.3604311382468381</v>
      </c>
      <c r="P81" s="32">
        <f t="shared" si="16"/>
        <v>10.358734321849104</v>
      </c>
    </row>
    <row r="82" spans="2:16" x14ac:dyDescent="0.25">
      <c r="B82" s="22">
        <v>4066717</v>
      </c>
      <c r="C82" s="16" t="s">
        <v>149</v>
      </c>
      <c r="D82" s="16">
        <v>2013</v>
      </c>
      <c r="E82" s="17">
        <v>160000</v>
      </c>
      <c r="F82" s="17">
        <v>0</v>
      </c>
      <c r="G82" s="17">
        <v>0</v>
      </c>
      <c r="H82" s="17">
        <v>0</v>
      </c>
      <c r="I82" s="17">
        <v>0</v>
      </c>
      <c r="J82" s="23" t="str">
        <f t="shared" si="17"/>
        <v>N/A</v>
      </c>
      <c r="K82" s="23" t="str">
        <f t="shared" si="18"/>
        <v>N/A</v>
      </c>
      <c r="L82" s="24" t="str">
        <f t="shared" si="19"/>
        <v>N/A</v>
      </c>
      <c r="M82" s="25">
        <f t="shared" si="20"/>
        <v>0</v>
      </c>
      <c r="N82" s="25">
        <f t="shared" si="14"/>
        <v>0</v>
      </c>
      <c r="O82" s="25">
        <f t="shared" si="15"/>
        <v>0</v>
      </c>
      <c r="P82" s="25">
        <f t="shared" si="16"/>
        <v>0</v>
      </c>
    </row>
    <row r="83" spans="2:16" x14ac:dyDescent="0.25">
      <c r="E83" s="13"/>
      <c r="F83" s="13"/>
      <c r="G83" s="13"/>
      <c r="H83" s="13"/>
      <c r="I83" s="13"/>
    </row>
    <row r="86" spans="2:16" x14ac:dyDescent="0.25">
      <c r="B86" s="10" t="s">
        <v>185</v>
      </c>
      <c r="M86" s="33" t="s">
        <v>206</v>
      </c>
      <c r="N86" s="33"/>
      <c r="O86" s="33"/>
      <c r="P86" s="33"/>
    </row>
    <row r="87" spans="2:16" ht="30" x14ac:dyDescent="0.25">
      <c r="B87" s="18" t="s">
        <v>0</v>
      </c>
      <c r="C87" s="19" t="s">
        <v>1</v>
      </c>
      <c r="D87" s="19" t="s">
        <v>13</v>
      </c>
      <c r="E87" s="20" t="s">
        <v>12</v>
      </c>
      <c r="F87" s="19">
        <v>2011</v>
      </c>
      <c r="G87" s="19">
        <v>2012</v>
      </c>
      <c r="H87" s="19">
        <v>2013</v>
      </c>
      <c r="I87" s="21" t="s">
        <v>198</v>
      </c>
      <c r="J87" s="20" t="s">
        <v>199</v>
      </c>
      <c r="K87" s="20" t="s">
        <v>200</v>
      </c>
      <c r="L87" s="20" t="s">
        <v>201</v>
      </c>
      <c r="M87" s="19">
        <v>2011</v>
      </c>
      <c r="N87" s="19">
        <v>2012</v>
      </c>
      <c r="O87" s="19">
        <v>2013</v>
      </c>
      <c r="P87" s="20" t="s">
        <v>198</v>
      </c>
    </row>
    <row r="88" spans="2:16" x14ac:dyDescent="0.25">
      <c r="B88" s="22">
        <v>2365631</v>
      </c>
      <c r="C88" s="16" t="s">
        <v>51</v>
      </c>
      <c r="D88" s="16">
        <v>1962</v>
      </c>
      <c r="E88" s="17">
        <v>502000</v>
      </c>
      <c r="F88" s="17">
        <v>0</v>
      </c>
      <c r="G88" s="17">
        <v>0</v>
      </c>
      <c r="H88" s="17">
        <v>0</v>
      </c>
      <c r="I88" s="17">
        <v>0</v>
      </c>
      <c r="J88" s="23" t="str">
        <f>IFERROR((G88-F88)/F88,"N/A")</f>
        <v>N/A</v>
      </c>
      <c r="K88" s="23" t="str">
        <f>IFERROR((H88-G88)/G88,"N/A")</f>
        <v>N/A</v>
      </c>
      <c r="L88" s="24" t="str">
        <f>IFERROR(RATE(2,0,-F88,H88),"N/A")</f>
        <v>N/A</v>
      </c>
      <c r="M88" s="25">
        <f>IFERROR(F88/$E88,"N/A")</f>
        <v>0</v>
      </c>
      <c r="N88" s="25">
        <f t="shared" ref="N88:N110" si="21">IFERROR(G88/$E88,"N/A")</f>
        <v>0</v>
      </c>
      <c r="O88" s="25">
        <f t="shared" ref="O88:O110" si="22">IFERROR(H88/$E88,"N/A")</f>
        <v>0</v>
      </c>
      <c r="P88" s="25">
        <f t="shared" ref="P88:P110" si="23">IFERROR(I88/$E88,"N/A")</f>
        <v>0</v>
      </c>
    </row>
    <row r="89" spans="2:16" x14ac:dyDescent="0.25">
      <c r="B89" s="27">
        <v>3192582</v>
      </c>
      <c r="C89" s="28" t="s">
        <v>62</v>
      </c>
      <c r="D89" s="28">
        <v>1868</v>
      </c>
      <c r="E89" s="29">
        <v>1202000</v>
      </c>
      <c r="F89" s="29">
        <v>0</v>
      </c>
      <c r="G89" s="29">
        <v>0</v>
      </c>
      <c r="H89" s="29">
        <v>0</v>
      </c>
      <c r="I89" s="29">
        <v>0</v>
      </c>
      <c r="J89" s="30" t="str">
        <f t="shared" ref="J89:J110" si="24">IFERROR((G89-F89)/F89,"N/A")</f>
        <v>N/A</v>
      </c>
      <c r="K89" s="30" t="str">
        <f t="shared" ref="K89:K110" si="25">IFERROR((H89-G89)/G89,"N/A")</f>
        <v>N/A</v>
      </c>
      <c r="L89" s="31" t="str">
        <f t="shared" ref="L89:L110" si="26">IFERROR(RATE(2,0,-F89,H89),"N/A")</f>
        <v>N/A</v>
      </c>
      <c r="M89" s="32">
        <f t="shared" ref="M89:M110" si="27">IFERROR(F89/$E89,"N/A")</f>
        <v>0</v>
      </c>
      <c r="N89" s="32">
        <f t="shared" si="21"/>
        <v>0</v>
      </c>
      <c r="O89" s="32">
        <f t="shared" si="22"/>
        <v>0</v>
      </c>
      <c r="P89" s="32">
        <f t="shared" si="23"/>
        <v>0</v>
      </c>
    </row>
    <row r="90" spans="2:16" x14ac:dyDescent="0.25">
      <c r="B90" s="22">
        <v>3192995</v>
      </c>
      <c r="C90" s="16" t="s">
        <v>68</v>
      </c>
      <c r="D90" s="16">
        <v>1994</v>
      </c>
      <c r="E90" s="17">
        <v>600000</v>
      </c>
      <c r="F90" s="17">
        <v>0</v>
      </c>
      <c r="G90" s="17">
        <v>0</v>
      </c>
      <c r="H90" s="17">
        <v>0</v>
      </c>
      <c r="I90" s="17">
        <v>0</v>
      </c>
      <c r="J90" s="23" t="str">
        <f t="shared" si="24"/>
        <v>N/A</v>
      </c>
      <c r="K90" s="23" t="str">
        <f t="shared" si="25"/>
        <v>N/A</v>
      </c>
      <c r="L90" s="24" t="str">
        <f t="shared" si="26"/>
        <v>N/A</v>
      </c>
      <c r="M90" s="25">
        <f t="shared" si="27"/>
        <v>0</v>
      </c>
      <c r="N90" s="25">
        <f t="shared" si="21"/>
        <v>0</v>
      </c>
      <c r="O90" s="25">
        <f t="shared" si="22"/>
        <v>0</v>
      </c>
      <c r="P90" s="25">
        <f t="shared" si="23"/>
        <v>0</v>
      </c>
    </row>
    <row r="91" spans="2:16" x14ac:dyDescent="0.25">
      <c r="B91" s="27">
        <v>3213775</v>
      </c>
      <c r="C91" s="28" t="s">
        <v>73</v>
      </c>
      <c r="D91" s="28">
        <v>1968</v>
      </c>
      <c r="E91" s="29">
        <v>491000</v>
      </c>
      <c r="F91" s="29">
        <v>0</v>
      </c>
      <c r="G91" s="29">
        <v>0</v>
      </c>
      <c r="H91" s="29">
        <v>0</v>
      </c>
      <c r="I91" s="29">
        <v>0</v>
      </c>
      <c r="J91" s="30" t="str">
        <f t="shared" si="24"/>
        <v>N/A</v>
      </c>
      <c r="K91" s="30" t="str">
        <f t="shared" si="25"/>
        <v>N/A</v>
      </c>
      <c r="L91" s="31" t="str">
        <f t="shared" si="26"/>
        <v>N/A</v>
      </c>
      <c r="M91" s="32">
        <f t="shared" si="27"/>
        <v>0</v>
      </c>
      <c r="N91" s="32">
        <f t="shared" si="21"/>
        <v>0</v>
      </c>
      <c r="O91" s="32">
        <f t="shared" si="22"/>
        <v>0</v>
      </c>
      <c r="P91" s="32">
        <f t="shared" si="23"/>
        <v>0</v>
      </c>
    </row>
    <row r="92" spans="2:16" x14ac:dyDescent="0.25">
      <c r="B92" s="22">
        <v>3237291</v>
      </c>
      <c r="C92" s="16" t="s">
        <v>76</v>
      </c>
      <c r="D92" s="16">
        <v>1922</v>
      </c>
      <c r="E92" s="17">
        <v>200680</v>
      </c>
      <c r="F92" s="17">
        <v>0</v>
      </c>
      <c r="G92" s="17">
        <v>0</v>
      </c>
      <c r="H92" s="17">
        <v>0</v>
      </c>
      <c r="I92" s="17">
        <v>0</v>
      </c>
      <c r="J92" s="23" t="str">
        <f t="shared" si="24"/>
        <v>N/A</v>
      </c>
      <c r="K92" s="23" t="str">
        <f t="shared" si="25"/>
        <v>N/A</v>
      </c>
      <c r="L92" s="24" t="str">
        <f t="shared" si="26"/>
        <v>N/A</v>
      </c>
      <c r="M92" s="25">
        <f t="shared" si="27"/>
        <v>0</v>
      </c>
      <c r="N92" s="25">
        <f t="shared" si="21"/>
        <v>0</v>
      </c>
      <c r="O92" s="25">
        <f t="shared" si="22"/>
        <v>0</v>
      </c>
      <c r="P92" s="25">
        <f t="shared" si="23"/>
        <v>0</v>
      </c>
    </row>
    <row r="93" spans="2:16" x14ac:dyDescent="0.25">
      <c r="B93" s="27">
        <v>3237331</v>
      </c>
      <c r="C93" s="28" t="s">
        <v>82</v>
      </c>
      <c r="D93" s="28">
        <v>1962</v>
      </c>
      <c r="E93" s="29">
        <v>58009</v>
      </c>
      <c r="F93" s="29">
        <v>0</v>
      </c>
      <c r="G93" s="29">
        <v>0</v>
      </c>
      <c r="H93" s="29">
        <v>0</v>
      </c>
      <c r="I93" s="29">
        <v>0</v>
      </c>
      <c r="J93" s="30" t="str">
        <f t="shared" si="24"/>
        <v>N/A</v>
      </c>
      <c r="K93" s="30" t="str">
        <f t="shared" si="25"/>
        <v>N/A</v>
      </c>
      <c r="L93" s="31" t="str">
        <f t="shared" si="26"/>
        <v>N/A</v>
      </c>
      <c r="M93" s="32">
        <f t="shared" si="27"/>
        <v>0</v>
      </c>
      <c r="N93" s="32">
        <f t="shared" si="21"/>
        <v>0</v>
      </c>
      <c r="O93" s="32">
        <f t="shared" si="22"/>
        <v>0</v>
      </c>
      <c r="P93" s="32">
        <f t="shared" si="23"/>
        <v>0</v>
      </c>
    </row>
    <row r="94" spans="2:16" x14ac:dyDescent="0.25">
      <c r="B94" s="22">
        <v>3267049</v>
      </c>
      <c r="C94" s="16" t="s">
        <v>85</v>
      </c>
      <c r="D94" s="16">
        <v>1959</v>
      </c>
      <c r="E94" s="17">
        <v>77688</v>
      </c>
      <c r="F94" s="17">
        <v>0</v>
      </c>
      <c r="G94" s="17">
        <v>0</v>
      </c>
      <c r="H94" s="17">
        <v>0</v>
      </c>
      <c r="I94" s="17">
        <v>0</v>
      </c>
      <c r="J94" s="23" t="str">
        <f t="shared" si="24"/>
        <v>N/A</v>
      </c>
      <c r="K94" s="23" t="str">
        <f t="shared" si="25"/>
        <v>N/A</v>
      </c>
      <c r="L94" s="24" t="str">
        <f t="shared" si="26"/>
        <v>N/A</v>
      </c>
      <c r="M94" s="25">
        <f t="shared" si="27"/>
        <v>0</v>
      </c>
      <c r="N94" s="25">
        <f t="shared" si="21"/>
        <v>0</v>
      </c>
      <c r="O94" s="25">
        <f t="shared" si="22"/>
        <v>0</v>
      </c>
      <c r="P94" s="25">
        <f t="shared" si="23"/>
        <v>0</v>
      </c>
    </row>
    <row r="95" spans="2:16" x14ac:dyDescent="0.25">
      <c r="B95" s="27">
        <v>3267057</v>
      </c>
      <c r="C95" s="28" t="s">
        <v>88</v>
      </c>
      <c r="D95" s="28">
        <v>1960</v>
      </c>
      <c r="E95" s="29">
        <v>36260</v>
      </c>
      <c r="F95" s="29">
        <v>0</v>
      </c>
      <c r="G95" s="29">
        <v>0</v>
      </c>
      <c r="H95" s="29">
        <v>0</v>
      </c>
      <c r="I95" s="29">
        <v>0</v>
      </c>
      <c r="J95" s="30" t="str">
        <f t="shared" si="24"/>
        <v>N/A</v>
      </c>
      <c r="K95" s="30" t="str">
        <f t="shared" si="25"/>
        <v>N/A</v>
      </c>
      <c r="L95" s="31" t="str">
        <f t="shared" si="26"/>
        <v>N/A</v>
      </c>
      <c r="M95" s="32">
        <f t="shared" si="27"/>
        <v>0</v>
      </c>
      <c r="N95" s="32">
        <f t="shared" si="21"/>
        <v>0</v>
      </c>
      <c r="O95" s="32">
        <f t="shared" si="22"/>
        <v>0</v>
      </c>
      <c r="P95" s="32">
        <f t="shared" si="23"/>
        <v>0</v>
      </c>
    </row>
    <row r="96" spans="2:16" x14ac:dyDescent="0.25">
      <c r="B96" s="22">
        <v>3267063</v>
      </c>
      <c r="C96" s="16" t="s">
        <v>93</v>
      </c>
      <c r="D96" s="16">
        <v>1970</v>
      </c>
      <c r="E96" s="17">
        <v>85000</v>
      </c>
      <c r="F96" s="17">
        <v>0</v>
      </c>
      <c r="G96" s="17">
        <v>0</v>
      </c>
      <c r="H96" s="17">
        <v>0</v>
      </c>
      <c r="I96" s="17">
        <v>0</v>
      </c>
      <c r="J96" s="23" t="str">
        <f t="shared" si="24"/>
        <v>N/A</v>
      </c>
      <c r="K96" s="23" t="str">
        <f t="shared" si="25"/>
        <v>N/A</v>
      </c>
      <c r="L96" s="24" t="str">
        <f t="shared" si="26"/>
        <v>N/A</v>
      </c>
      <c r="M96" s="25">
        <f t="shared" si="27"/>
        <v>0</v>
      </c>
      <c r="N96" s="25">
        <f t="shared" si="21"/>
        <v>0</v>
      </c>
      <c r="O96" s="25">
        <f t="shared" si="22"/>
        <v>0</v>
      </c>
      <c r="P96" s="25">
        <f t="shared" si="23"/>
        <v>0</v>
      </c>
    </row>
    <row r="97" spans="2:16" x14ac:dyDescent="0.25">
      <c r="B97" s="27">
        <v>3281341</v>
      </c>
      <c r="C97" s="28" t="s">
        <v>97</v>
      </c>
      <c r="D97" s="28">
        <v>1929</v>
      </c>
      <c r="E97" s="29">
        <v>804000</v>
      </c>
      <c r="F97" s="29">
        <v>0</v>
      </c>
      <c r="G97" s="29">
        <v>0</v>
      </c>
      <c r="H97" s="29">
        <v>0</v>
      </c>
      <c r="I97" s="29">
        <v>0</v>
      </c>
      <c r="J97" s="30" t="str">
        <f t="shared" si="24"/>
        <v>N/A</v>
      </c>
      <c r="K97" s="30" t="str">
        <f t="shared" si="25"/>
        <v>N/A</v>
      </c>
      <c r="L97" s="31" t="str">
        <f t="shared" si="26"/>
        <v>N/A</v>
      </c>
      <c r="M97" s="32">
        <f t="shared" si="27"/>
        <v>0</v>
      </c>
      <c r="N97" s="32">
        <f t="shared" si="21"/>
        <v>0</v>
      </c>
      <c r="O97" s="32">
        <f t="shared" si="22"/>
        <v>0</v>
      </c>
      <c r="P97" s="32">
        <f t="shared" si="23"/>
        <v>0</v>
      </c>
    </row>
    <row r="98" spans="2:16" x14ac:dyDescent="0.25">
      <c r="B98" s="22">
        <v>3281343</v>
      </c>
      <c r="C98" s="16" t="s">
        <v>104</v>
      </c>
      <c r="D98" s="16">
        <v>1995</v>
      </c>
      <c r="E98" s="17">
        <v>436250</v>
      </c>
      <c r="F98" s="17">
        <v>0</v>
      </c>
      <c r="G98" s="17">
        <v>0</v>
      </c>
      <c r="H98" s="17">
        <v>0</v>
      </c>
      <c r="I98" s="17">
        <v>0</v>
      </c>
      <c r="J98" s="23" t="str">
        <f t="shared" si="24"/>
        <v>N/A</v>
      </c>
      <c r="K98" s="23" t="str">
        <f t="shared" si="25"/>
        <v>N/A</v>
      </c>
      <c r="L98" s="24" t="str">
        <f t="shared" si="26"/>
        <v>N/A</v>
      </c>
      <c r="M98" s="25">
        <f t="shared" si="27"/>
        <v>0</v>
      </c>
      <c r="N98" s="25">
        <f t="shared" si="21"/>
        <v>0</v>
      </c>
      <c r="O98" s="25">
        <f t="shared" si="22"/>
        <v>0</v>
      </c>
      <c r="P98" s="25">
        <f t="shared" si="23"/>
        <v>0</v>
      </c>
    </row>
    <row r="99" spans="2:16" x14ac:dyDescent="0.25">
      <c r="B99" s="27">
        <v>3281345</v>
      </c>
      <c r="C99" s="28" t="s">
        <v>108</v>
      </c>
      <c r="D99" s="28">
        <v>1963</v>
      </c>
      <c r="E99" s="29">
        <v>108960</v>
      </c>
      <c r="F99" s="29">
        <v>2590732.2000000002</v>
      </c>
      <c r="G99" s="29">
        <v>1507511.7</v>
      </c>
      <c r="H99" s="29">
        <v>2014798.9</v>
      </c>
      <c r="I99" s="29">
        <v>6113042.8000000007</v>
      </c>
      <c r="J99" s="30">
        <f t="shared" si="24"/>
        <v>-0.4181136514225593</v>
      </c>
      <c r="K99" s="30">
        <f t="shared" si="25"/>
        <v>0.33650631036561773</v>
      </c>
      <c r="L99" s="31">
        <f t="shared" si="26"/>
        <v>-0.11812995470457374</v>
      </c>
      <c r="M99" s="32">
        <f t="shared" si="27"/>
        <v>23.776910792951544</v>
      </c>
      <c r="N99" s="32">
        <f t="shared" si="21"/>
        <v>13.835459801762115</v>
      </c>
      <c r="O99" s="32">
        <f t="shared" si="22"/>
        <v>18.491179331864902</v>
      </c>
      <c r="P99" s="32">
        <f t="shared" si="23"/>
        <v>56.103549926578566</v>
      </c>
    </row>
    <row r="100" spans="2:16" x14ac:dyDescent="0.25">
      <c r="B100" s="22">
        <v>3281349</v>
      </c>
      <c r="C100" s="16" t="s">
        <v>111</v>
      </c>
      <c r="D100" s="16">
        <v>1927</v>
      </c>
      <c r="E100" s="17">
        <v>830754</v>
      </c>
      <c r="F100" s="17">
        <v>0</v>
      </c>
      <c r="G100" s="17">
        <v>0</v>
      </c>
      <c r="H100" s="17">
        <v>0</v>
      </c>
      <c r="I100" s="17">
        <v>0</v>
      </c>
      <c r="J100" s="23" t="str">
        <f t="shared" si="24"/>
        <v>N/A</v>
      </c>
      <c r="K100" s="23" t="str">
        <f t="shared" si="25"/>
        <v>N/A</v>
      </c>
      <c r="L100" s="24" t="str">
        <f t="shared" si="26"/>
        <v>N/A</v>
      </c>
      <c r="M100" s="25">
        <f t="shared" si="27"/>
        <v>0</v>
      </c>
      <c r="N100" s="25">
        <f t="shared" si="21"/>
        <v>0</v>
      </c>
      <c r="O100" s="25">
        <f t="shared" si="22"/>
        <v>0</v>
      </c>
      <c r="P100" s="25">
        <f t="shared" si="23"/>
        <v>0</v>
      </c>
    </row>
    <row r="101" spans="2:16" x14ac:dyDescent="0.25">
      <c r="B101" s="27">
        <v>3281373</v>
      </c>
      <c r="C101" s="28" t="s">
        <v>116</v>
      </c>
      <c r="D101" s="28">
        <v>1979</v>
      </c>
      <c r="E101" s="29">
        <v>200000</v>
      </c>
      <c r="F101" s="29">
        <v>0</v>
      </c>
      <c r="G101" s="29">
        <v>0</v>
      </c>
      <c r="H101" s="29">
        <v>0</v>
      </c>
      <c r="I101" s="29">
        <v>0</v>
      </c>
      <c r="J101" s="30" t="str">
        <f t="shared" si="24"/>
        <v>N/A</v>
      </c>
      <c r="K101" s="30" t="str">
        <f t="shared" si="25"/>
        <v>N/A</v>
      </c>
      <c r="L101" s="31" t="str">
        <f t="shared" si="26"/>
        <v>N/A</v>
      </c>
      <c r="M101" s="32">
        <f t="shared" si="27"/>
        <v>0</v>
      </c>
      <c r="N101" s="32">
        <f t="shared" si="21"/>
        <v>0</v>
      </c>
      <c r="O101" s="32">
        <f t="shared" si="22"/>
        <v>0</v>
      </c>
      <c r="P101" s="32">
        <f t="shared" si="23"/>
        <v>0</v>
      </c>
    </row>
    <row r="102" spans="2:16" x14ac:dyDescent="0.25">
      <c r="B102" s="22">
        <v>3281377</v>
      </c>
      <c r="C102" s="16" t="s">
        <v>119</v>
      </c>
      <c r="D102" s="16">
        <v>2004</v>
      </c>
      <c r="E102" s="17">
        <v>220000</v>
      </c>
      <c r="F102" s="17">
        <v>0</v>
      </c>
      <c r="G102" s="17">
        <v>0</v>
      </c>
      <c r="H102" s="17">
        <v>0</v>
      </c>
      <c r="I102" s="17">
        <v>0</v>
      </c>
      <c r="J102" s="23" t="str">
        <f t="shared" si="24"/>
        <v>N/A</v>
      </c>
      <c r="K102" s="23" t="str">
        <f t="shared" si="25"/>
        <v>N/A</v>
      </c>
      <c r="L102" s="24" t="str">
        <f t="shared" si="26"/>
        <v>N/A</v>
      </c>
      <c r="M102" s="25">
        <f t="shared" si="27"/>
        <v>0</v>
      </c>
      <c r="N102" s="25">
        <f t="shared" si="21"/>
        <v>0</v>
      </c>
      <c r="O102" s="25">
        <f t="shared" si="22"/>
        <v>0</v>
      </c>
      <c r="P102" s="25">
        <f t="shared" si="23"/>
        <v>0</v>
      </c>
    </row>
    <row r="103" spans="2:16" x14ac:dyDescent="0.25">
      <c r="B103" s="27">
        <v>3289919</v>
      </c>
      <c r="C103" s="28" t="s">
        <v>122</v>
      </c>
      <c r="D103" s="28">
        <v>1896</v>
      </c>
      <c r="E103" s="29">
        <v>716651</v>
      </c>
      <c r="F103" s="29">
        <v>129784.9</v>
      </c>
      <c r="G103" s="29">
        <v>142830</v>
      </c>
      <c r="H103" s="29">
        <v>243971.6</v>
      </c>
      <c r="I103" s="29">
        <v>516586.5</v>
      </c>
      <c r="J103" s="30">
        <f t="shared" si="24"/>
        <v>0.10051323381995908</v>
      </c>
      <c r="K103" s="30">
        <f t="shared" si="25"/>
        <v>0.70812574389133942</v>
      </c>
      <c r="L103" s="31">
        <f t="shared" si="26"/>
        <v>0.37106345082238296</v>
      </c>
      <c r="M103" s="32">
        <f t="shared" si="27"/>
        <v>0.18109916821437491</v>
      </c>
      <c r="N103" s="32">
        <f t="shared" si="21"/>
        <v>0.19930203125370646</v>
      </c>
      <c r="O103" s="32">
        <f t="shared" si="22"/>
        <v>0.34043293039429234</v>
      </c>
      <c r="P103" s="32">
        <f t="shared" si="23"/>
        <v>0.72083412986237372</v>
      </c>
    </row>
    <row r="104" spans="2:16" x14ac:dyDescent="0.25">
      <c r="B104" s="22">
        <v>3335315</v>
      </c>
      <c r="C104" s="16" t="s">
        <v>126</v>
      </c>
      <c r="D104" s="16">
        <v>1939</v>
      </c>
      <c r="E104" s="17">
        <v>250000</v>
      </c>
      <c r="F104" s="17">
        <v>0</v>
      </c>
      <c r="G104" s="17">
        <v>0</v>
      </c>
      <c r="H104" s="17">
        <v>0</v>
      </c>
      <c r="I104" s="17">
        <v>0</v>
      </c>
      <c r="J104" s="23" t="str">
        <f t="shared" si="24"/>
        <v>N/A</v>
      </c>
      <c r="K104" s="23" t="str">
        <f t="shared" si="25"/>
        <v>N/A</v>
      </c>
      <c r="L104" s="24" t="str">
        <f t="shared" si="26"/>
        <v>N/A</v>
      </c>
      <c r="M104" s="25">
        <f t="shared" si="27"/>
        <v>0</v>
      </c>
      <c r="N104" s="25">
        <f t="shared" si="21"/>
        <v>0</v>
      </c>
      <c r="O104" s="25">
        <f t="shared" si="22"/>
        <v>0</v>
      </c>
      <c r="P104" s="25">
        <f t="shared" si="23"/>
        <v>0</v>
      </c>
    </row>
    <row r="105" spans="2:16" x14ac:dyDescent="0.25">
      <c r="B105" s="27">
        <v>3339848</v>
      </c>
      <c r="C105" s="28" t="s">
        <v>129</v>
      </c>
      <c r="D105" s="28">
        <v>1956</v>
      </c>
      <c r="E105" s="29">
        <v>126000</v>
      </c>
      <c r="F105" s="29">
        <v>0</v>
      </c>
      <c r="G105" s="29">
        <v>0</v>
      </c>
      <c r="H105" s="29">
        <v>0</v>
      </c>
      <c r="I105" s="29">
        <v>0</v>
      </c>
      <c r="J105" s="30" t="str">
        <f t="shared" si="24"/>
        <v>N/A</v>
      </c>
      <c r="K105" s="30" t="str">
        <f t="shared" si="25"/>
        <v>N/A</v>
      </c>
      <c r="L105" s="31" t="str">
        <f t="shared" si="26"/>
        <v>N/A</v>
      </c>
      <c r="M105" s="32">
        <f t="shared" si="27"/>
        <v>0</v>
      </c>
      <c r="N105" s="32">
        <f t="shared" si="21"/>
        <v>0</v>
      </c>
      <c r="O105" s="32">
        <f t="shared" si="22"/>
        <v>0</v>
      </c>
      <c r="P105" s="32">
        <f t="shared" si="23"/>
        <v>0</v>
      </c>
    </row>
    <row r="106" spans="2:16" x14ac:dyDescent="0.25">
      <c r="B106" s="22">
        <v>3369313</v>
      </c>
      <c r="C106" s="16" t="s">
        <v>132</v>
      </c>
      <c r="D106" s="16">
        <v>1968</v>
      </c>
      <c r="E106" s="17">
        <v>59962</v>
      </c>
      <c r="F106" s="17">
        <v>0</v>
      </c>
      <c r="G106" s="17">
        <v>0</v>
      </c>
      <c r="H106" s="17">
        <v>0</v>
      </c>
      <c r="I106" s="17">
        <v>0</v>
      </c>
      <c r="J106" s="23" t="str">
        <f t="shared" si="24"/>
        <v>N/A</v>
      </c>
      <c r="K106" s="23" t="str">
        <f t="shared" si="25"/>
        <v>N/A</v>
      </c>
      <c r="L106" s="24" t="str">
        <f t="shared" si="26"/>
        <v>N/A</v>
      </c>
      <c r="M106" s="25">
        <f t="shared" si="27"/>
        <v>0</v>
      </c>
      <c r="N106" s="25">
        <f t="shared" si="21"/>
        <v>0</v>
      </c>
      <c r="O106" s="25">
        <f t="shared" si="22"/>
        <v>0</v>
      </c>
      <c r="P106" s="25">
        <f t="shared" si="23"/>
        <v>0</v>
      </c>
    </row>
    <row r="107" spans="2:16" x14ac:dyDescent="0.25">
      <c r="B107" s="27">
        <v>3389438</v>
      </c>
      <c r="C107" s="28" t="s">
        <v>138</v>
      </c>
      <c r="D107" s="28">
        <v>1950</v>
      </c>
      <c r="E107" s="29">
        <v>347543</v>
      </c>
      <c r="F107" s="29">
        <v>0</v>
      </c>
      <c r="G107" s="29">
        <v>0</v>
      </c>
      <c r="H107" s="29">
        <v>0</v>
      </c>
      <c r="I107" s="29">
        <v>0</v>
      </c>
      <c r="J107" s="30" t="str">
        <f t="shared" si="24"/>
        <v>N/A</v>
      </c>
      <c r="K107" s="30" t="str">
        <f t="shared" si="25"/>
        <v>N/A</v>
      </c>
      <c r="L107" s="31" t="str">
        <f t="shared" si="26"/>
        <v>N/A</v>
      </c>
      <c r="M107" s="32">
        <f t="shared" si="27"/>
        <v>0</v>
      </c>
      <c r="N107" s="32">
        <f t="shared" si="21"/>
        <v>0</v>
      </c>
      <c r="O107" s="32">
        <f t="shared" si="22"/>
        <v>0</v>
      </c>
      <c r="P107" s="32">
        <f t="shared" si="23"/>
        <v>0</v>
      </c>
    </row>
    <row r="108" spans="2:16" x14ac:dyDescent="0.25">
      <c r="B108" s="22">
        <v>3408212</v>
      </c>
      <c r="C108" s="16" t="s">
        <v>144</v>
      </c>
      <c r="D108" s="16">
        <v>1975</v>
      </c>
      <c r="E108" s="17">
        <v>50601</v>
      </c>
      <c r="F108" s="17">
        <v>1421195.8</v>
      </c>
      <c r="G108" s="17">
        <v>1737972.1</v>
      </c>
      <c r="H108" s="17">
        <v>1478163.5</v>
      </c>
      <c r="I108" s="17">
        <v>4637331.4000000004</v>
      </c>
      <c r="J108" s="23">
        <f t="shared" si="24"/>
        <v>0.2228941993777353</v>
      </c>
      <c r="K108" s="23">
        <f t="shared" si="25"/>
        <v>-0.14948951136787528</v>
      </c>
      <c r="L108" s="24">
        <f t="shared" si="26"/>
        <v>1.9845254466651224E-2</v>
      </c>
      <c r="M108" s="25">
        <f t="shared" si="27"/>
        <v>28.086318452204502</v>
      </c>
      <c r="N108" s="25">
        <f t="shared" si="21"/>
        <v>34.346595917076741</v>
      </c>
      <c r="O108" s="25">
        <f t="shared" si="22"/>
        <v>29.212140076283077</v>
      </c>
      <c r="P108" s="25">
        <f t="shared" si="23"/>
        <v>91.645054445564327</v>
      </c>
    </row>
    <row r="109" spans="2:16" x14ac:dyDescent="0.25">
      <c r="B109" s="27">
        <v>3618415</v>
      </c>
      <c r="C109" s="28" t="s">
        <v>63</v>
      </c>
      <c r="D109" s="28">
        <v>1868</v>
      </c>
      <c r="E109" s="29">
        <v>2293000</v>
      </c>
      <c r="F109" s="29">
        <v>0</v>
      </c>
      <c r="G109" s="29">
        <v>0</v>
      </c>
      <c r="H109" s="29">
        <v>0</v>
      </c>
      <c r="I109" s="29">
        <v>0</v>
      </c>
      <c r="J109" s="30" t="str">
        <f t="shared" si="24"/>
        <v>N/A</v>
      </c>
      <c r="K109" s="30" t="str">
        <f t="shared" si="25"/>
        <v>N/A</v>
      </c>
      <c r="L109" s="31" t="str">
        <f t="shared" si="26"/>
        <v>N/A</v>
      </c>
      <c r="M109" s="32">
        <f t="shared" si="27"/>
        <v>0</v>
      </c>
      <c r="N109" s="32">
        <f t="shared" si="21"/>
        <v>0</v>
      </c>
      <c r="O109" s="32">
        <f t="shared" si="22"/>
        <v>0</v>
      </c>
      <c r="P109" s="32">
        <f t="shared" si="23"/>
        <v>0</v>
      </c>
    </row>
    <row r="110" spans="2:16" x14ac:dyDescent="0.25">
      <c r="B110" s="22">
        <v>4066717</v>
      </c>
      <c r="C110" s="16" t="s">
        <v>149</v>
      </c>
      <c r="D110" s="16">
        <v>2013</v>
      </c>
      <c r="E110" s="17">
        <v>160000</v>
      </c>
      <c r="F110" s="17">
        <v>0</v>
      </c>
      <c r="G110" s="17">
        <v>0</v>
      </c>
      <c r="H110" s="17">
        <v>0</v>
      </c>
      <c r="I110" s="17">
        <v>0</v>
      </c>
      <c r="J110" s="23" t="str">
        <f t="shared" si="24"/>
        <v>N/A</v>
      </c>
      <c r="K110" s="23" t="str">
        <f t="shared" si="25"/>
        <v>N/A</v>
      </c>
      <c r="L110" s="24" t="str">
        <f t="shared" si="26"/>
        <v>N/A</v>
      </c>
      <c r="M110" s="25">
        <f t="shared" si="27"/>
        <v>0</v>
      </c>
      <c r="N110" s="25">
        <f t="shared" si="21"/>
        <v>0</v>
      </c>
      <c r="O110" s="25">
        <f t="shared" si="22"/>
        <v>0</v>
      </c>
      <c r="P110" s="25">
        <f t="shared" si="23"/>
        <v>0</v>
      </c>
    </row>
    <row r="111" spans="2:16" x14ac:dyDescent="0.25">
      <c r="F111" s="13"/>
      <c r="G111" s="13"/>
      <c r="H111" s="13"/>
      <c r="I111" s="13"/>
    </row>
    <row r="114" spans="2:12" x14ac:dyDescent="0.25">
      <c r="B114" s="10" t="s">
        <v>186</v>
      </c>
    </row>
    <row r="115" spans="2:12" ht="30" x14ac:dyDescent="0.25">
      <c r="B115" s="18" t="s">
        <v>0</v>
      </c>
      <c r="C115" s="19" t="s">
        <v>1</v>
      </c>
      <c r="D115" s="19" t="s">
        <v>13</v>
      </c>
      <c r="E115" s="20" t="s">
        <v>12</v>
      </c>
      <c r="F115" s="19">
        <v>2011</v>
      </c>
      <c r="G115" s="19">
        <v>2012</v>
      </c>
      <c r="H115" s="19">
        <v>2013</v>
      </c>
      <c r="I115" s="21" t="s">
        <v>198</v>
      </c>
      <c r="J115" s="20" t="s">
        <v>199</v>
      </c>
      <c r="K115" s="20" t="s">
        <v>200</v>
      </c>
      <c r="L115" s="20" t="s">
        <v>201</v>
      </c>
    </row>
    <row r="116" spans="2:12" x14ac:dyDescent="0.25">
      <c r="B116" s="22">
        <v>2365631</v>
      </c>
      <c r="C116" s="16" t="s">
        <v>51</v>
      </c>
      <c r="D116" s="16">
        <v>1962</v>
      </c>
      <c r="E116" s="17">
        <v>502000</v>
      </c>
      <c r="F116" s="17">
        <v>43</v>
      </c>
      <c r="G116" s="17">
        <v>34</v>
      </c>
      <c r="H116" s="17">
        <v>56</v>
      </c>
      <c r="I116" s="17">
        <v>133</v>
      </c>
      <c r="J116" s="23">
        <f>IFERROR((G116-F116)/F116,"N/A")</f>
        <v>-0.20930232558139536</v>
      </c>
      <c r="K116" s="23">
        <f>IFERROR((H116-G116)/G116,"N/A")</f>
        <v>0.6470588235294118</v>
      </c>
      <c r="L116" s="24">
        <f>IFERROR(RATE(2,0,-F116,H116),"N/A")</f>
        <v>0.14119480431494488</v>
      </c>
    </row>
    <row r="117" spans="2:12" x14ac:dyDescent="0.25">
      <c r="B117" s="27">
        <v>3192582</v>
      </c>
      <c r="C117" s="28" t="s">
        <v>62</v>
      </c>
      <c r="D117" s="28">
        <v>1868</v>
      </c>
      <c r="E117" s="29">
        <v>1202000</v>
      </c>
      <c r="F117" s="29">
        <v>94</v>
      </c>
      <c r="G117" s="29">
        <v>94</v>
      </c>
      <c r="H117" s="29">
        <v>97</v>
      </c>
      <c r="I117" s="29">
        <v>285</v>
      </c>
      <c r="J117" s="30">
        <f t="shared" ref="J117:J138" si="28">IFERROR((G117-F117)/F117,"N/A")</f>
        <v>0</v>
      </c>
      <c r="K117" s="30">
        <f t="shared" ref="K117:K138" si="29">IFERROR((H117-G117)/G117,"N/A")</f>
        <v>3.1914893617021274E-2</v>
      </c>
      <c r="L117" s="31">
        <f t="shared" ref="L117:L138" si="30">IFERROR(RATE(2,0,-F117,H117),"N/A")</f>
        <v>1.583211881541785E-2</v>
      </c>
    </row>
    <row r="118" spans="2:12" x14ac:dyDescent="0.25">
      <c r="B118" s="22">
        <v>3192995</v>
      </c>
      <c r="C118" s="16" t="s">
        <v>68</v>
      </c>
      <c r="D118" s="16">
        <v>1994</v>
      </c>
      <c r="E118" s="17">
        <v>600000</v>
      </c>
      <c r="F118" s="17">
        <v>28</v>
      </c>
      <c r="G118" s="17">
        <v>25</v>
      </c>
      <c r="H118" s="17">
        <v>21</v>
      </c>
      <c r="I118" s="17">
        <v>74</v>
      </c>
      <c r="J118" s="23">
        <f t="shared" si="28"/>
        <v>-0.10714285714285714</v>
      </c>
      <c r="K118" s="23">
        <f t="shared" si="29"/>
        <v>-0.16</v>
      </c>
      <c r="L118" s="24">
        <f t="shared" si="30"/>
        <v>-0.1339745962138468</v>
      </c>
    </row>
    <row r="119" spans="2:12" x14ac:dyDescent="0.25">
      <c r="B119" s="27">
        <v>3213775</v>
      </c>
      <c r="C119" s="28" t="s">
        <v>73</v>
      </c>
      <c r="D119" s="28">
        <v>1968</v>
      </c>
      <c r="E119" s="29">
        <v>491000</v>
      </c>
      <c r="F119" s="29">
        <v>74</v>
      </c>
      <c r="G119" s="29">
        <v>67</v>
      </c>
      <c r="H119" s="29">
        <v>72</v>
      </c>
      <c r="I119" s="29">
        <v>213</v>
      </c>
      <c r="J119" s="30">
        <f t="shared" si="28"/>
        <v>-9.45945945945946E-2</v>
      </c>
      <c r="K119" s="30">
        <f t="shared" si="29"/>
        <v>7.4626865671641784E-2</v>
      </c>
      <c r="L119" s="31">
        <f t="shared" si="30"/>
        <v>-1.3606076167856139E-2</v>
      </c>
    </row>
    <row r="120" spans="2:12" x14ac:dyDescent="0.25">
      <c r="B120" s="22">
        <v>3237291</v>
      </c>
      <c r="C120" s="16" t="s">
        <v>76</v>
      </c>
      <c r="D120" s="16">
        <v>1922</v>
      </c>
      <c r="E120" s="17">
        <v>200680</v>
      </c>
      <c r="F120" s="17">
        <v>0</v>
      </c>
      <c r="G120" s="17">
        <v>0</v>
      </c>
      <c r="H120" s="17">
        <v>0</v>
      </c>
      <c r="I120" s="17">
        <v>0</v>
      </c>
      <c r="J120" s="23" t="str">
        <f t="shared" si="28"/>
        <v>N/A</v>
      </c>
      <c r="K120" s="23" t="str">
        <f t="shared" si="29"/>
        <v>N/A</v>
      </c>
      <c r="L120" s="24" t="str">
        <f t="shared" si="30"/>
        <v>N/A</v>
      </c>
    </row>
    <row r="121" spans="2:12" x14ac:dyDescent="0.25">
      <c r="B121" s="27">
        <v>3237331</v>
      </c>
      <c r="C121" s="28" t="s">
        <v>82</v>
      </c>
      <c r="D121" s="28">
        <v>1962</v>
      </c>
      <c r="E121" s="29">
        <v>58009</v>
      </c>
      <c r="F121" s="29">
        <v>0</v>
      </c>
      <c r="G121" s="29">
        <v>0</v>
      </c>
      <c r="H121" s="29">
        <v>0</v>
      </c>
      <c r="I121" s="29">
        <v>0</v>
      </c>
      <c r="J121" s="30" t="str">
        <f t="shared" si="28"/>
        <v>N/A</v>
      </c>
      <c r="K121" s="30" t="str">
        <f t="shared" si="29"/>
        <v>N/A</v>
      </c>
      <c r="L121" s="31" t="str">
        <f t="shared" si="30"/>
        <v>N/A</v>
      </c>
    </row>
    <row r="122" spans="2:12" x14ac:dyDescent="0.25">
      <c r="B122" s="22">
        <v>3267049</v>
      </c>
      <c r="C122" s="16" t="s">
        <v>85</v>
      </c>
      <c r="D122" s="16">
        <v>1959</v>
      </c>
      <c r="E122" s="17">
        <v>77688</v>
      </c>
      <c r="F122" s="17">
        <v>16</v>
      </c>
      <c r="G122" s="17">
        <v>14</v>
      </c>
      <c r="H122" s="17">
        <v>22</v>
      </c>
      <c r="I122" s="17">
        <v>52</v>
      </c>
      <c r="J122" s="23">
        <f t="shared" si="28"/>
        <v>-0.125</v>
      </c>
      <c r="K122" s="23">
        <f t="shared" si="29"/>
        <v>0.5714285714285714</v>
      </c>
      <c r="L122" s="24">
        <f t="shared" si="30"/>
        <v>0.17260393995858844</v>
      </c>
    </row>
    <row r="123" spans="2:12" x14ac:dyDescent="0.25">
      <c r="B123" s="27">
        <v>3267057</v>
      </c>
      <c r="C123" s="28" t="s">
        <v>88</v>
      </c>
      <c r="D123" s="28">
        <v>1960</v>
      </c>
      <c r="E123" s="29">
        <v>36260</v>
      </c>
      <c r="F123" s="29">
        <v>40</v>
      </c>
      <c r="G123" s="29">
        <v>28</v>
      </c>
      <c r="H123" s="29">
        <v>31</v>
      </c>
      <c r="I123" s="29">
        <v>99</v>
      </c>
      <c r="J123" s="30">
        <f t="shared" si="28"/>
        <v>-0.3</v>
      </c>
      <c r="K123" s="30">
        <f t="shared" si="29"/>
        <v>0.10714285714285714</v>
      </c>
      <c r="L123" s="31">
        <f t="shared" si="30"/>
        <v>-0.11965915691634997</v>
      </c>
    </row>
    <row r="124" spans="2:12" x14ac:dyDescent="0.25">
      <c r="B124" s="22">
        <v>3267063</v>
      </c>
      <c r="C124" s="16" t="s">
        <v>93</v>
      </c>
      <c r="D124" s="16">
        <v>1970</v>
      </c>
      <c r="E124" s="17">
        <v>85000</v>
      </c>
      <c r="F124" s="17">
        <v>0</v>
      </c>
      <c r="G124" s="17">
        <v>0</v>
      </c>
      <c r="H124" s="17">
        <v>0</v>
      </c>
      <c r="I124" s="17">
        <v>0</v>
      </c>
      <c r="J124" s="23" t="str">
        <f t="shared" si="28"/>
        <v>N/A</v>
      </c>
      <c r="K124" s="23" t="str">
        <f t="shared" si="29"/>
        <v>N/A</v>
      </c>
      <c r="L124" s="24" t="str">
        <f t="shared" si="30"/>
        <v>N/A</v>
      </c>
    </row>
    <row r="125" spans="2:12" x14ac:dyDescent="0.25">
      <c r="B125" s="27">
        <v>3281341</v>
      </c>
      <c r="C125" s="28" t="s">
        <v>97</v>
      </c>
      <c r="D125" s="28">
        <v>1929</v>
      </c>
      <c r="E125" s="29">
        <v>804000</v>
      </c>
      <c r="F125" s="29">
        <v>0</v>
      </c>
      <c r="G125" s="29">
        <v>0</v>
      </c>
      <c r="H125" s="29">
        <v>0</v>
      </c>
      <c r="I125" s="29">
        <v>0</v>
      </c>
      <c r="J125" s="30" t="str">
        <f t="shared" si="28"/>
        <v>N/A</v>
      </c>
      <c r="K125" s="30" t="str">
        <f t="shared" si="29"/>
        <v>N/A</v>
      </c>
      <c r="L125" s="31" t="str">
        <f t="shared" si="30"/>
        <v>N/A</v>
      </c>
    </row>
    <row r="126" spans="2:12" x14ac:dyDescent="0.25">
      <c r="B126" s="22">
        <v>3281343</v>
      </c>
      <c r="C126" s="16" t="s">
        <v>104</v>
      </c>
      <c r="D126" s="16">
        <v>1995</v>
      </c>
      <c r="E126" s="17">
        <v>436250</v>
      </c>
      <c r="F126" s="17">
        <v>0</v>
      </c>
      <c r="G126" s="17">
        <v>0</v>
      </c>
      <c r="H126" s="17">
        <v>0</v>
      </c>
      <c r="I126" s="17">
        <v>0</v>
      </c>
      <c r="J126" s="23" t="str">
        <f t="shared" si="28"/>
        <v>N/A</v>
      </c>
      <c r="K126" s="23" t="str">
        <f t="shared" si="29"/>
        <v>N/A</v>
      </c>
      <c r="L126" s="24" t="str">
        <f t="shared" si="30"/>
        <v>N/A</v>
      </c>
    </row>
    <row r="127" spans="2:12" x14ac:dyDescent="0.25">
      <c r="B127" s="27">
        <v>3281345</v>
      </c>
      <c r="C127" s="28" t="s">
        <v>108</v>
      </c>
      <c r="D127" s="28">
        <v>1963</v>
      </c>
      <c r="E127" s="29">
        <v>108960</v>
      </c>
      <c r="F127" s="29">
        <v>0</v>
      </c>
      <c r="G127" s="29">
        <v>0</v>
      </c>
      <c r="H127" s="29">
        <v>0</v>
      </c>
      <c r="I127" s="29">
        <v>0</v>
      </c>
      <c r="J127" s="30" t="str">
        <f t="shared" si="28"/>
        <v>N/A</v>
      </c>
      <c r="K127" s="30" t="str">
        <f t="shared" si="29"/>
        <v>N/A</v>
      </c>
      <c r="L127" s="31" t="str">
        <f t="shared" si="30"/>
        <v>N/A</v>
      </c>
    </row>
    <row r="128" spans="2:12" x14ac:dyDescent="0.25">
      <c r="B128" s="22">
        <v>3281349</v>
      </c>
      <c r="C128" s="16" t="s">
        <v>111</v>
      </c>
      <c r="D128" s="16">
        <v>1927</v>
      </c>
      <c r="E128" s="17">
        <v>830754</v>
      </c>
      <c r="F128" s="17">
        <v>0</v>
      </c>
      <c r="G128" s="17">
        <v>0</v>
      </c>
      <c r="H128" s="17">
        <v>0</v>
      </c>
      <c r="I128" s="17">
        <v>0</v>
      </c>
      <c r="J128" s="23" t="str">
        <f t="shared" si="28"/>
        <v>N/A</v>
      </c>
      <c r="K128" s="23" t="str">
        <f t="shared" si="29"/>
        <v>N/A</v>
      </c>
      <c r="L128" s="24" t="str">
        <f t="shared" si="30"/>
        <v>N/A</v>
      </c>
    </row>
    <row r="129" spans="2:16" x14ac:dyDescent="0.25">
      <c r="B129" s="27">
        <v>3281373</v>
      </c>
      <c r="C129" s="28" t="s">
        <v>116</v>
      </c>
      <c r="D129" s="28">
        <v>1979</v>
      </c>
      <c r="E129" s="29">
        <v>200000</v>
      </c>
      <c r="F129" s="29">
        <v>0</v>
      </c>
      <c r="G129" s="29">
        <v>0</v>
      </c>
      <c r="H129" s="29">
        <v>0</v>
      </c>
      <c r="I129" s="29">
        <v>0</v>
      </c>
      <c r="J129" s="30" t="str">
        <f t="shared" si="28"/>
        <v>N/A</v>
      </c>
      <c r="K129" s="30" t="str">
        <f t="shared" si="29"/>
        <v>N/A</v>
      </c>
      <c r="L129" s="31" t="str">
        <f t="shared" si="30"/>
        <v>N/A</v>
      </c>
    </row>
    <row r="130" spans="2:16" x14ac:dyDescent="0.25">
      <c r="B130" s="22">
        <v>3281377</v>
      </c>
      <c r="C130" s="16" t="s">
        <v>119</v>
      </c>
      <c r="D130" s="16">
        <v>2004</v>
      </c>
      <c r="E130" s="17">
        <v>220000</v>
      </c>
      <c r="F130" s="17">
        <v>0</v>
      </c>
      <c r="G130" s="17">
        <v>0</v>
      </c>
      <c r="H130" s="17">
        <v>0</v>
      </c>
      <c r="I130" s="17">
        <v>0</v>
      </c>
      <c r="J130" s="23" t="str">
        <f t="shared" si="28"/>
        <v>N/A</v>
      </c>
      <c r="K130" s="23" t="str">
        <f t="shared" si="29"/>
        <v>N/A</v>
      </c>
      <c r="L130" s="24" t="str">
        <f t="shared" si="30"/>
        <v>N/A</v>
      </c>
    </row>
    <row r="131" spans="2:16" x14ac:dyDescent="0.25">
      <c r="B131" s="27">
        <v>3289919</v>
      </c>
      <c r="C131" s="28" t="s">
        <v>122</v>
      </c>
      <c r="D131" s="28">
        <v>1896</v>
      </c>
      <c r="E131" s="29">
        <v>716651</v>
      </c>
      <c r="F131" s="29">
        <v>0</v>
      </c>
      <c r="G131" s="29">
        <v>0</v>
      </c>
      <c r="H131" s="29">
        <v>0</v>
      </c>
      <c r="I131" s="29">
        <v>0</v>
      </c>
      <c r="J131" s="30" t="str">
        <f t="shared" si="28"/>
        <v>N/A</v>
      </c>
      <c r="K131" s="30" t="str">
        <f t="shared" si="29"/>
        <v>N/A</v>
      </c>
      <c r="L131" s="31" t="str">
        <f t="shared" si="30"/>
        <v>N/A</v>
      </c>
    </row>
    <row r="132" spans="2:16" x14ac:dyDescent="0.25">
      <c r="B132" s="22">
        <v>3335315</v>
      </c>
      <c r="C132" s="16" t="s">
        <v>126</v>
      </c>
      <c r="D132" s="16">
        <v>1939</v>
      </c>
      <c r="E132" s="17">
        <v>250000</v>
      </c>
      <c r="F132" s="17">
        <v>78</v>
      </c>
      <c r="G132" s="17">
        <v>67</v>
      </c>
      <c r="H132" s="17">
        <v>65</v>
      </c>
      <c r="I132" s="17">
        <v>210</v>
      </c>
      <c r="J132" s="23">
        <f t="shared" si="28"/>
        <v>-0.14102564102564102</v>
      </c>
      <c r="K132" s="23">
        <f t="shared" si="29"/>
        <v>-2.9850746268656716E-2</v>
      </c>
      <c r="L132" s="24">
        <f t="shared" si="30"/>
        <v>-8.7129070824649615E-2</v>
      </c>
    </row>
    <row r="133" spans="2:16" x14ac:dyDescent="0.25">
      <c r="B133" s="27">
        <v>3339848</v>
      </c>
      <c r="C133" s="28" t="s">
        <v>129</v>
      </c>
      <c r="D133" s="28">
        <v>1956</v>
      </c>
      <c r="E133" s="29">
        <v>126000</v>
      </c>
      <c r="F133" s="29">
        <v>5</v>
      </c>
      <c r="G133" s="29">
        <v>5</v>
      </c>
      <c r="H133" s="29">
        <v>6</v>
      </c>
      <c r="I133" s="29">
        <v>16</v>
      </c>
      <c r="J133" s="30">
        <f t="shared" si="28"/>
        <v>0</v>
      </c>
      <c r="K133" s="30">
        <f t="shared" si="29"/>
        <v>0.2</v>
      </c>
      <c r="L133" s="31">
        <f t="shared" si="30"/>
        <v>9.5445115010484763E-2</v>
      </c>
    </row>
    <row r="134" spans="2:16" x14ac:dyDescent="0.25">
      <c r="B134" s="22">
        <v>3369313</v>
      </c>
      <c r="C134" s="16" t="s">
        <v>132</v>
      </c>
      <c r="D134" s="16">
        <v>1968</v>
      </c>
      <c r="E134" s="17">
        <v>59962</v>
      </c>
      <c r="F134" s="17">
        <v>0</v>
      </c>
      <c r="G134" s="17">
        <v>0</v>
      </c>
      <c r="H134" s="17">
        <v>0</v>
      </c>
      <c r="I134" s="17">
        <v>0</v>
      </c>
      <c r="J134" s="23" t="str">
        <f t="shared" si="28"/>
        <v>N/A</v>
      </c>
      <c r="K134" s="23" t="str">
        <f t="shared" si="29"/>
        <v>N/A</v>
      </c>
      <c r="L134" s="24" t="str">
        <f t="shared" si="30"/>
        <v>N/A</v>
      </c>
    </row>
    <row r="135" spans="2:16" x14ac:dyDescent="0.25">
      <c r="B135" s="27">
        <v>3389438</v>
      </c>
      <c r="C135" s="28" t="s">
        <v>138</v>
      </c>
      <c r="D135" s="28">
        <v>1950</v>
      </c>
      <c r="E135" s="29">
        <v>347543</v>
      </c>
      <c r="F135" s="29">
        <v>1</v>
      </c>
      <c r="G135" s="29">
        <v>1</v>
      </c>
      <c r="H135" s="29">
        <v>1</v>
      </c>
      <c r="I135" s="29">
        <v>3</v>
      </c>
      <c r="J135" s="30">
        <f t="shared" si="28"/>
        <v>0</v>
      </c>
      <c r="K135" s="30">
        <f t="shared" si="29"/>
        <v>0</v>
      </c>
      <c r="L135" s="31">
        <f t="shared" si="30"/>
        <v>7.7404550817594379E-17</v>
      </c>
    </row>
    <row r="136" spans="2:16" x14ac:dyDescent="0.25">
      <c r="B136" s="22">
        <v>3408212</v>
      </c>
      <c r="C136" s="16" t="s">
        <v>144</v>
      </c>
      <c r="D136" s="16">
        <v>1975</v>
      </c>
      <c r="E136" s="17">
        <v>50601</v>
      </c>
      <c r="F136" s="17">
        <v>15</v>
      </c>
      <c r="G136" s="17">
        <v>14</v>
      </c>
      <c r="H136" s="17">
        <v>15</v>
      </c>
      <c r="I136" s="17">
        <v>44</v>
      </c>
      <c r="J136" s="23">
        <f t="shared" si="28"/>
        <v>-6.6666666666666666E-2</v>
      </c>
      <c r="K136" s="23">
        <f t="shared" si="29"/>
        <v>7.1428571428571425E-2</v>
      </c>
      <c r="L136" s="24">
        <f t="shared" si="30"/>
        <v>1.2674729284834839E-16</v>
      </c>
    </row>
    <row r="137" spans="2:16" x14ac:dyDescent="0.25">
      <c r="B137" s="27">
        <v>3618415</v>
      </c>
      <c r="C137" s="28" t="s">
        <v>63</v>
      </c>
      <c r="D137" s="28">
        <v>1868</v>
      </c>
      <c r="E137" s="29">
        <v>2293000</v>
      </c>
      <c r="F137" s="29">
        <v>0</v>
      </c>
      <c r="G137" s="29">
        <v>0</v>
      </c>
      <c r="H137" s="29">
        <v>0</v>
      </c>
      <c r="I137" s="29">
        <v>0</v>
      </c>
      <c r="J137" s="30" t="str">
        <f t="shared" si="28"/>
        <v>N/A</v>
      </c>
      <c r="K137" s="30" t="str">
        <f t="shared" si="29"/>
        <v>N/A</v>
      </c>
      <c r="L137" s="31" t="str">
        <f t="shared" si="30"/>
        <v>N/A</v>
      </c>
    </row>
    <row r="138" spans="2:16" x14ac:dyDescent="0.25">
      <c r="B138" s="22">
        <v>4066717</v>
      </c>
      <c r="C138" s="16" t="s">
        <v>149</v>
      </c>
      <c r="D138" s="16">
        <v>2013</v>
      </c>
      <c r="E138" s="17">
        <v>160000</v>
      </c>
      <c r="F138" s="17">
        <v>0</v>
      </c>
      <c r="G138" s="17">
        <v>0</v>
      </c>
      <c r="H138" s="17">
        <v>0</v>
      </c>
      <c r="I138" s="17">
        <v>0</v>
      </c>
      <c r="J138" s="23" t="str">
        <f t="shared" si="28"/>
        <v>N/A</v>
      </c>
      <c r="K138" s="23" t="str">
        <f t="shared" si="29"/>
        <v>N/A</v>
      </c>
      <c r="L138" s="24" t="str">
        <f t="shared" si="30"/>
        <v>N/A</v>
      </c>
    </row>
    <row r="142" spans="2:16" x14ac:dyDescent="0.25">
      <c r="B142" s="10" t="s">
        <v>187</v>
      </c>
      <c r="M142" s="33" t="s">
        <v>206</v>
      </c>
      <c r="N142" s="33"/>
      <c r="O142" s="33"/>
      <c r="P142" s="33"/>
    </row>
    <row r="143" spans="2:16" ht="30" x14ac:dyDescent="0.25">
      <c r="B143" s="18" t="s">
        <v>0</v>
      </c>
      <c r="C143" s="19" t="s">
        <v>1</v>
      </c>
      <c r="D143" s="19" t="s">
        <v>13</v>
      </c>
      <c r="E143" s="20" t="s">
        <v>12</v>
      </c>
      <c r="F143" s="19">
        <v>2011</v>
      </c>
      <c r="G143" s="19">
        <v>2012</v>
      </c>
      <c r="H143" s="19">
        <v>2013</v>
      </c>
      <c r="I143" s="21" t="s">
        <v>198</v>
      </c>
      <c r="J143" s="20" t="s">
        <v>199</v>
      </c>
      <c r="K143" s="20" t="s">
        <v>200</v>
      </c>
      <c r="L143" s="20" t="s">
        <v>201</v>
      </c>
      <c r="M143" s="19">
        <v>2011</v>
      </c>
      <c r="N143" s="19">
        <v>2012</v>
      </c>
      <c r="O143" s="19">
        <v>2013</v>
      </c>
      <c r="P143" s="20" t="s">
        <v>198</v>
      </c>
    </row>
    <row r="144" spans="2:16" x14ac:dyDescent="0.25">
      <c r="B144" s="22">
        <v>2365631</v>
      </c>
      <c r="C144" s="16" t="s">
        <v>51</v>
      </c>
      <c r="D144" s="16">
        <v>1962</v>
      </c>
      <c r="E144" s="17">
        <v>502000</v>
      </c>
      <c r="F144" s="17">
        <v>69502681.400000006</v>
      </c>
      <c r="G144" s="17">
        <v>73672413</v>
      </c>
      <c r="H144" s="17">
        <v>47148136.100000001</v>
      </c>
      <c r="I144" s="17">
        <v>190323230.5</v>
      </c>
      <c r="J144" s="23">
        <f>IFERROR((G144-F144)/F144,"N/A")</f>
        <v>5.9993823490096222E-2</v>
      </c>
      <c r="K144" s="23">
        <f>IFERROR((H144-G144)/G144,"N/A")</f>
        <v>-0.36002997349903548</v>
      </c>
      <c r="L144" s="24">
        <f>IFERROR(RATE(2,0,-F144,H144),"N/A")</f>
        <v>-0.17637127581062623</v>
      </c>
      <c r="M144" s="25">
        <f>IFERROR(F144/$E144,"N/A")</f>
        <v>138.4515565737052</v>
      </c>
      <c r="N144" s="25">
        <f t="shared" ref="N144:N166" si="31">IFERROR(G144/$E144,"N/A")</f>
        <v>146.75779482071712</v>
      </c>
      <c r="O144" s="25">
        <f t="shared" ref="O144:O166" si="32">IFERROR(H144/$E144,"N/A")</f>
        <v>93.920589840637447</v>
      </c>
      <c r="P144" s="25">
        <f t="shared" ref="P144:P166" si="33">IFERROR(I144/$E144,"N/A")</f>
        <v>379.12994123505979</v>
      </c>
    </row>
    <row r="145" spans="2:16" x14ac:dyDescent="0.25">
      <c r="B145" s="27">
        <v>3192582</v>
      </c>
      <c r="C145" s="28" t="s">
        <v>62</v>
      </c>
      <c r="D145" s="28">
        <v>1868</v>
      </c>
      <c r="E145" s="29">
        <v>1202000</v>
      </c>
      <c r="F145" s="29">
        <v>67687974.200000003</v>
      </c>
      <c r="G145" s="29">
        <v>63530629.299999997</v>
      </c>
      <c r="H145" s="29">
        <v>59096510.700000003</v>
      </c>
      <c r="I145" s="29">
        <v>190315114.19999999</v>
      </c>
      <c r="J145" s="30">
        <f t="shared" ref="J145:J166" si="34">IFERROR((G145-F145)/F145,"N/A")</f>
        <v>-6.1419254293475452E-2</v>
      </c>
      <c r="K145" s="30">
        <f t="shared" ref="K145:K166" si="35">IFERROR((H145-G145)/G145,"N/A")</f>
        <v>-6.9794973682088091E-2</v>
      </c>
      <c r="L145" s="31">
        <f t="shared" ref="L145:L166" si="36">IFERROR(RATE(2,0,-F145,H145),"N/A")</f>
        <v>-6.561649882854681E-2</v>
      </c>
      <c r="M145" s="32">
        <f t="shared" ref="M145:M166" si="37">IFERROR(F145/$E145,"N/A")</f>
        <v>56.312790515806988</v>
      </c>
      <c r="N145" s="32">
        <f t="shared" si="31"/>
        <v>52.85410091514143</v>
      </c>
      <c r="O145" s="32">
        <f t="shared" si="32"/>
        <v>49.165150332778701</v>
      </c>
      <c r="P145" s="32">
        <f t="shared" si="33"/>
        <v>158.33204176372712</v>
      </c>
    </row>
    <row r="146" spans="2:16" x14ac:dyDescent="0.25">
      <c r="B146" s="22">
        <v>3192995</v>
      </c>
      <c r="C146" s="16" t="s">
        <v>68</v>
      </c>
      <c r="D146" s="16">
        <v>1994</v>
      </c>
      <c r="E146" s="17">
        <v>600000</v>
      </c>
      <c r="F146" s="17">
        <v>74321650</v>
      </c>
      <c r="G146" s="17">
        <v>69109846.599999994</v>
      </c>
      <c r="H146" s="17">
        <v>77312831.5</v>
      </c>
      <c r="I146" s="17">
        <v>220744328.09999999</v>
      </c>
      <c r="J146" s="23">
        <f t="shared" si="34"/>
        <v>-7.0124968969338092E-2</v>
      </c>
      <c r="K146" s="23">
        <f t="shared" si="35"/>
        <v>0.11869487929090565</v>
      </c>
      <c r="L146" s="24">
        <f t="shared" si="36"/>
        <v>1.9924720552685574E-2</v>
      </c>
      <c r="M146" s="25">
        <f t="shared" si="37"/>
        <v>123.86941666666667</v>
      </c>
      <c r="N146" s="25">
        <f t="shared" si="31"/>
        <v>115.18307766666666</v>
      </c>
      <c r="O146" s="25">
        <f t="shared" si="32"/>
        <v>128.85471916666665</v>
      </c>
      <c r="P146" s="25">
        <f t="shared" si="33"/>
        <v>367.90721350000001</v>
      </c>
    </row>
    <row r="147" spans="2:16" x14ac:dyDescent="0.25">
      <c r="B147" s="27">
        <v>3213775</v>
      </c>
      <c r="C147" s="28" t="s">
        <v>73</v>
      </c>
      <c r="D147" s="28">
        <v>1968</v>
      </c>
      <c r="E147" s="29">
        <v>491000</v>
      </c>
      <c r="F147" s="29">
        <v>42884296.5</v>
      </c>
      <c r="G147" s="29">
        <v>45344453.700000003</v>
      </c>
      <c r="H147" s="29">
        <v>46608995</v>
      </c>
      <c r="I147" s="29">
        <v>134837745.19999999</v>
      </c>
      <c r="J147" s="30">
        <f t="shared" si="34"/>
        <v>5.7367320925971188E-2</v>
      </c>
      <c r="K147" s="30">
        <f t="shared" si="35"/>
        <v>2.7887452528731135E-2</v>
      </c>
      <c r="L147" s="31">
        <f t="shared" si="36"/>
        <v>4.2523190098774637E-2</v>
      </c>
      <c r="M147" s="32">
        <f t="shared" si="37"/>
        <v>87.340726069246429</v>
      </c>
      <c r="N147" s="32">
        <f t="shared" si="31"/>
        <v>92.351229531568237</v>
      </c>
      <c r="O147" s="32">
        <f t="shared" si="32"/>
        <v>94.926670061099799</v>
      </c>
      <c r="P147" s="32">
        <f t="shared" si="33"/>
        <v>274.61862566191445</v>
      </c>
    </row>
    <row r="148" spans="2:16" x14ac:dyDescent="0.25">
      <c r="B148" s="22">
        <v>3237291</v>
      </c>
      <c r="C148" s="16" t="s">
        <v>76</v>
      </c>
      <c r="D148" s="16">
        <v>1922</v>
      </c>
      <c r="E148" s="17">
        <v>200680</v>
      </c>
      <c r="F148" s="17">
        <v>26687582.399999999</v>
      </c>
      <c r="G148" s="17">
        <v>25498778</v>
      </c>
      <c r="H148" s="17">
        <v>27698731.199999999</v>
      </c>
      <c r="I148" s="17">
        <v>79885091.599999994</v>
      </c>
      <c r="J148" s="23">
        <f t="shared" si="34"/>
        <v>-4.4545226397127623E-2</v>
      </c>
      <c r="K148" s="23">
        <f t="shared" si="35"/>
        <v>8.6276809029828774E-2</v>
      </c>
      <c r="L148" s="24">
        <f t="shared" si="36"/>
        <v>1.8768061259109937E-2</v>
      </c>
      <c r="M148" s="25">
        <f t="shared" si="37"/>
        <v>132.98576041459037</v>
      </c>
      <c r="N148" s="25">
        <f t="shared" si="31"/>
        <v>127.06187960932829</v>
      </c>
      <c r="O148" s="25">
        <f t="shared" si="32"/>
        <v>138.0243731313534</v>
      </c>
      <c r="P148" s="25">
        <f t="shared" si="33"/>
        <v>398.07201315527203</v>
      </c>
    </row>
    <row r="149" spans="2:16" x14ac:dyDescent="0.25">
      <c r="B149" s="27">
        <v>3237331</v>
      </c>
      <c r="C149" s="28" t="s">
        <v>82</v>
      </c>
      <c r="D149" s="28">
        <v>1962</v>
      </c>
      <c r="E149" s="29">
        <v>58009</v>
      </c>
      <c r="F149" s="29">
        <v>9197572.1999999993</v>
      </c>
      <c r="G149" s="29">
        <v>8129188.7000000002</v>
      </c>
      <c r="H149" s="29">
        <v>7914287</v>
      </c>
      <c r="I149" s="29">
        <v>25241047.899999999</v>
      </c>
      <c r="J149" s="30">
        <f t="shared" si="34"/>
        <v>-0.11615929473214673</v>
      </c>
      <c r="K149" s="30">
        <f t="shared" si="35"/>
        <v>-2.6435811485099391E-2</v>
      </c>
      <c r="L149" s="31">
        <f t="shared" si="36"/>
        <v>-7.2381727756220302E-2</v>
      </c>
      <c r="M149" s="32">
        <f t="shared" si="37"/>
        <v>158.55422779223912</v>
      </c>
      <c r="N149" s="32">
        <f t="shared" si="31"/>
        <v>140.13668051509248</v>
      </c>
      <c r="O149" s="32">
        <f t="shared" si="32"/>
        <v>136.43205364684789</v>
      </c>
      <c r="P149" s="32">
        <f t="shared" si="33"/>
        <v>435.12296195417952</v>
      </c>
    </row>
    <row r="150" spans="2:16" x14ac:dyDescent="0.25">
      <c r="B150" s="22">
        <v>3267049</v>
      </c>
      <c r="C150" s="16" t="s">
        <v>85</v>
      </c>
      <c r="D150" s="16">
        <v>1959</v>
      </c>
      <c r="E150" s="17">
        <v>77688</v>
      </c>
      <c r="F150" s="17">
        <v>11380097.5</v>
      </c>
      <c r="G150" s="17">
        <v>11780703.1</v>
      </c>
      <c r="H150" s="17">
        <v>10200103.6</v>
      </c>
      <c r="I150" s="17">
        <v>33360904.200000003</v>
      </c>
      <c r="J150" s="23">
        <f t="shared" si="34"/>
        <v>3.5202299453058257E-2</v>
      </c>
      <c r="K150" s="23">
        <f t="shared" si="35"/>
        <v>-0.1341685200435957</v>
      </c>
      <c r="L150" s="24">
        <f t="shared" si="36"/>
        <v>-5.3263109945681418E-2</v>
      </c>
      <c r="M150" s="25">
        <f t="shared" si="37"/>
        <v>146.48462439501597</v>
      </c>
      <c r="N150" s="25">
        <f t="shared" si="31"/>
        <v>151.64122000823807</v>
      </c>
      <c r="O150" s="25">
        <f t="shared" si="32"/>
        <v>131.29574194212748</v>
      </c>
      <c r="P150" s="25">
        <f t="shared" si="33"/>
        <v>429.42158634538157</v>
      </c>
    </row>
    <row r="151" spans="2:16" x14ac:dyDescent="0.25">
      <c r="B151" s="27">
        <v>3267057</v>
      </c>
      <c r="C151" s="28" t="s">
        <v>88</v>
      </c>
      <c r="D151" s="28">
        <v>1960</v>
      </c>
      <c r="E151" s="29">
        <v>36260</v>
      </c>
      <c r="F151" s="29">
        <v>4572914.9000000004</v>
      </c>
      <c r="G151" s="29">
        <v>4696994.9000000004</v>
      </c>
      <c r="H151" s="29">
        <v>4862706.2</v>
      </c>
      <c r="I151" s="29">
        <v>14132616</v>
      </c>
      <c r="J151" s="30">
        <f t="shared" si="34"/>
        <v>2.7133677908591735E-2</v>
      </c>
      <c r="K151" s="30">
        <f t="shared" si="35"/>
        <v>3.5280281015421112E-2</v>
      </c>
      <c r="L151" s="31">
        <f t="shared" si="36"/>
        <v>3.1198934592937804E-2</v>
      </c>
      <c r="M151" s="32">
        <f t="shared" si="37"/>
        <v>126.1145863210149</v>
      </c>
      <c r="N151" s="32">
        <f t="shared" si="31"/>
        <v>129.5365388858246</v>
      </c>
      <c r="O151" s="32">
        <f t="shared" si="32"/>
        <v>134.10662437948153</v>
      </c>
      <c r="P151" s="32">
        <f t="shared" si="33"/>
        <v>389.75774958632104</v>
      </c>
    </row>
    <row r="152" spans="2:16" x14ac:dyDescent="0.25">
      <c r="B152" s="22">
        <v>3267063</v>
      </c>
      <c r="C152" s="16" t="s">
        <v>93</v>
      </c>
      <c r="D152" s="16">
        <v>1970</v>
      </c>
      <c r="E152" s="17">
        <v>85000</v>
      </c>
      <c r="F152" s="17">
        <v>11322946.1</v>
      </c>
      <c r="G152" s="17">
        <v>10680567.300000001</v>
      </c>
      <c r="H152" s="17">
        <v>10205883.9</v>
      </c>
      <c r="I152" s="17">
        <v>32209397.299999997</v>
      </c>
      <c r="J152" s="23">
        <f t="shared" si="34"/>
        <v>-5.6732478837817561E-2</v>
      </c>
      <c r="K152" s="23">
        <f t="shared" si="35"/>
        <v>-4.4443650479127669E-2</v>
      </c>
      <c r="L152" s="24">
        <f t="shared" si="36"/>
        <v>-5.0607947608921629E-2</v>
      </c>
      <c r="M152" s="25">
        <f t="shared" si="37"/>
        <v>133.21113058823528</v>
      </c>
      <c r="N152" s="25">
        <f t="shared" si="31"/>
        <v>125.65373294117649</v>
      </c>
      <c r="O152" s="25">
        <f t="shared" si="32"/>
        <v>120.06922235294118</v>
      </c>
      <c r="P152" s="25">
        <f t="shared" si="33"/>
        <v>378.93408588235292</v>
      </c>
    </row>
    <row r="153" spans="2:16" x14ac:dyDescent="0.25">
      <c r="B153" s="27">
        <v>3281341</v>
      </c>
      <c r="C153" s="28" t="s">
        <v>97</v>
      </c>
      <c r="D153" s="28">
        <v>1929</v>
      </c>
      <c r="E153" s="29">
        <v>804000</v>
      </c>
      <c r="F153" s="29">
        <v>142186886.19999999</v>
      </c>
      <c r="G153" s="29">
        <v>148598939.69999999</v>
      </c>
      <c r="H153" s="29">
        <v>151517174.80000001</v>
      </c>
      <c r="I153" s="29">
        <v>442303000.69999999</v>
      </c>
      <c r="J153" s="30">
        <f t="shared" si="34"/>
        <v>4.5095955550927595E-2</v>
      </c>
      <c r="K153" s="30">
        <f t="shared" si="35"/>
        <v>1.9638330568788196E-2</v>
      </c>
      <c r="L153" s="31">
        <f t="shared" si="36"/>
        <v>3.228866863980457E-2</v>
      </c>
      <c r="M153" s="32">
        <f t="shared" si="37"/>
        <v>176.84936094527362</v>
      </c>
      <c r="N153" s="32">
        <f t="shared" si="31"/>
        <v>184.82455186567162</v>
      </c>
      <c r="O153" s="32">
        <f t="shared" si="32"/>
        <v>188.45419751243782</v>
      </c>
      <c r="P153" s="32">
        <f t="shared" si="33"/>
        <v>550.12811032338311</v>
      </c>
    </row>
    <row r="154" spans="2:16" x14ac:dyDescent="0.25">
      <c r="B154" s="22">
        <v>3281343</v>
      </c>
      <c r="C154" s="16" t="s">
        <v>104</v>
      </c>
      <c r="D154" s="16">
        <v>1995</v>
      </c>
      <c r="E154" s="17">
        <v>436250</v>
      </c>
      <c r="F154" s="17">
        <v>121182535.90000001</v>
      </c>
      <c r="G154" s="17">
        <v>115010709.2</v>
      </c>
      <c r="H154" s="17">
        <v>119635583.2</v>
      </c>
      <c r="I154" s="17">
        <v>355828828.30000001</v>
      </c>
      <c r="J154" s="23">
        <f t="shared" si="34"/>
        <v>-5.0930001209852568E-2</v>
      </c>
      <c r="K154" s="23">
        <f t="shared" si="35"/>
        <v>4.0212550919562537E-2</v>
      </c>
      <c r="L154" s="24">
        <f t="shared" si="36"/>
        <v>-6.403238510347453E-3</v>
      </c>
      <c r="M154" s="25">
        <f t="shared" si="37"/>
        <v>277.78231724928366</v>
      </c>
      <c r="N154" s="25">
        <f t="shared" si="31"/>
        <v>263.63486349570201</v>
      </c>
      <c r="O154" s="25">
        <f t="shared" si="32"/>
        <v>274.23629386819488</v>
      </c>
      <c r="P154" s="25">
        <f t="shared" si="33"/>
        <v>815.65347461318049</v>
      </c>
    </row>
    <row r="155" spans="2:16" x14ac:dyDescent="0.25">
      <c r="B155" s="27">
        <v>3281345</v>
      </c>
      <c r="C155" s="28" t="s">
        <v>108</v>
      </c>
      <c r="D155" s="28">
        <v>1963</v>
      </c>
      <c r="E155" s="29">
        <v>108960</v>
      </c>
      <c r="F155" s="29">
        <v>42168600.899999999</v>
      </c>
      <c r="G155" s="29">
        <v>43150755.700000003</v>
      </c>
      <c r="H155" s="29">
        <v>43242176</v>
      </c>
      <c r="I155" s="29">
        <v>128561532.59999999</v>
      </c>
      <c r="J155" s="30">
        <f t="shared" si="34"/>
        <v>2.3291140304349166E-2</v>
      </c>
      <c r="K155" s="30">
        <f t="shared" si="35"/>
        <v>2.1186256999896993E-3</v>
      </c>
      <c r="L155" s="31">
        <f t="shared" si="36"/>
        <v>1.264955004817437E-2</v>
      </c>
      <c r="M155" s="32">
        <f t="shared" si="37"/>
        <v>387.00992015418501</v>
      </c>
      <c r="N155" s="32">
        <f t="shared" si="31"/>
        <v>396.02382250367111</v>
      </c>
      <c r="O155" s="32">
        <f t="shared" si="32"/>
        <v>396.86284875183554</v>
      </c>
      <c r="P155" s="32">
        <f t="shared" si="33"/>
        <v>1179.8965914096916</v>
      </c>
    </row>
    <row r="156" spans="2:16" x14ac:dyDescent="0.25">
      <c r="B156" s="22">
        <v>3281349</v>
      </c>
      <c r="C156" s="16" t="s">
        <v>111</v>
      </c>
      <c r="D156" s="16">
        <v>1927</v>
      </c>
      <c r="E156" s="17">
        <v>830754</v>
      </c>
      <c r="F156" s="17">
        <v>114662453.09999999</v>
      </c>
      <c r="G156" s="17">
        <v>103987377.90000001</v>
      </c>
      <c r="H156" s="17">
        <v>112650099.8</v>
      </c>
      <c r="I156" s="17">
        <v>331299930.80000001</v>
      </c>
      <c r="J156" s="23">
        <f t="shared" si="34"/>
        <v>-9.3100007119941763E-2</v>
      </c>
      <c r="K156" s="23">
        <f t="shared" si="35"/>
        <v>8.3305513370387524E-2</v>
      </c>
      <c r="L156" s="24">
        <f t="shared" si="36"/>
        <v>-8.8139617798623174E-3</v>
      </c>
      <c r="M156" s="25">
        <f t="shared" si="37"/>
        <v>138.02214987830331</v>
      </c>
      <c r="N156" s="25">
        <f t="shared" si="31"/>
        <v>125.17228674192361</v>
      </c>
      <c r="O156" s="25">
        <f t="shared" si="32"/>
        <v>135.5998283487049</v>
      </c>
      <c r="P156" s="25">
        <f t="shared" si="33"/>
        <v>398.79426496893183</v>
      </c>
    </row>
    <row r="157" spans="2:16" x14ac:dyDescent="0.25">
      <c r="B157" s="27">
        <v>3281373</v>
      </c>
      <c r="C157" s="28" t="s">
        <v>116</v>
      </c>
      <c r="D157" s="28">
        <v>1979</v>
      </c>
      <c r="E157" s="29">
        <v>200000</v>
      </c>
      <c r="F157" s="29">
        <v>44126618.600000001</v>
      </c>
      <c r="G157" s="29">
        <v>45937556.600000001</v>
      </c>
      <c r="H157" s="29">
        <v>20487853.699999999</v>
      </c>
      <c r="I157" s="29">
        <v>110552028.90000001</v>
      </c>
      <c r="J157" s="30">
        <f t="shared" si="34"/>
        <v>4.1039582398457335E-2</v>
      </c>
      <c r="K157" s="30">
        <f t="shared" si="35"/>
        <v>-0.55400645536293069</v>
      </c>
      <c r="L157" s="31">
        <f t="shared" si="36"/>
        <v>-0.31860662355627312</v>
      </c>
      <c r="M157" s="32">
        <f t="shared" si="37"/>
        <v>220.633093</v>
      </c>
      <c r="N157" s="32">
        <f t="shared" si="31"/>
        <v>229.687783</v>
      </c>
      <c r="O157" s="32">
        <f t="shared" si="32"/>
        <v>102.4392685</v>
      </c>
      <c r="P157" s="32">
        <f t="shared" si="33"/>
        <v>552.76014450000002</v>
      </c>
    </row>
    <row r="158" spans="2:16" x14ac:dyDescent="0.25">
      <c r="B158" s="22">
        <v>3281377</v>
      </c>
      <c r="C158" s="16" t="s">
        <v>119</v>
      </c>
      <c r="D158" s="16">
        <v>2004</v>
      </c>
      <c r="E158" s="17">
        <v>220000</v>
      </c>
      <c r="F158" s="17">
        <v>31810750.399999999</v>
      </c>
      <c r="G158" s="17">
        <v>29981294.5</v>
      </c>
      <c r="H158" s="17">
        <v>30073350.600000001</v>
      </c>
      <c r="I158" s="17">
        <v>91865395.5</v>
      </c>
      <c r="J158" s="23">
        <f t="shared" si="34"/>
        <v>-5.7510617542678236E-2</v>
      </c>
      <c r="K158" s="23">
        <f t="shared" si="35"/>
        <v>3.0704511441292668E-3</v>
      </c>
      <c r="L158" s="24">
        <f t="shared" si="36"/>
        <v>-2.7691792660363198E-2</v>
      </c>
      <c r="M158" s="25">
        <f t="shared" si="37"/>
        <v>144.59431999999998</v>
      </c>
      <c r="N158" s="25">
        <f t="shared" si="31"/>
        <v>136.27861136363637</v>
      </c>
      <c r="O158" s="25">
        <f t="shared" si="32"/>
        <v>136.69704818181819</v>
      </c>
      <c r="P158" s="25">
        <f t="shared" si="33"/>
        <v>417.56997954545454</v>
      </c>
    </row>
    <row r="159" spans="2:16" x14ac:dyDescent="0.25">
      <c r="B159" s="27">
        <v>3289919</v>
      </c>
      <c r="C159" s="28" t="s">
        <v>122</v>
      </c>
      <c r="D159" s="28">
        <v>1896</v>
      </c>
      <c r="E159" s="29">
        <v>716651</v>
      </c>
      <c r="F159" s="29">
        <v>9849500</v>
      </c>
      <c r="G159" s="29">
        <v>9978756.5999999996</v>
      </c>
      <c r="H159" s="29">
        <v>12805855</v>
      </c>
      <c r="I159" s="29">
        <v>32634111.600000001</v>
      </c>
      <c r="J159" s="30">
        <f t="shared" si="34"/>
        <v>1.3123163612366073E-2</v>
      </c>
      <c r="K159" s="30">
        <f t="shared" si="35"/>
        <v>0.28331169035629156</v>
      </c>
      <c r="L159" s="31">
        <f t="shared" si="36"/>
        <v>0.14024243020267366</v>
      </c>
      <c r="M159" s="32">
        <f t="shared" si="37"/>
        <v>13.743788817709039</v>
      </c>
      <c r="N159" s="32">
        <f t="shared" si="31"/>
        <v>13.924150807017641</v>
      </c>
      <c r="O159" s="32">
        <f t="shared" si="32"/>
        <v>17.869025508929731</v>
      </c>
      <c r="P159" s="32">
        <f t="shared" si="33"/>
        <v>45.536965133656409</v>
      </c>
    </row>
    <row r="160" spans="2:16" x14ac:dyDescent="0.25">
      <c r="B160" s="22">
        <v>3335315</v>
      </c>
      <c r="C160" s="16" t="s">
        <v>126</v>
      </c>
      <c r="D160" s="16">
        <v>1939</v>
      </c>
      <c r="E160" s="17">
        <v>250000</v>
      </c>
      <c r="F160" s="17">
        <v>24138873.899999999</v>
      </c>
      <c r="G160" s="17">
        <v>25948105.100000001</v>
      </c>
      <c r="H160" s="17">
        <v>27622844.699999999</v>
      </c>
      <c r="I160" s="17">
        <v>77709823.700000003</v>
      </c>
      <c r="J160" s="23">
        <f t="shared" si="34"/>
        <v>7.4950936298648255E-2</v>
      </c>
      <c r="K160" s="23">
        <f t="shared" si="35"/>
        <v>6.4541884409123867E-2</v>
      </c>
      <c r="L160" s="24">
        <f t="shared" si="36"/>
        <v>6.9733749759590902E-2</v>
      </c>
      <c r="M160" s="25">
        <f t="shared" si="37"/>
        <v>96.5554956</v>
      </c>
      <c r="N160" s="25">
        <f t="shared" si="31"/>
        <v>103.79242040000001</v>
      </c>
      <c r="O160" s="25">
        <f t="shared" si="32"/>
        <v>110.49137879999999</v>
      </c>
      <c r="P160" s="25">
        <f t="shared" si="33"/>
        <v>310.8392948</v>
      </c>
    </row>
    <row r="161" spans="2:16" x14ac:dyDescent="0.25">
      <c r="B161" s="27">
        <v>3339848</v>
      </c>
      <c r="C161" s="28" t="s">
        <v>129</v>
      </c>
      <c r="D161" s="28">
        <v>1956</v>
      </c>
      <c r="E161" s="29">
        <v>126000</v>
      </c>
      <c r="F161" s="29">
        <v>23438508.199999999</v>
      </c>
      <c r="G161" s="29">
        <v>22788293.100000001</v>
      </c>
      <c r="H161" s="29">
        <v>22948171.699999999</v>
      </c>
      <c r="I161" s="29">
        <v>69174973</v>
      </c>
      <c r="J161" s="30">
        <f t="shared" si="34"/>
        <v>-2.7741317598020072E-2</v>
      </c>
      <c r="K161" s="30">
        <f t="shared" si="35"/>
        <v>7.0158216457202648E-3</v>
      </c>
      <c r="L161" s="31">
        <f t="shared" si="36"/>
        <v>-1.0515348319532934E-2</v>
      </c>
      <c r="M161" s="32">
        <f t="shared" si="37"/>
        <v>186.01990634920634</v>
      </c>
      <c r="N161" s="32">
        <f t="shared" si="31"/>
        <v>180.85946904761906</v>
      </c>
      <c r="O161" s="32">
        <f t="shared" si="32"/>
        <v>182.12834682539682</v>
      </c>
      <c r="P161" s="32">
        <f t="shared" si="33"/>
        <v>549.00772222222224</v>
      </c>
    </row>
    <row r="162" spans="2:16" x14ac:dyDescent="0.25">
      <c r="B162" s="22">
        <v>3369313</v>
      </c>
      <c r="C162" s="16" t="s">
        <v>132</v>
      </c>
      <c r="D162" s="16">
        <v>1968</v>
      </c>
      <c r="E162" s="17">
        <v>59962</v>
      </c>
      <c r="F162" s="17">
        <v>10952586.1</v>
      </c>
      <c r="G162" s="17">
        <v>10346058</v>
      </c>
      <c r="H162" s="17">
        <v>12152158.6</v>
      </c>
      <c r="I162" s="17">
        <v>33450802.700000003</v>
      </c>
      <c r="J162" s="23">
        <f t="shared" si="34"/>
        <v>-5.5377615337805892E-2</v>
      </c>
      <c r="K162" s="23">
        <f t="shared" si="35"/>
        <v>0.17456896143439363</v>
      </c>
      <c r="L162" s="24">
        <f t="shared" si="36"/>
        <v>5.333951473414001E-2</v>
      </c>
      <c r="M162" s="25">
        <f t="shared" si="37"/>
        <v>182.65878556419065</v>
      </c>
      <c r="N162" s="25">
        <f t="shared" si="31"/>
        <v>172.54357759914612</v>
      </c>
      <c r="O162" s="25">
        <f t="shared" si="32"/>
        <v>202.66433074280377</v>
      </c>
      <c r="P162" s="25">
        <f t="shared" si="33"/>
        <v>557.86669390614065</v>
      </c>
    </row>
    <row r="163" spans="2:16" x14ac:dyDescent="0.25">
      <c r="B163" s="27">
        <v>3389438</v>
      </c>
      <c r="C163" s="28" t="s">
        <v>138</v>
      </c>
      <c r="D163" s="28">
        <v>1950</v>
      </c>
      <c r="E163" s="29">
        <v>347543</v>
      </c>
      <c r="F163" s="29">
        <v>38411752.399999999</v>
      </c>
      <c r="G163" s="29">
        <v>33679800</v>
      </c>
      <c r="H163" s="29">
        <v>40905257.200000003</v>
      </c>
      <c r="I163" s="29">
        <v>112996809.60000001</v>
      </c>
      <c r="J163" s="30">
        <f t="shared" si="34"/>
        <v>-0.12319022445849148</v>
      </c>
      <c r="K163" s="30">
        <f t="shared" si="35"/>
        <v>0.21453385115113519</v>
      </c>
      <c r="L163" s="31">
        <f t="shared" si="36"/>
        <v>3.1947262904161576E-2</v>
      </c>
      <c r="M163" s="32">
        <f t="shared" si="37"/>
        <v>110.52374065942919</v>
      </c>
      <c r="N163" s="32">
        <f t="shared" si="31"/>
        <v>96.908296239602009</v>
      </c>
      <c r="O163" s="32">
        <f t="shared" si="32"/>
        <v>117.6984062403789</v>
      </c>
      <c r="P163" s="32">
        <f t="shared" si="33"/>
        <v>325.13044313941009</v>
      </c>
    </row>
    <row r="164" spans="2:16" x14ac:dyDescent="0.25">
      <c r="B164" s="22">
        <v>3408212</v>
      </c>
      <c r="C164" s="16" t="s">
        <v>144</v>
      </c>
      <c r="D164" s="16">
        <v>1975</v>
      </c>
      <c r="E164" s="17">
        <v>50601</v>
      </c>
      <c r="F164" s="17">
        <v>6945227.5999999996</v>
      </c>
      <c r="G164" s="17">
        <v>7193268.5999999996</v>
      </c>
      <c r="H164" s="17">
        <v>6911432.0999999996</v>
      </c>
      <c r="I164" s="17">
        <v>21049928.299999997</v>
      </c>
      <c r="J164" s="23">
        <f t="shared" si="34"/>
        <v>3.5713876389018559E-2</v>
      </c>
      <c r="K164" s="23">
        <f t="shared" si="35"/>
        <v>-3.9180588918923454E-2</v>
      </c>
      <c r="L164" s="24">
        <f t="shared" si="36"/>
        <v>-2.4359685911907779E-3</v>
      </c>
      <c r="M164" s="25">
        <f t="shared" si="37"/>
        <v>137.25474990612832</v>
      </c>
      <c r="N164" s="25">
        <f t="shared" si="31"/>
        <v>142.15664907808144</v>
      </c>
      <c r="O164" s="25">
        <f t="shared" si="32"/>
        <v>136.58686784846148</v>
      </c>
      <c r="P164" s="25">
        <f t="shared" si="33"/>
        <v>415.99826683267122</v>
      </c>
    </row>
    <row r="165" spans="2:16" x14ac:dyDescent="0.25">
      <c r="B165" s="27">
        <v>3618415</v>
      </c>
      <c r="C165" s="28" t="s">
        <v>63</v>
      </c>
      <c r="D165" s="28">
        <v>1868</v>
      </c>
      <c r="E165" s="29">
        <v>2293000</v>
      </c>
      <c r="F165" s="29">
        <v>184893920.59999999</v>
      </c>
      <c r="G165" s="29">
        <v>177984929.59999999</v>
      </c>
      <c r="H165" s="29">
        <v>183018337.19999999</v>
      </c>
      <c r="I165" s="29">
        <v>545897187.39999998</v>
      </c>
      <c r="J165" s="30">
        <f t="shared" si="34"/>
        <v>-3.7367323801559327E-2</v>
      </c>
      <c r="K165" s="30">
        <f t="shared" si="35"/>
        <v>2.8279965114529529E-2</v>
      </c>
      <c r="L165" s="31">
        <f t="shared" si="36"/>
        <v>-5.0849811670150265E-3</v>
      </c>
      <c r="M165" s="32">
        <f t="shared" si="37"/>
        <v>80.634069167030091</v>
      </c>
      <c r="N165" s="32">
        <f t="shared" si="31"/>
        <v>77.62098979502835</v>
      </c>
      <c r="O165" s="32">
        <f t="shared" si="32"/>
        <v>79.816108678587</v>
      </c>
      <c r="P165" s="32">
        <f t="shared" si="33"/>
        <v>238.07116764064543</v>
      </c>
    </row>
    <row r="166" spans="2:16" x14ac:dyDescent="0.25">
      <c r="B166" s="22">
        <v>4066717</v>
      </c>
      <c r="C166" s="16" t="s">
        <v>149</v>
      </c>
      <c r="D166" s="16">
        <v>2013</v>
      </c>
      <c r="E166" s="17">
        <v>160000</v>
      </c>
      <c r="F166" s="17">
        <v>0</v>
      </c>
      <c r="G166" s="17">
        <v>0</v>
      </c>
      <c r="H166" s="17">
        <v>28719615.399999999</v>
      </c>
      <c r="I166" s="17">
        <v>28719615.399999999</v>
      </c>
      <c r="J166" s="23" t="str">
        <f t="shared" si="34"/>
        <v>N/A</v>
      </c>
      <c r="K166" s="23" t="str">
        <f t="shared" si="35"/>
        <v>N/A</v>
      </c>
      <c r="L166" s="24" t="str">
        <f t="shared" si="36"/>
        <v>N/A</v>
      </c>
      <c r="M166" s="25">
        <f t="shared" si="37"/>
        <v>0</v>
      </c>
      <c r="N166" s="25">
        <f t="shared" si="31"/>
        <v>0</v>
      </c>
      <c r="O166" s="25">
        <f t="shared" si="32"/>
        <v>179.49759624999999</v>
      </c>
      <c r="P166" s="25">
        <f t="shared" si="33"/>
        <v>179.49759624999999</v>
      </c>
    </row>
    <row r="167" spans="2:16" x14ac:dyDescent="0.25">
      <c r="E167" s="13"/>
      <c r="F167" s="13"/>
      <c r="G167" s="13"/>
      <c r="H167" s="13"/>
      <c r="I167" s="13"/>
    </row>
    <row r="171" spans="2:16" x14ac:dyDescent="0.25">
      <c r="B171" s="10" t="s">
        <v>188</v>
      </c>
      <c r="M171" s="33" t="s">
        <v>206</v>
      </c>
      <c r="N171" s="33"/>
      <c r="O171" s="33"/>
      <c r="P171" s="33"/>
    </row>
    <row r="172" spans="2:16" ht="30" x14ac:dyDescent="0.25">
      <c r="B172" s="18" t="s">
        <v>0</v>
      </c>
      <c r="C172" s="19" t="s">
        <v>1</v>
      </c>
      <c r="D172" s="19" t="s">
        <v>13</v>
      </c>
      <c r="E172" s="20" t="s">
        <v>12</v>
      </c>
      <c r="F172" s="19">
        <v>2011</v>
      </c>
      <c r="G172" s="19">
        <v>2012</v>
      </c>
      <c r="H172" s="19">
        <v>2013</v>
      </c>
      <c r="I172" s="21" t="s">
        <v>198</v>
      </c>
      <c r="J172" s="20" t="s">
        <v>199</v>
      </c>
      <c r="K172" s="20" t="s">
        <v>200</v>
      </c>
      <c r="L172" s="20" t="s">
        <v>201</v>
      </c>
      <c r="M172" s="19">
        <v>2011</v>
      </c>
      <c r="N172" s="19">
        <v>2012</v>
      </c>
      <c r="O172" s="19">
        <v>2013</v>
      </c>
      <c r="P172" s="20" t="s">
        <v>198</v>
      </c>
    </row>
    <row r="173" spans="2:16" x14ac:dyDescent="0.25">
      <c r="B173" s="22">
        <v>2365631</v>
      </c>
      <c r="C173" s="16" t="s">
        <v>51</v>
      </c>
      <c r="D173" s="16">
        <v>1962</v>
      </c>
      <c r="E173" s="17">
        <v>502000</v>
      </c>
      <c r="F173" s="17">
        <v>171888396</v>
      </c>
      <c r="G173" s="17">
        <v>186854868</v>
      </c>
      <c r="H173" s="17">
        <v>147985764.40000001</v>
      </c>
      <c r="I173" s="17">
        <v>506729028.39999998</v>
      </c>
      <c r="J173" s="23">
        <f>IFERROR((G173-F173)/F173,"N/A")</f>
        <v>8.7070868937540152E-2</v>
      </c>
      <c r="K173" s="23">
        <f>IFERROR((H173-G173)/G173,"N/A")</f>
        <v>-0.20801761289944018</v>
      </c>
      <c r="L173" s="24">
        <f>IFERROR(RATE(2,0,-F173,H173),"N/A")</f>
        <v>-7.2130945807204624E-2</v>
      </c>
      <c r="M173" s="25">
        <f>IFERROR(F173/$E173,"N/A")</f>
        <v>342.40716334661357</v>
      </c>
      <c r="N173" s="25">
        <f t="shared" ref="N173:N195" si="38">IFERROR(G173/$E173,"N/A")</f>
        <v>372.22085258964142</v>
      </c>
      <c r="O173" s="25">
        <f t="shared" ref="O173:O195" si="39">IFERROR(H173/$E173,"N/A")</f>
        <v>294.7923593625498</v>
      </c>
      <c r="P173" s="25">
        <f t="shared" ref="P173:P195" si="40">IFERROR(I173/$E173,"N/A")</f>
        <v>1009.4203752988047</v>
      </c>
    </row>
    <row r="174" spans="2:16" x14ac:dyDescent="0.25">
      <c r="B174" s="27">
        <v>3192582</v>
      </c>
      <c r="C174" s="28" t="s">
        <v>62</v>
      </c>
      <c r="D174" s="28">
        <v>1868</v>
      </c>
      <c r="E174" s="29">
        <v>1202000</v>
      </c>
      <c r="F174" s="29">
        <v>130539817.8</v>
      </c>
      <c r="G174" s="29">
        <v>125871441.5</v>
      </c>
      <c r="H174" s="29">
        <v>107361214</v>
      </c>
      <c r="I174" s="29">
        <v>363772473.30000001</v>
      </c>
      <c r="J174" s="30">
        <f t="shared" ref="J174:J195" si="41">IFERROR((G174-F174)/F174,"N/A")</f>
        <v>-3.5762086838150901E-2</v>
      </c>
      <c r="K174" s="30">
        <f t="shared" ref="K174:K195" si="42">IFERROR((H174-G174)/G174,"N/A")</f>
        <v>-0.14705661013662102</v>
      </c>
      <c r="L174" s="31">
        <f t="shared" ref="L174:L195" si="43">IFERROR(RATE(2,0,-F174,H174),"N/A")</f>
        <v>-9.3115026981338694E-2</v>
      </c>
      <c r="M174" s="32">
        <f t="shared" ref="M174:M195" si="44">IFERROR(F174/$E174,"N/A")</f>
        <v>108.60217787021631</v>
      </c>
      <c r="N174" s="32">
        <f t="shared" si="38"/>
        <v>104.71833735440931</v>
      </c>
      <c r="O174" s="32">
        <f t="shared" si="39"/>
        <v>89.318813643926788</v>
      </c>
      <c r="P174" s="32">
        <f t="shared" si="40"/>
        <v>302.63932886855241</v>
      </c>
    </row>
    <row r="175" spans="2:16" x14ac:dyDescent="0.25">
      <c r="B175" s="22">
        <v>3192995</v>
      </c>
      <c r="C175" s="16" t="s">
        <v>68</v>
      </c>
      <c r="D175" s="16">
        <v>1994</v>
      </c>
      <c r="E175" s="17">
        <v>600000</v>
      </c>
      <c r="F175" s="17">
        <v>188783099.59999999</v>
      </c>
      <c r="G175" s="17">
        <v>195277779.90000001</v>
      </c>
      <c r="H175" s="17">
        <v>206240191</v>
      </c>
      <c r="I175" s="17">
        <v>590301070.5</v>
      </c>
      <c r="J175" s="23">
        <f t="shared" si="41"/>
        <v>3.4402869291589977E-2</v>
      </c>
      <c r="K175" s="23">
        <f t="shared" si="42"/>
        <v>5.6137524226329005E-2</v>
      </c>
      <c r="L175" s="24">
        <f t="shared" si="43"/>
        <v>4.5213703233090492E-2</v>
      </c>
      <c r="M175" s="25">
        <f t="shared" si="44"/>
        <v>314.6384993333333</v>
      </c>
      <c r="N175" s="25">
        <f t="shared" si="38"/>
        <v>325.46296649999999</v>
      </c>
      <c r="O175" s="25">
        <f t="shared" si="39"/>
        <v>343.73365166666667</v>
      </c>
      <c r="P175" s="25">
        <f t="shared" si="40"/>
        <v>983.83511750000002</v>
      </c>
    </row>
    <row r="176" spans="2:16" x14ac:dyDescent="0.25">
      <c r="B176" s="27">
        <v>3213775</v>
      </c>
      <c r="C176" s="28" t="s">
        <v>73</v>
      </c>
      <c r="D176" s="28">
        <v>1968</v>
      </c>
      <c r="E176" s="29">
        <v>491000</v>
      </c>
      <c r="F176" s="29">
        <v>107177121.2</v>
      </c>
      <c r="G176" s="29">
        <v>116109481.3</v>
      </c>
      <c r="H176" s="29">
        <v>110534269.40000001</v>
      </c>
      <c r="I176" s="29">
        <v>333820871.89999998</v>
      </c>
      <c r="J176" s="30">
        <f t="shared" si="41"/>
        <v>8.3342041659540247E-2</v>
      </c>
      <c r="K176" s="30">
        <f t="shared" si="42"/>
        <v>-4.8016853038856798E-2</v>
      </c>
      <c r="L176" s="31">
        <f t="shared" si="43"/>
        <v>1.5540922885118845E-2</v>
      </c>
      <c r="M176" s="32">
        <f t="shared" si="44"/>
        <v>218.28334256619146</v>
      </c>
      <c r="N176" s="32">
        <f t="shared" si="38"/>
        <v>236.47552199592667</v>
      </c>
      <c r="O176" s="32">
        <f t="shared" si="39"/>
        <v>225.12071160896133</v>
      </c>
      <c r="P176" s="32">
        <f t="shared" si="40"/>
        <v>679.87957617107941</v>
      </c>
    </row>
    <row r="177" spans="2:16" x14ac:dyDescent="0.25">
      <c r="B177" s="22">
        <v>3237291</v>
      </c>
      <c r="C177" s="16" t="s">
        <v>76</v>
      </c>
      <c r="D177" s="16">
        <v>1922</v>
      </c>
      <c r="E177" s="17">
        <v>200680</v>
      </c>
      <c r="F177" s="17">
        <v>71105449.5</v>
      </c>
      <c r="G177" s="17">
        <v>69607047.799999997</v>
      </c>
      <c r="H177" s="17">
        <v>72939090.700000003</v>
      </c>
      <c r="I177" s="17">
        <v>213651588</v>
      </c>
      <c r="J177" s="23">
        <f t="shared" si="41"/>
        <v>-2.1072951658930205E-2</v>
      </c>
      <c r="K177" s="23">
        <f t="shared" si="42"/>
        <v>4.786933227758592E-2</v>
      </c>
      <c r="L177" s="24">
        <f t="shared" si="43"/>
        <v>1.2811745831190869E-2</v>
      </c>
      <c r="M177" s="25">
        <f t="shared" si="44"/>
        <v>354.32255082718757</v>
      </c>
      <c r="N177" s="25">
        <f t="shared" si="38"/>
        <v>346.85592884193738</v>
      </c>
      <c r="O177" s="25">
        <f t="shared" si="39"/>
        <v>363.45969055212282</v>
      </c>
      <c r="P177" s="25">
        <f t="shared" si="40"/>
        <v>1064.6381702212477</v>
      </c>
    </row>
    <row r="178" spans="2:16" x14ac:dyDescent="0.25">
      <c r="B178" s="27">
        <v>3237331</v>
      </c>
      <c r="C178" s="28" t="s">
        <v>82</v>
      </c>
      <c r="D178" s="28">
        <v>1962</v>
      </c>
      <c r="E178" s="29">
        <v>58009</v>
      </c>
      <c r="F178" s="29">
        <v>19626700.899999999</v>
      </c>
      <c r="G178" s="29">
        <v>17980050.199999999</v>
      </c>
      <c r="H178" s="29">
        <v>16778872</v>
      </c>
      <c r="I178" s="29">
        <v>54385623.099999994</v>
      </c>
      <c r="J178" s="30">
        <f t="shared" si="41"/>
        <v>-8.3898496664816413E-2</v>
      </c>
      <c r="K178" s="30">
        <f t="shared" si="42"/>
        <v>-6.6806164979450355E-2</v>
      </c>
      <c r="L178" s="31">
        <f t="shared" si="43"/>
        <v>-7.5391826141770132E-2</v>
      </c>
      <c r="M178" s="32">
        <f t="shared" si="44"/>
        <v>338.33889396472961</v>
      </c>
      <c r="N178" s="32">
        <f t="shared" si="38"/>
        <v>309.95276939785202</v>
      </c>
      <c r="O178" s="32">
        <f t="shared" si="39"/>
        <v>289.24601354962164</v>
      </c>
      <c r="P178" s="32">
        <f t="shared" si="40"/>
        <v>937.53767691220321</v>
      </c>
    </row>
    <row r="179" spans="2:16" x14ac:dyDescent="0.25">
      <c r="B179" s="22">
        <v>3267049</v>
      </c>
      <c r="C179" s="16" t="s">
        <v>85</v>
      </c>
      <c r="D179" s="16">
        <v>1959</v>
      </c>
      <c r="E179" s="17">
        <v>77688</v>
      </c>
      <c r="F179" s="17">
        <v>29880937.199999999</v>
      </c>
      <c r="G179" s="17">
        <v>30479243.899999999</v>
      </c>
      <c r="H179" s="17">
        <v>27164076.300000001</v>
      </c>
      <c r="I179" s="17">
        <v>87524257.399999991</v>
      </c>
      <c r="J179" s="23">
        <f t="shared" si="41"/>
        <v>2.0023023240382142E-2</v>
      </c>
      <c r="K179" s="23">
        <f t="shared" si="42"/>
        <v>-0.10876803935415202</v>
      </c>
      <c r="L179" s="24">
        <f t="shared" si="43"/>
        <v>-4.6544642415581643E-2</v>
      </c>
      <c r="M179" s="25">
        <f t="shared" si="44"/>
        <v>384.62744825455667</v>
      </c>
      <c r="N179" s="25">
        <f t="shared" si="38"/>
        <v>392.32885258984652</v>
      </c>
      <c r="O179" s="25">
        <f t="shared" si="39"/>
        <v>349.65601251158483</v>
      </c>
      <c r="P179" s="25">
        <f t="shared" si="40"/>
        <v>1126.6123133559879</v>
      </c>
    </row>
    <row r="180" spans="2:16" x14ac:dyDescent="0.25">
      <c r="B180" s="27">
        <v>3267057</v>
      </c>
      <c r="C180" s="28" t="s">
        <v>88</v>
      </c>
      <c r="D180" s="28">
        <v>1960</v>
      </c>
      <c r="E180" s="29">
        <v>36260</v>
      </c>
      <c r="F180" s="29">
        <v>10021090.5</v>
      </c>
      <c r="G180" s="29">
        <v>10806029.199999999</v>
      </c>
      <c r="H180" s="29">
        <v>10604460.699999999</v>
      </c>
      <c r="I180" s="29">
        <v>31431580.399999999</v>
      </c>
      <c r="J180" s="30">
        <f t="shared" si="41"/>
        <v>7.8328670916603269E-2</v>
      </c>
      <c r="K180" s="30">
        <f t="shared" si="42"/>
        <v>-1.8653336602125786E-2</v>
      </c>
      <c r="L180" s="31">
        <f t="shared" si="43"/>
        <v>2.8695408393696078E-2</v>
      </c>
      <c r="M180" s="32">
        <f t="shared" si="44"/>
        <v>276.36763651406511</v>
      </c>
      <c r="N180" s="32">
        <f t="shared" si="38"/>
        <v>298.01514616657471</v>
      </c>
      <c r="O180" s="32">
        <f t="shared" si="39"/>
        <v>292.45616933259788</v>
      </c>
      <c r="P180" s="32">
        <f t="shared" si="40"/>
        <v>866.83895201323764</v>
      </c>
    </row>
    <row r="181" spans="2:16" x14ac:dyDescent="0.25">
      <c r="B181" s="22">
        <v>3267063</v>
      </c>
      <c r="C181" s="16" t="s">
        <v>93</v>
      </c>
      <c r="D181" s="16">
        <v>1970</v>
      </c>
      <c r="E181" s="17">
        <v>85000</v>
      </c>
      <c r="F181" s="17">
        <v>33160599.699999999</v>
      </c>
      <c r="G181" s="17">
        <v>31487293.399999999</v>
      </c>
      <c r="H181" s="17">
        <v>29958113.899999999</v>
      </c>
      <c r="I181" s="17">
        <v>94606007</v>
      </c>
      <c r="J181" s="23">
        <f t="shared" si="41"/>
        <v>-5.046067668070553E-2</v>
      </c>
      <c r="K181" s="23">
        <f t="shared" si="42"/>
        <v>-4.8564971290927156E-2</v>
      </c>
      <c r="L181" s="24">
        <f t="shared" si="43"/>
        <v>-4.9513296598691768E-2</v>
      </c>
      <c r="M181" s="25">
        <f t="shared" si="44"/>
        <v>390.12470235294114</v>
      </c>
      <c r="N181" s="25">
        <f t="shared" si="38"/>
        <v>370.43874588235292</v>
      </c>
      <c r="O181" s="25">
        <f t="shared" si="39"/>
        <v>352.44839882352937</v>
      </c>
      <c r="P181" s="25">
        <f t="shared" si="40"/>
        <v>1113.0118470588236</v>
      </c>
    </row>
    <row r="182" spans="2:16" x14ac:dyDescent="0.25">
      <c r="B182" s="27">
        <v>3281341</v>
      </c>
      <c r="C182" s="28" t="s">
        <v>97</v>
      </c>
      <c r="D182" s="28">
        <v>1929</v>
      </c>
      <c r="E182" s="29">
        <v>804000</v>
      </c>
      <c r="F182" s="29">
        <v>285420923.10000002</v>
      </c>
      <c r="G182" s="29">
        <v>301303248.60000002</v>
      </c>
      <c r="H182" s="29">
        <v>300812238.30000001</v>
      </c>
      <c r="I182" s="29">
        <v>887536410</v>
      </c>
      <c r="J182" s="30">
        <f t="shared" si="41"/>
        <v>5.5645274100789982E-2</v>
      </c>
      <c r="K182" s="30">
        <f t="shared" si="42"/>
        <v>-1.6296216595124088E-3</v>
      </c>
      <c r="L182" s="31">
        <f t="shared" si="43"/>
        <v>2.6608480238378591E-2</v>
      </c>
      <c r="M182" s="32">
        <f t="shared" si="44"/>
        <v>355.00114813432839</v>
      </c>
      <c r="N182" s="32">
        <f t="shared" si="38"/>
        <v>374.75528432835824</v>
      </c>
      <c r="O182" s="32">
        <f t="shared" si="39"/>
        <v>374.14457500000003</v>
      </c>
      <c r="P182" s="32">
        <f t="shared" si="40"/>
        <v>1103.9010074626865</v>
      </c>
    </row>
    <row r="183" spans="2:16" x14ac:dyDescent="0.25">
      <c r="B183" s="22">
        <v>3281343</v>
      </c>
      <c r="C183" s="16" t="s">
        <v>104</v>
      </c>
      <c r="D183" s="16">
        <v>1995</v>
      </c>
      <c r="E183" s="17">
        <v>436250</v>
      </c>
      <c r="F183" s="17">
        <v>234164576.69999999</v>
      </c>
      <c r="G183" s="17">
        <v>234037929</v>
      </c>
      <c r="H183" s="17">
        <v>240288231.59999999</v>
      </c>
      <c r="I183" s="17">
        <v>708490737.29999995</v>
      </c>
      <c r="J183" s="23">
        <f t="shared" si="41"/>
        <v>-5.4084909760814426E-4</v>
      </c>
      <c r="K183" s="23">
        <f t="shared" si="42"/>
        <v>2.6706366043770597E-2</v>
      </c>
      <c r="L183" s="24">
        <f t="shared" si="43"/>
        <v>1.2991151408632778E-2</v>
      </c>
      <c r="M183" s="25">
        <f t="shared" si="44"/>
        <v>536.76693799426937</v>
      </c>
      <c r="N183" s="25">
        <f t="shared" si="38"/>
        <v>536.47662808022926</v>
      </c>
      <c r="O183" s="25">
        <f t="shared" si="39"/>
        <v>550.80396928366758</v>
      </c>
      <c r="P183" s="25">
        <f t="shared" si="40"/>
        <v>1624.047535358166</v>
      </c>
    </row>
    <row r="184" spans="2:16" x14ac:dyDescent="0.25">
      <c r="B184" s="27">
        <v>3281345</v>
      </c>
      <c r="C184" s="28" t="s">
        <v>108</v>
      </c>
      <c r="D184" s="28">
        <v>1963</v>
      </c>
      <c r="E184" s="29">
        <v>108960</v>
      </c>
      <c r="F184" s="29">
        <v>64470195.5</v>
      </c>
      <c r="G184" s="29">
        <v>71666177.400000006</v>
      </c>
      <c r="H184" s="29">
        <v>73180222.799999997</v>
      </c>
      <c r="I184" s="29">
        <v>209316595.69999999</v>
      </c>
      <c r="J184" s="30">
        <f t="shared" si="41"/>
        <v>0.11161718751108807</v>
      </c>
      <c r="K184" s="30">
        <f t="shared" si="42"/>
        <v>2.1126359112883155E-2</v>
      </c>
      <c r="L184" s="31">
        <f t="shared" si="43"/>
        <v>6.5411475163704325E-2</v>
      </c>
      <c r="M184" s="32">
        <f t="shared" si="44"/>
        <v>591.68681626284877</v>
      </c>
      <c r="N184" s="32">
        <f t="shared" si="38"/>
        <v>657.72923458149785</v>
      </c>
      <c r="O184" s="32">
        <f t="shared" si="39"/>
        <v>671.62465859030829</v>
      </c>
      <c r="P184" s="32">
        <f t="shared" si="40"/>
        <v>1921.0407094346549</v>
      </c>
    </row>
    <row r="185" spans="2:16" x14ac:dyDescent="0.25">
      <c r="B185" s="22">
        <v>3281349</v>
      </c>
      <c r="C185" s="16" t="s">
        <v>111</v>
      </c>
      <c r="D185" s="16">
        <v>1927</v>
      </c>
      <c r="E185" s="17">
        <v>830754</v>
      </c>
      <c r="F185" s="17">
        <v>169451340.09999999</v>
      </c>
      <c r="G185" s="17">
        <v>155884909.5</v>
      </c>
      <c r="H185" s="17">
        <v>171051989.80000001</v>
      </c>
      <c r="I185" s="17">
        <v>496388239.40000004</v>
      </c>
      <c r="J185" s="23">
        <f t="shared" si="41"/>
        <v>-8.0060922457113076E-2</v>
      </c>
      <c r="K185" s="23">
        <f t="shared" si="42"/>
        <v>9.7296655260912301E-2</v>
      </c>
      <c r="L185" s="24">
        <f t="shared" si="43"/>
        <v>4.7119352489144754E-3</v>
      </c>
      <c r="M185" s="25">
        <f t="shared" si="44"/>
        <v>203.97294517992088</v>
      </c>
      <c r="N185" s="25">
        <f t="shared" si="38"/>
        <v>187.64268303252226</v>
      </c>
      <c r="O185" s="25">
        <f t="shared" si="39"/>
        <v>205.8996884757702</v>
      </c>
      <c r="P185" s="25">
        <f t="shared" si="40"/>
        <v>597.51531668821337</v>
      </c>
    </row>
    <row r="186" spans="2:16" x14ac:dyDescent="0.25">
      <c r="B186" s="27">
        <v>3281373</v>
      </c>
      <c r="C186" s="28" t="s">
        <v>116</v>
      </c>
      <c r="D186" s="28">
        <v>1979</v>
      </c>
      <c r="E186" s="29">
        <v>200000</v>
      </c>
      <c r="F186" s="29">
        <v>76981004.400000006</v>
      </c>
      <c r="G186" s="29">
        <v>91020786</v>
      </c>
      <c r="H186" s="29">
        <v>63921493.200000003</v>
      </c>
      <c r="I186" s="29">
        <v>231923283.60000002</v>
      </c>
      <c r="J186" s="30">
        <f t="shared" si="41"/>
        <v>0.18237981836464573</v>
      </c>
      <c r="K186" s="30">
        <f t="shared" si="42"/>
        <v>-0.29772642042445113</v>
      </c>
      <c r="L186" s="31">
        <f t="shared" si="43"/>
        <v>-8.8762321092445751E-2</v>
      </c>
      <c r="M186" s="32">
        <f t="shared" si="44"/>
        <v>384.90502200000003</v>
      </c>
      <c r="N186" s="32">
        <f t="shared" si="38"/>
        <v>455.10392999999999</v>
      </c>
      <c r="O186" s="32">
        <f t="shared" si="39"/>
        <v>319.60746599999999</v>
      </c>
      <c r="P186" s="32">
        <f t="shared" si="40"/>
        <v>1159.6164180000001</v>
      </c>
    </row>
    <row r="187" spans="2:16" x14ac:dyDescent="0.25">
      <c r="B187" s="22">
        <v>3281377</v>
      </c>
      <c r="C187" s="16" t="s">
        <v>119</v>
      </c>
      <c r="D187" s="16">
        <v>2004</v>
      </c>
      <c r="E187" s="17">
        <v>220000</v>
      </c>
      <c r="F187" s="17">
        <v>63274972.899999999</v>
      </c>
      <c r="G187" s="17">
        <v>59653222.299999997</v>
      </c>
      <c r="H187" s="17">
        <v>60432141.299999997</v>
      </c>
      <c r="I187" s="17">
        <v>183360336.5</v>
      </c>
      <c r="J187" s="23">
        <f t="shared" si="41"/>
        <v>-5.7238279749622804E-2</v>
      </c>
      <c r="K187" s="23">
        <f t="shared" si="42"/>
        <v>1.30574505444612E-2</v>
      </c>
      <c r="L187" s="24">
        <f t="shared" si="43"/>
        <v>-2.2722258112997783E-2</v>
      </c>
      <c r="M187" s="25">
        <f t="shared" si="44"/>
        <v>287.61351318181818</v>
      </c>
      <c r="N187" s="25">
        <f t="shared" si="38"/>
        <v>271.15101045454543</v>
      </c>
      <c r="O187" s="25">
        <f t="shared" si="39"/>
        <v>274.69155136363634</v>
      </c>
      <c r="P187" s="25">
        <f t="shared" si="40"/>
        <v>833.45607500000006</v>
      </c>
    </row>
    <row r="188" spans="2:16" x14ac:dyDescent="0.25">
      <c r="B188" s="27">
        <v>3289919</v>
      </c>
      <c r="C188" s="28" t="s">
        <v>122</v>
      </c>
      <c r="D188" s="28">
        <v>1896</v>
      </c>
      <c r="E188" s="29">
        <v>716651</v>
      </c>
      <c r="F188" s="29">
        <v>17016480.5</v>
      </c>
      <c r="G188" s="29">
        <v>18333461.800000001</v>
      </c>
      <c r="H188" s="29">
        <v>24326659.600000001</v>
      </c>
      <c r="I188" s="29">
        <v>59676601.899999999</v>
      </c>
      <c r="J188" s="30">
        <f t="shared" si="41"/>
        <v>7.7394458860044577E-2</v>
      </c>
      <c r="K188" s="30">
        <f t="shared" si="42"/>
        <v>0.32689940750851543</v>
      </c>
      <c r="L188" s="31">
        <f t="shared" si="43"/>
        <v>0.19565633403346744</v>
      </c>
      <c r="M188" s="32">
        <f t="shared" si="44"/>
        <v>23.744445343688909</v>
      </c>
      <c r="N188" s="32">
        <f t="shared" si="38"/>
        <v>25.582133841995617</v>
      </c>
      <c r="O188" s="32">
        <f t="shared" si="39"/>
        <v>33.944918237747522</v>
      </c>
      <c r="P188" s="32">
        <f t="shared" si="40"/>
        <v>83.271497423432038</v>
      </c>
    </row>
    <row r="189" spans="2:16" x14ac:dyDescent="0.25">
      <c r="B189" s="22">
        <v>3335315</v>
      </c>
      <c r="C189" s="16" t="s">
        <v>126</v>
      </c>
      <c r="D189" s="16">
        <v>1939</v>
      </c>
      <c r="E189" s="17">
        <v>250000</v>
      </c>
      <c r="F189" s="17">
        <v>41857827</v>
      </c>
      <c r="G189" s="17">
        <v>48738352.700000003</v>
      </c>
      <c r="H189" s="17">
        <v>50418030.799999997</v>
      </c>
      <c r="I189" s="17">
        <v>141014210.5</v>
      </c>
      <c r="J189" s="23">
        <f t="shared" si="41"/>
        <v>0.16437847334979913</v>
      </c>
      <c r="K189" s="23">
        <f t="shared" si="42"/>
        <v>3.4463169289675112E-2</v>
      </c>
      <c r="L189" s="24">
        <f t="shared" si="43"/>
        <v>9.7500180316206969E-2</v>
      </c>
      <c r="M189" s="25">
        <f t="shared" si="44"/>
        <v>167.431308</v>
      </c>
      <c r="N189" s="25">
        <f t="shared" si="38"/>
        <v>194.9534108</v>
      </c>
      <c r="O189" s="25">
        <f t="shared" si="39"/>
        <v>201.67212319999999</v>
      </c>
      <c r="P189" s="25">
        <f t="shared" si="40"/>
        <v>564.05684199999996</v>
      </c>
    </row>
    <row r="190" spans="2:16" x14ac:dyDescent="0.25">
      <c r="B190" s="27">
        <v>3339848</v>
      </c>
      <c r="C190" s="28" t="s">
        <v>129</v>
      </c>
      <c r="D190" s="28">
        <v>1956</v>
      </c>
      <c r="E190" s="29">
        <v>126000</v>
      </c>
      <c r="F190" s="29">
        <v>61198376.100000001</v>
      </c>
      <c r="G190" s="29">
        <v>60972814.399999999</v>
      </c>
      <c r="H190" s="29">
        <v>60910308.700000003</v>
      </c>
      <c r="I190" s="29">
        <v>183081499.19999999</v>
      </c>
      <c r="J190" s="30">
        <f t="shared" si="41"/>
        <v>-3.6857464915642261E-3</v>
      </c>
      <c r="K190" s="30">
        <f t="shared" si="42"/>
        <v>-1.0251404763759033E-3</v>
      </c>
      <c r="L190" s="31">
        <f t="shared" si="43"/>
        <v>-2.3563304265525075E-3</v>
      </c>
      <c r="M190" s="32">
        <f t="shared" si="44"/>
        <v>485.70139761904761</v>
      </c>
      <c r="N190" s="32">
        <f t="shared" si="38"/>
        <v>483.91122539682539</v>
      </c>
      <c r="O190" s="32">
        <f t="shared" si="39"/>
        <v>483.41514841269844</v>
      </c>
      <c r="P190" s="32">
        <f t="shared" si="40"/>
        <v>1453.0277714285714</v>
      </c>
    </row>
    <row r="191" spans="2:16" x14ac:dyDescent="0.25">
      <c r="B191" s="22">
        <v>3369313</v>
      </c>
      <c r="C191" s="16" t="s">
        <v>132</v>
      </c>
      <c r="D191" s="16">
        <v>1968</v>
      </c>
      <c r="E191" s="17">
        <v>59962</v>
      </c>
      <c r="F191" s="17">
        <v>20054046.199999999</v>
      </c>
      <c r="G191" s="17">
        <v>19397838.899999999</v>
      </c>
      <c r="H191" s="17">
        <v>19674061.199999999</v>
      </c>
      <c r="I191" s="17">
        <v>59125946.299999997</v>
      </c>
      <c r="J191" s="23">
        <f t="shared" si="41"/>
        <v>-3.2721940173848843E-2</v>
      </c>
      <c r="K191" s="23">
        <f t="shared" si="42"/>
        <v>1.4239849161753826E-2</v>
      </c>
      <c r="L191" s="24">
        <f t="shared" si="43"/>
        <v>-9.5193320939830229E-3</v>
      </c>
      <c r="M191" s="25">
        <f t="shared" si="44"/>
        <v>334.44591908208531</v>
      </c>
      <c r="N191" s="25">
        <f t="shared" si="38"/>
        <v>323.50219972649342</v>
      </c>
      <c r="O191" s="25">
        <f t="shared" si="39"/>
        <v>328.10882225409426</v>
      </c>
      <c r="P191" s="25">
        <f t="shared" si="40"/>
        <v>986.05694106267299</v>
      </c>
    </row>
    <row r="192" spans="2:16" x14ac:dyDescent="0.25">
      <c r="B192" s="27">
        <v>3389438</v>
      </c>
      <c r="C192" s="28" t="s">
        <v>138</v>
      </c>
      <c r="D192" s="28">
        <v>1950</v>
      </c>
      <c r="E192" s="29">
        <v>347543</v>
      </c>
      <c r="F192" s="29">
        <v>73646250.5</v>
      </c>
      <c r="G192" s="29">
        <v>70175083.5</v>
      </c>
      <c r="H192" s="29">
        <v>76394615.299999997</v>
      </c>
      <c r="I192" s="29">
        <v>220215949.30000001</v>
      </c>
      <c r="J192" s="30">
        <f t="shared" si="41"/>
        <v>-4.7132976579710599E-2</v>
      </c>
      <c r="K192" s="30">
        <f t="shared" si="42"/>
        <v>8.8628776622688268E-2</v>
      </c>
      <c r="L192" s="31">
        <f t="shared" si="43"/>
        <v>1.8488321970424944E-2</v>
      </c>
      <c r="M192" s="32">
        <f t="shared" si="44"/>
        <v>211.90543472318532</v>
      </c>
      <c r="N192" s="32">
        <f t="shared" si="38"/>
        <v>201.91770083126406</v>
      </c>
      <c r="O192" s="32">
        <f t="shared" si="39"/>
        <v>219.81341963440494</v>
      </c>
      <c r="P192" s="32">
        <f t="shared" si="40"/>
        <v>633.63655518885435</v>
      </c>
    </row>
    <row r="193" spans="2:16" x14ac:dyDescent="0.25">
      <c r="B193" s="22">
        <v>3408212</v>
      </c>
      <c r="C193" s="16" t="s">
        <v>144</v>
      </c>
      <c r="D193" s="16">
        <v>1975</v>
      </c>
      <c r="E193" s="17">
        <v>50601</v>
      </c>
      <c r="F193" s="17">
        <v>18780867.600000001</v>
      </c>
      <c r="G193" s="17">
        <v>18884982.899999999</v>
      </c>
      <c r="H193" s="17">
        <v>18553408.399999999</v>
      </c>
      <c r="I193" s="17">
        <v>56219258.899999999</v>
      </c>
      <c r="J193" s="23">
        <f t="shared" si="41"/>
        <v>5.5436895790691269E-3</v>
      </c>
      <c r="K193" s="23">
        <f t="shared" si="42"/>
        <v>-1.7557574807229505E-2</v>
      </c>
      <c r="L193" s="24">
        <f t="shared" si="43"/>
        <v>-6.0740565679215505E-3</v>
      </c>
      <c r="M193" s="25">
        <f t="shared" si="44"/>
        <v>371.15605620442284</v>
      </c>
      <c r="N193" s="25">
        <f t="shared" si="38"/>
        <v>373.2136301654117</v>
      </c>
      <c r="O193" s="25">
        <f t="shared" si="39"/>
        <v>366.66090393470483</v>
      </c>
      <c r="P193" s="25">
        <f t="shared" si="40"/>
        <v>1111.0305903045394</v>
      </c>
    </row>
    <row r="194" spans="2:16" x14ac:dyDescent="0.25">
      <c r="B194" s="27">
        <v>3618415</v>
      </c>
      <c r="C194" s="28" t="s">
        <v>63</v>
      </c>
      <c r="D194" s="28">
        <v>1868</v>
      </c>
      <c r="E194" s="29">
        <v>2293000</v>
      </c>
      <c r="F194" s="29">
        <v>426500038.69999999</v>
      </c>
      <c r="G194" s="29">
        <v>437258702.80000001</v>
      </c>
      <c r="H194" s="29">
        <v>424135674.39999998</v>
      </c>
      <c r="I194" s="29">
        <v>1287894415.9000001</v>
      </c>
      <c r="J194" s="30">
        <f t="shared" si="41"/>
        <v>2.5225470395719391E-2</v>
      </c>
      <c r="K194" s="30">
        <f t="shared" si="42"/>
        <v>-3.0012046223360005E-2</v>
      </c>
      <c r="L194" s="31">
        <f t="shared" si="43"/>
        <v>-2.7756740889053532E-3</v>
      </c>
      <c r="M194" s="32">
        <f t="shared" si="44"/>
        <v>186.0008890972525</v>
      </c>
      <c r="N194" s="32">
        <f t="shared" si="38"/>
        <v>190.69284901875272</v>
      </c>
      <c r="O194" s="32">
        <f t="shared" si="39"/>
        <v>184.96976641953771</v>
      </c>
      <c r="P194" s="32">
        <f t="shared" si="40"/>
        <v>561.66350453554298</v>
      </c>
    </row>
    <row r="195" spans="2:16" x14ac:dyDescent="0.25">
      <c r="B195" s="22">
        <v>4066717</v>
      </c>
      <c r="C195" s="16" t="s">
        <v>149</v>
      </c>
      <c r="D195" s="16">
        <v>2013</v>
      </c>
      <c r="E195" s="17">
        <v>160000</v>
      </c>
      <c r="F195" s="17">
        <v>0</v>
      </c>
      <c r="G195" s="17">
        <v>0</v>
      </c>
      <c r="H195" s="17">
        <v>54426070.100000001</v>
      </c>
      <c r="I195" s="17">
        <v>54426070.100000001</v>
      </c>
      <c r="J195" s="23" t="str">
        <f t="shared" si="41"/>
        <v>N/A</v>
      </c>
      <c r="K195" s="23" t="str">
        <f t="shared" si="42"/>
        <v>N/A</v>
      </c>
      <c r="L195" s="24" t="str">
        <f t="shared" si="43"/>
        <v>N/A</v>
      </c>
      <c r="M195" s="25">
        <f t="shared" si="44"/>
        <v>0</v>
      </c>
      <c r="N195" s="25">
        <f t="shared" si="38"/>
        <v>0</v>
      </c>
      <c r="O195" s="25">
        <f t="shared" si="39"/>
        <v>340.16293812499998</v>
      </c>
      <c r="P195" s="25">
        <f t="shared" si="40"/>
        <v>340.16293812499998</v>
      </c>
    </row>
    <row r="196" spans="2:16" x14ac:dyDescent="0.25">
      <c r="E196" s="13"/>
      <c r="F196" s="13"/>
      <c r="G196" s="13"/>
      <c r="H196" s="13"/>
      <c r="I196" s="13"/>
    </row>
    <row r="199" spans="2:16" x14ac:dyDescent="0.25">
      <c r="B199" s="10" t="s">
        <v>189</v>
      </c>
    </row>
    <row r="200" spans="2:16" ht="30" x14ac:dyDescent="0.25">
      <c r="B200" s="18" t="s">
        <v>0</v>
      </c>
      <c r="C200" s="19" t="s">
        <v>1</v>
      </c>
      <c r="D200" s="19" t="s">
        <v>13</v>
      </c>
      <c r="E200" s="20" t="s">
        <v>12</v>
      </c>
      <c r="F200" s="19">
        <v>2011</v>
      </c>
      <c r="G200" s="19">
        <v>2012</v>
      </c>
      <c r="H200" s="19">
        <v>2013</v>
      </c>
      <c r="I200" s="21" t="s">
        <v>198</v>
      </c>
      <c r="J200" s="20" t="s">
        <v>199</v>
      </c>
      <c r="K200" s="20" t="s">
        <v>200</v>
      </c>
      <c r="L200" s="20" t="s">
        <v>201</v>
      </c>
    </row>
    <row r="201" spans="2:16" x14ac:dyDescent="0.25">
      <c r="B201" s="22">
        <v>2365631</v>
      </c>
      <c r="C201" s="16" t="s">
        <v>51</v>
      </c>
      <c r="D201" s="16">
        <v>1962</v>
      </c>
      <c r="E201" s="17">
        <v>502000</v>
      </c>
      <c r="F201" s="17">
        <v>138.5</v>
      </c>
      <c r="G201" s="17">
        <v>146.80000000000001</v>
      </c>
      <c r="H201" s="17">
        <v>93.9</v>
      </c>
      <c r="I201" s="17">
        <v>379.20000000000005</v>
      </c>
      <c r="J201" s="23">
        <f>IFERROR((G201-F201)/F201,"N/A")</f>
        <v>5.9927797833935099E-2</v>
      </c>
      <c r="K201" s="23">
        <f>IFERROR((H201-G201)/G201,"N/A")</f>
        <v>-0.36035422343324253</v>
      </c>
      <c r="L201" s="24">
        <f>IFERROR(RATE(2,0,-F201,H201),"N/A")</f>
        <v>-0.17660559915057686</v>
      </c>
    </row>
    <row r="202" spans="2:16" x14ac:dyDescent="0.25">
      <c r="B202" s="27">
        <v>3192582</v>
      </c>
      <c r="C202" s="28" t="s">
        <v>62</v>
      </c>
      <c r="D202" s="28">
        <v>1868</v>
      </c>
      <c r="E202" s="29">
        <v>1202000</v>
      </c>
      <c r="F202" s="29">
        <v>56.3</v>
      </c>
      <c r="G202" s="29">
        <v>52.9</v>
      </c>
      <c r="H202" s="29">
        <v>49.2</v>
      </c>
      <c r="I202" s="29">
        <v>158.39999999999998</v>
      </c>
      <c r="J202" s="30">
        <f t="shared" ref="J202:J223" si="45">IFERROR((G202-F202)/F202,"N/A")</f>
        <v>-6.039076376554172E-2</v>
      </c>
      <c r="K202" s="30">
        <f t="shared" ref="K202:K223" si="46">IFERROR((H202-G202)/G202,"N/A")</f>
        <v>-6.9943289224952659E-2</v>
      </c>
      <c r="L202" s="31">
        <f t="shared" ref="L202:L223" si="47">IFERROR(RATE(2,0,-F202,H202),"N/A")</f>
        <v>-6.5179228051655394E-2</v>
      </c>
    </row>
    <row r="203" spans="2:16" x14ac:dyDescent="0.25">
      <c r="B203" s="22">
        <v>3192995</v>
      </c>
      <c r="C203" s="16" t="s">
        <v>68</v>
      </c>
      <c r="D203" s="16">
        <v>1994</v>
      </c>
      <c r="E203" s="17">
        <v>600000</v>
      </c>
      <c r="F203" s="17">
        <v>123.9</v>
      </c>
      <c r="G203" s="17">
        <v>115.2</v>
      </c>
      <c r="H203" s="17">
        <v>128.9</v>
      </c>
      <c r="I203" s="17">
        <v>368</v>
      </c>
      <c r="J203" s="23">
        <f t="shared" si="45"/>
        <v>-7.0217917675544819E-2</v>
      </c>
      <c r="K203" s="23">
        <f t="shared" si="46"/>
        <v>0.11892361111111113</v>
      </c>
      <c r="L203" s="24">
        <f t="shared" si="47"/>
        <v>1.9978002263229145E-2</v>
      </c>
    </row>
    <row r="204" spans="2:16" x14ac:dyDescent="0.25">
      <c r="B204" s="27">
        <v>3213775</v>
      </c>
      <c r="C204" s="28" t="s">
        <v>73</v>
      </c>
      <c r="D204" s="28">
        <v>1968</v>
      </c>
      <c r="E204" s="29">
        <v>491000</v>
      </c>
      <c r="F204" s="29">
        <v>87.3</v>
      </c>
      <c r="G204" s="29">
        <v>92.4</v>
      </c>
      <c r="H204" s="29">
        <v>94.9</v>
      </c>
      <c r="I204" s="29">
        <v>274.60000000000002</v>
      </c>
      <c r="J204" s="30">
        <f t="shared" si="45"/>
        <v>5.8419243986254393E-2</v>
      </c>
      <c r="K204" s="30">
        <f t="shared" si="46"/>
        <v>2.7056277056277056E-2</v>
      </c>
      <c r="L204" s="31">
        <f t="shared" si="47"/>
        <v>4.2619838816859053E-2</v>
      </c>
    </row>
    <row r="205" spans="2:16" x14ac:dyDescent="0.25">
      <c r="B205" s="22">
        <v>3237291</v>
      </c>
      <c r="C205" s="16" t="s">
        <v>76</v>
      </c>
      <c r="D205" s="16">
        <v>1922</v>
      </c>
      <c r="E205" s="17">
        <v>200680</v>
      </c>
      <c r="F205" s="17">
        <v>133</v>
      </c>
      <c r="G205" s="17">
        <v>127.1</v>
      </c>
      <c r="H205" s="17">
        <v>138</v>
      </c>
      <c r="I205" s="17">
        <v>398.1</v>
      </c>
      <c r="J205" s="23">
        <f t="shared" si="45"/>
        <v>-4.4360902255639142E-2</v>
      </c>
      <c r="K205" s="23">
        <f t="shared" si="46"/>
        <v>8.5759244689221137E-2</v>
      </c>
      <c r="L205" s="24">
        <f t="shared" si="47"/>
        <v>1.862357373192864E-2</v>
      </c>
    </row>
    <row r="206" spans="2:16" x14ac:dyDescent="0.25">
      <c r="B206" s="27">
        <v>3237331</v>
      </c>
      <c r="C206" s="28" t="s">
        <v>82</v>
      </c>
      <c r="D206" s="28">
        <v>1962</v>
      </c>
      <c r="E206" s="29">
        <v>58009</v>
      </c>
      <c r="F206" s="29">
        <v>158.6</v>
      </c>
      <c r="G206" s="29">
        <v>140.1</v>
      </c>
      <c r="H206" s="29">
        <v>136.4</v>
      </c>
      <c r="I206" s="29">
        <v>435.1</v>
      </c>
      <c r="J206" s="30">
        <f t="shared" si="45"/>
        <v>-0.11664564943253468</v>
      </c>
      <c r="K206" s="30">
        <f t="shared" si="46"/>
        <v>-2.6409707351891427E-2</v>
      </c>
      <c r="L206" s="31">
        <f t="shared" si="47"/>
        <v>-7.2624552470250639E-2</v>
      </c>
    </row>
    <row r="207" spans="2:16" x14ac:dyDescent="0.25">
      <c r="B207" s="22">
        <v>3267049</v>
      </c>
      <c r="C207" s="16" t="s">
        <v>85</v>
      </c>
      <c r="D207" s="16">
        <v>1959</v>
      </c>
      <c r="E207" s="17">
        <v>77688</v>
      </c>
      <c r="F207" s="17">
        <v>146.5</v>
      </c>
      <c r="G207" s="17">
        <v>151.6</v>
      </c>
      <c r="H207" s="17">
        <v>131.30000000000001</v>
      </c>
      <c r="I207" s="17">
        <v>429.40000000000003</v>
      </c>
      <c r="J207" s="23">
        <f t="shared" si="45"/>
        <v>3.4812286689419755E-2</v>
      </c>
      <c r="K207" s="23">
        <f t="shared" si="46"/>
        <v>-0.13390501319261203</v>
      </c>
      <c r="L207" s="24">
        <f t="shared" si="47"/>
        <v>-5.3297441754589558E-2</v>
      </c>
    </row>
    <row r="208" spans="2:16" x14ac:dyDescent="0.25">
      <c r="B208" s="27">
        <v>3267057</v>
      </c>
      <c r="C208" s="28" t="s">
        <v>88</v>
      </c>
      <c r="D208" s="28">
        <v>1960</v>
      </c>
      <c r="E208" s="29">
        <v>36260</v>
      </c>
      <c r="F208" s="29">
        <v>126.1</v>
      </c>
      <c r="G208" s="29">
        <v>129.5</v>
      </c>
      <c r="H208" s="29">
        <v>134.1</v>
      </c>
      <c r="I208" s="29">
        <v>389.7</v>
      </c>
      <c r="J208" s="30">
        <f t="shared" si="45"/>
        <v>2.6962727993655875E-2</v>
      </c>
      <c r="K208" s="30">
        <f t="shared" si="46"/>
        <v>3.5521235521235477E-2</v>
      </c>
      <c r="L208" s="31">
        <f t="shared" si="47"/>
        <v>3.1233103101140851E-2</v>
      </c>
    </row>
    <row r="209" spans="2:12" x14ac:dyDescent="0.25">
      <c r="B209" s="22">
        <v>3267063</v>
      </c>
      <c r="C209" s="16" t="s">
        <v>93</v>
      </c>
      <c r="D209" s="16">
        <v>1970</v>
      </c>
      <c r="E209" s="17">
        <v>85000</v>
      </c>
      <c r="F209" s="17">
        <v>133.19999999999999</v>
      </c>
      <c r="G209" s="17">
        <v>125.7</v>
      </c>
      <c r="H209" s="17">
        <v>120.1</v>
      </c>
      <c r="I209" s="17">
        <v>379</v>
      </c>
      <c r="J209" s="23">
        <f t="shared" si="45"/>
        <v>-5.6306306306306203E-2</v>
      </c>
      <c r="K209" s="23">
        <f t="shared" si="46"/>
        <v>-4.4550517104216453E-2</v>
      </c>
      <c r="L209" s="24">
        <f t="shared" si="47"/>
        <v>-5.0446604107142023E-2</v>
      </c>
    </row>
    <row r="210" spans="2:12" x14ac:dyDescent="0.25">
      <c r="B210" s="27">
        <v>3281341</v>
      </c>
      <c r="C210" s="28" t="s">
        <v>97</v>
      </c>
      <c r="D210" s="28">
        <v>1929</v>
      </c>
      <c r="E210" s="29">
        <v>804000</v>
      </c>
      <c r="F210" s="29">
        <v>176.8</v>
      </c>
      <c r="G210" s="29">
        <v>184.8</v>
      </c>
      <c r="H210" s="29">
        <v>188.5</v>
      </c>
      <c r="I210" s="29">
        <v>550.1</v>
      </c>
      <c r="J210" s="30">
        <f t="shared" si="45"/>
        <v>4.5248868778280542E-2</v>
      </c>
      <c r="K210" s="30">
        <f t="shared" si="46"/>
        <v>2.0021645021644958E-2</v>
      </c>
      <c r="L210" s="31">
        <f t="shared" si="47"/>
        <v>3.2558216563510309E-2</v>
      </c>
    </row>
    <row r="211" spans="2:12" x14ac:dyDescent="0.25">
      <c r="B211" s="22">
        <v>3281343</v>
      </c>
      <c r="C211" s="16" t="s">
        <v>104</v>
      </c>
      <c r="D211" s="16">
        <v>1995</v>
      </c>
      <c r="E211" s="17">
        <v>436250</v>
      </c>
      <c r="F211" s="17">
        <v>277.8</v>
      </c>
      <c r="G211" s="17">
        <v>263.60000000000002</v>
      </c>
      <c r="H211" s="17">
        <v>274.2</v>
      </c>
      <c r="I211" s="17">
        <v>815.60000000000014</v>
      </c>
      <c r="J211" s="23">
        <f t="shared" si="45"/>
        <v>-5.1115910727141785E-2</v>
      </c>
      <c r="K211" s="23">
        <f t="shared" si="46"/>
        <v>4.0212443095599258E-2</v>
      </c>
      <c r="L211" s="24">
        <f t="shared" si="47"/>
        <v>-6.5006106106241524E-3</v>
      </c>
    </row>
    <row r="212" spans="2:12" x14ac:dyDescent="0.25">
      <c r="B212" s="27">
        <v>3281345</v>
      </c>
      <c r="C212" s="28" t="s">
        <v>108</v>
      </c>
      <c r="D212" s="28">
        <v>1963</v>
      </c>
      <c r="E212" s="29">
        <v>108960</v>
      </c>
      <c r="F212" s="29">
        <v>387</v>
      </c>
      <c r="G212" s="29">
        <v>396</v>
      </c>
      <c r="H212" s="29">
        <v>396.9</v>
      </c>
      <c r="I212" s="29">
        <v>1179.9000000000001</v>
      </c>
      <c r="J212" s="30">
        <f t="shared" si="45"/>
        <v>2.3255813953488372E-2</v>
      </c>
      <c r="K212" s="30">
        <f t="shared" si="46"/>
        <v>2.2727272727272154E-3</v>
      </c>
      <c r="L212" s="31">
        <f t="shared" si="47"/>
        <v>1.2709926557865412E-2</v>
      </c>
    </row>
    <row r="213" spans="2:12" x14ac:dyDescent="0.25">
      <c r="B213" s="22">
        <v>3281349</v>
      </c>
      <c r="C213" s="16" t="s">
        <v>111</v>
      </c>
      <c r="D213" s="16">
        <v>1927</v>
      </c>
      <c r="E213" s="17">
        <v>830754</v>
      </c>
      <c r="F213" s="17">
        <v>138</v>
      </c>
      <c r="G213" s="17">
        <v>125.2</v>
      </c>
      <c r="H213" s="17">
        <v>135.6</v>
      </c>
      <c r="I213" s="17">
        <v>398.79999999999995</v>
      </c>
      <c r="J213" s="23">
        <f t="shared" si="45"/>
        <v>-9.275362318840577E-2</v>
      </c>
      <c r="K213" s="23">
        <f t="shared" si="46"/>
        <v>8.3067092651757116E-2</v>
      </c>
      <c r="L213" s="24">
        <f t="shared" si="47"/>
        <v>-8.7337917329300841E-3</v>
      </c>
    </row>
    <row r="214" spans="2:12" x14ac:dyDescent="0.25">
      <c r="B214" s="27">
        <v>3281373</v>
      </c>
      <c r="C214" s="28" t="s">
        <v>116</v>
      </c>
      <c r="D214" s="28">
        <v>1979</v>
      </c>
      <c r="E214" s="29">
        <v>200000</v>
      </c>
      <c r="F214" s="29">
        <v>220.6</v>
      </c>
      <c r="G214" s="29">
        <v>229.7</v>
      </c>
      <c r="H214" s="29">
        <v>102.4</v>
      </c>
      <c r="I214" s="29">
        <v>552.69999999999993</v>
      </c>
      <c r="J214" s="30">
        <f t="shared" si="45"/>
        <v>4.1251133272892086E-2</v>
      </c>
      <c r="K214" s="30">
        <f t="shared" si="46"/>
        <v>-0.55420113191118847</v>
      </c>
      <c r="L214" s="31">
        <f t="shared" si="47"/>
        <v>-0.31868613942664725</v>
      </c>
    </row>
    <row r="215" spans="2:12" x14ac:dyDescent="0.25">
      <c r="B215" s="22">
        <v>3281377</v>
      </c>
      <c r="C215" s="16" t="s">
        <v>119</v>
      </c>
      <c r="D215" s="16">
        <v>2004</v>
      </c>
      <c r="E215" s="17">
        <v>220000</v>
      </c>
      <c r="F215" s="17">
        <v>144.6</v>
      </c>
      <c r="G215" s="17">
        <v>136.30000000000001</v>
      </c>
      <c r="H215" s="17">
        <v>136.69999999999999</v>
      </c>
      <c r="I215" s="17">
        <v>417.59999999999997</v>
      </c>
      <c r="J215" s="23">
        <f t="shared" si="45"/>
        <v>-5.7399723374826996E-2</v>
      </c>
      <c r="K215" s="23">
        <f t="shared" si="46"/>
        <v>2.9347028613351226E-3</v>
      </c>
      <c r="L215" s="24">
        <f t="shared" si="47"/>
        <v>-2.7700391672360651E-2</v>
      </c>
    </row>
    <row r="216" spans="2:12" x14ac:dyDescent="0.25">
      <c r="B216" s="27">
        <v>3289919</v>
      </c>
      <c r="C216" s="28" t="s">
        <v>122</v>
      </c>
      <c r="D216" s="28">
        <v>1896</v>
      </c>
      <c r="E216" s="29">
        <v>716651</v>
      </c>
      <c r="F216" s="29">
        <v>13.7</v>
      </c>
      <c r="G216" s="29">
        <v>13.9</v>
      </c>
      <c r="H216" s="29">
        <v>17.899999999999999</v>
      </c>
      <c r="I216" s="29">
        <v>45.5</v>
      </c>
      <c r="J216" s="30">
        <f t="shared" si="45"/>
        <v>1.4598540145985481E-2</v>
      </c>
      <c r="K216" s="30">
        <f t="shared" si="46"/>
        <v>0.28776978417266175</v>
      </c>
      <c r="L216" s="31">
        <f t="shared" si="47"/>
        <v>0.14305264229859579</v>
      </c>
    </row>
    <row r="217" spans="2:12" x14ac:dyDescent="0.25">
      <c r="B217" s="22">
        <v>3335315</v>
      </c>
      <c r="C217" s="16" t="s">
        <v>126</v>
      </c>
      <c r="D217" s="16">
        <v>1939</v>
      </c>
      <c r="E217" s="17">
        <v>250000</v>
      </c>
      <c r="F217" s="17">
        <v>96.6</v>
      </c>
      <c r="G217" s="17">
        <v>103.8</v>
      </c>
      <c r="H217" s="17">
        <v>110.5</v>
      </c>
      <c r="I217" s="17">
        <v>310.89999999999998</v>
      </c>
      <c r="J217" s="23">
        <f t="shared" si="45"/>
        <v>7.4534161490683259E-2</v>
      </c>
      <c r="K217" s="23">
        <f t="shared" si="46"/>
        <v>6.4547206165703308E-2</v>
      </c>
      <c r="L217" s="24">
        <f t="shared" si="47"/>
        <v>6.9529026976136651E-2</v>
      </c>
    </row>
    <row r="218" spans="2:12" x14ac:dyDescent="0.25">
      <c r="B218" s="27">
        <v>3339848</v>
      </c>
      <c r="C218" s="28" t="s">
        <v>129</v>
      </c>
      <c r="D218" s="28">
        <v>1956</v>
      </c>
      <c r="E218" s="29">
        <v>126000</v>
      </c>
      <c r="F218" s="29">
        <v>186</v>
      </c>
      <c r="G218" s="29">
        <v>180.9</v>
      </c>
      <c r="H218" s="29">
        <v>182.1</v>
      </c>
      <c r="I218" s="29">
        <v>549</v>
      </c>
      <c r="J218" s="30">
        <f t="shared" si="45"/>
        <v>-2.7419354838709647E-2</v>
      </c>
      <c r="K218" s="30">
        <f t="shared" si="46"/>
        <v>6.6334991708125405E-3</v>
      </c>
      <c r="L218" s="31">
        <f t="shared" si="47"/>
        <v>-1.0539410555167059E-2</v>
      </c>
    </row>
    <row r="219" spans="2:12" x14ac:dyDescent="0.25">
      <c r="B219" s="22">
        <v>3369313</v>
      </c>
      <c r="C219" s="16" t="s">
        <v>132</v>
      </c>
      <c r="D219" s="16">
        <v>1968</v>
      </c>
      <c r="E219" s="17">
        <v>59962</v>
      </c>
      <c r="F219" s="17">
        <v>182.7</v>
      </c>
      <c r="G219" s="17">
        <v>172.5</v>
      </c>
      <c r="H219" s="17">
        <v>202.7</v>
      </c>
      <c r="I219" s="17">
        <v>557.9</v>
      </c>
      <c r="J219" s="23">
        <f t="shared" si="45"/>
        <v>-5.5829228243021285E-2</v>
      </c>
      <c r="K219" s="23">
        <f t="shared" si="46"/>
        <v>0.17507246376811589</v>
      </c>
      <c r="L219" s="24">
        <f t="shared" si="47"/>
        <v>5.3313379287739118E-2</v>
      </c>
    </row>
    <row r="220" spans="2:12" x14ac:dyDescent="0.25">
      <c r="B220" s="27">
        <v>3389438</v>
      </c>
      <c r="C220" s="28" t="s">
        <v>138</v>
      </c>
      <c r="D220" s="28">
        <v>1950</v>
      </c>
      <c r="E220" s="29">
        <v>347543</v>
      </c>
      <c r="F220" s="29">
        <v>110.5</v>
      </c>
      <c r="G220" s="29">
        <v>96.9</v>
      </c>
      <c r="H220" s="29">
        <v>117.7</v>
      </c>
      <c r="I220" s="29">
        <v>325.10000000000002</v>
      </c>
      <c r="J220" s="30">
        <f t="shared" si="45"/>
        <v>-0.12307692307692303</v>
      </c>
      <c r="K220" s="30">
        <f t="shared" si="46"/>
        <v>0.21465428276573784</v>
      </c>
      <c r="L220" s="31">
        <f t="shared" si="47"/>
        <v>3.2065100197454975E-2</v>
      </c>
    </row>
    <row r="221" spans="2:12" x14ac:dyDescent="0.25">
      <c r="B221" s="22">
        <v>3408212</v>
      </c>
      <c r="C221" s="16" t="s">
        <v>144</v>
      </c>
      <c r="D221" s="16">
        <v>1975</v>
      </c>
      <c r="E221" s="17">
        <v>50601</v>
      </c>
      <c r="F221" s="17">
        <v>137.30000000000001</v>
      </c>
      <c r="G221" s="17">
        <v>142.19999999999999</v>
      </c>
      <c r="H221" s="17">
        <v>136.6</v>
      </c>
      <c r="I221" s="17">
        <v>416.1</v>
      </c>
      <c r="J221" s="23">
        <f t="shared" si="45"/>
        <v>3.5688273852876741E-2</v>
      </c>
      <c r="K221" s="23">
        <f t="shared" si="46"/>
        <v>-3.9381153305203899E-2</v>
      </c>
      <c r="L221" s="24">
        <f t="shared" si="47"/>
        <v>-2.5524198415866122E-3</v>
      </c>
    </row>
    <row r="222" spans="2:12" x14ac:dyDescent="0.25">
      <c r="B222" s="27">
        <v>3618415</v>
      </c>
      <c r="C222" s="28" t="s">
        <v>63</v>
      </c>
      <c r="D222" s="28">
        <v>1868</v>
      </c>
      <c r="E222" s="29">
        <v>2293000</v>
      </c>
      <c r="F222" s="29">
        <v>80.599999999999994</v>
      </c>
      <c r="G222" s="29">
        <v>77.599999999999994</v>
      </c>
      <c r="H222" s="29">
        <v>79.8</v>
      </c>
      <c r="I222" s="29">
        <v>238</v>
      </c>
      <c r="J222" s="30">
        <f t="shared" si="45"/>
        <v>-3.722084367245658E-2</v>
      </c>
      <c r="K222" s="30">
        <f t="shared" si="46"/>
        <v>2.8350515463917564E-2</v>
      </c>
      <c r="L222" s="31">
        <f t="shared" si="47"/>
        <v>-4.9751552411643777E-3</v>
      </c>
    </row>
    <row r="223" spans="2:12" x14ac:dyDescent="0.25">
      <c r="B223" s="22">
        <v>4066717</v>
      </c>
      <c r="C223" s="16" t="s">
        <v>149</v>
      </c>
      <c r="D223" s="16">
        <v>2013</v>
      </c>
      <c r="E223" s="17">
        <v>160000</v>
      </c>
      <c r="F223" s="17">
        <v>0</v>
      </c>
      <c r="G223" s="17">
        <v>0</v>
      </c>
      <c r="H223" s="17">
        <v>179.5</v>
      </c>
      <c r="I223" s="17">
        <v>179.5</v>
      </c>
      <c r="J223" s="23" t="str">
        <f t="shared" si="45"/>
        <v>N/A</v>
      </c>
      <c r="K223" s="23" t="str">
        <f t="shared" si="46"/>
        <v>N/A</v>
      </c>
      <c r="L223" s="24" t="str">
        <f t="shared" si="47"/>
        <v>N/A</v>
      </c>
    </row>
    <row r="227" spans="2:12" x14ac:dyDescent="0.25">
      <c r="B227" s="10" t="s">
        <v>190</v>
      </c>
    </row>
    <row r="228" spans="2:12" ht="30" x14ac:dyDescent="0.25">
      <c r="B228" s="18" t="s">
        <v>0</v>
      </c>
      <c r="C228" s="19" t="s">
        <v>1</v>
      </c>
      <c r="D228" s="19" t="s">
        <v>13</v>
      </c>
      <c r="E228" s="20" t="s">
        <v>12</v>
      </c>
      <c r="F228" s="19">
        <v>2011</v>
      </c>
      <c r="G228" s="19">
        <v>2012</v>
      </c>
      <c r="H228" s="19">
        <v>2013</v>
      </c>
      <c r="I228" s="21" t="s">
        <v>198</v>
      </c>
      <c r="J228" s="20" t="s">
        <v>199</v>
      </c>
      <c r="K228" s="20" t="s">
        <v>200</v>
      </c>
      <c r="L228" s="20" t="s">
        <v>201</v>
      </c>
    </row>
    <row r="229" spans="2:12" x14ac:dyDescent="0.25">
      <c r="B229" s="22">
        <v>2365631</v>
      </c>
      <c r="C229" s="16" t="s">
        <v>51</v>
      </c>
      <c r="D229" s="16">
        <v>1962</v>
      </c>
      <c r="E229" s="17">
        <v>502000</v>
      </c>
      <c r="F229" s="17">
        <v>342.4</v>
      </c>
      <c r="G229" s="17">
        <v>372.2</v>
      </c>
      <c r="H229" s="17">
        <v>294.8</v>
      </c>
      <c r="I229" s="17">
        <v>1009.3999999999999</v>
      </c>
      <c r="J229" s="23">
        <f>IFERROR((G229-F229)/F229,"N/A")</f>
        <v>8.7032710280373876E-2</v>
      </c>
      <c r="K229" s="23">
        <f>IFERROR((H229-G229)/G229,"N/A")</f>
        <v>-0.20795271359484144</v>
      </c>
      <c r="L229" s="24">
        <f>IFERROR(RATE(2,0,-F229,H229),"N/A")</f>
        <v>-7.2109215256850573E-2</v>
      </c>
    </row>
    <row r="230" spans="2:12" x14ac:dyDescent="0.25">
      <c r="B230" s="27">
        <v>3192582</v>
      </c>
      <c r="C230" s="28" t="s">
        <v>62</v>
      </c>
      <c r="D230" s="28">
        <v>1868</v>
      </c>
      <c r="E230" s="29">
        <v>1202000</v>
      </c>
      <c r="F230" s="29">
        <v>108.6</v>
      </c>
      <c r="G230" s="29">
        <v>104.7</v>
      </c>
      <c r="H230" s="29">
        <v>89.3</v>
      </c>
      <c r="I230" s="29">
        <v>302.60000000000002</v>
      </c>
      <c r="J230" s="30">
        <f t="shared" ref="J230:J251" si="48">IFERROR((G230-F230)/F230,"N/A")</f>
        <v>-3.5911602209944674E-2</v>
      </c>
      <c r="K230" s="30">
        <f t="shared" ref="K230:K251" si="49">IFERROR((H230-G230)/G230,"N/A")</f>
        <v>-0.1470869149952245</v>
      </c>
      <c r="L230" s="31">
        <f t="shared" ref="L230:L251" si="50">IFERROR(RATE(2,0,-F230,H230),"N/A")</f>
        <v>-9.3201450388987597E-2</v>
      </c>
    </row>
    <row r="231" spans="2:12" x14ac:dyDescent="0.25">
      <c r="B231" s="22">
        <v>3192995</v>
      </c>
      <c r="C231" s="16" t="s">
        <v>68</v>
      </c>
      <c r="D231" s="16">
        <v>1994</v>
      </c>
      <c r="E231" s="17">
        <v>600000</v>
      </c>
      <c r="F231" s="17">
        <v>314.60000000000002</v>
      </c>
      <c r="G231" s="17">
        <v>325.5</v>
      </c>
      <c r="H231" s="17">
        <v>343.7</v>
      </c>
      <c r="I231" s="17">
        <v>983.8</v>
      </c>
      <c r="J231" s="23">
        <f t="shared" si="48"/>
        <v>3.4647171010807297E-2</v>
      </c>
      <c r="K231" s="23">
        <f t="shared" si="49"/>
        <v>5.5913978494623623E-2</v>
      </c>
      <c r="L231" s="24">
        <f t="shared" si="50"/>
        <v>4.5226487743728554E-2</v>
      </c>
    </row>
    <row r="232" spans="2:12" x14ac:dyDescent="0.25">
      <c r="B232" s="27">
        <v>3213775</v>
      </c>
      <c r="C232" s="28" t="s">
        <v>73</v>
      </c>
      <c r="D232" s="28">
        <v>1968</v>
      </c>
      <c r="E232" s="29">
        <v>491000</v>
      </c>
      <c r="F232" s="29">
        <v>218.3</v>
      </c>
      <c r="G232" s="29">
        <v>236.5</v>
      </c>
      <c r="H232" s="29">
        <v>225.1</v>
      </c>
      <c r="I232" s="29">
        <v>679.9</v>
      </c>
      <c r="J232" s="30">
        <f t="shared" si="48"/>
        <v>8.3371507100320597E-2</v>
      </c>
      <c r="K232" s="30">
        <f t="shared" si="49"/>
        <v>-4.820295983086683E-2</v>
      </c>
      <c r="L232" s="31">
        <f t="shared" si="50"/>
        <v>1.5455461289001047E-2</v>
      </c>
    </row>
    <row r="233" spans="2:12" x14ac:dyDescent="0.25">
      <c r="B233" s="22">
        <v>3237291</v>
      </c>
      <c r="C233" s="16" t="s">
        <v>76</v>
      </c>
      <c r="D233" s="16">
        <v>1922</v>
      </c>
      <c r="E233" s="17">
        <v>200680</v>
      </c>
      <c r="F233" s="17">
        <v>354.3</v>
      </c>
      <c r="G233" s="17">
        <v>346.9</v>
      </c>
      <c r="H233" s="17">
        <v>363.5</v>
      </c>
      <c r="I233" s="17">
        <v>1064.7</v>
      </c>
      <c r="J233" s="23">
        <f t="shared" si="48"/>
        <v>-2.0886254586508703E-2</v>
      </c>
      <c r="K233" s="23">
        <f t="shared" si="49"/>
        <v>4.7852407033727368E-2</v>
      </c>
      <c r="L233" s="24">
        <f t="shared" si="50"/>
        <v>1.2900140631511188E-2</v>
      </c>
    </row>
    <row r="234" spans="2:12" x14ac:dyDescent="0.25">
      <c r="B234" s="27">
        <v>3237331</v>
      </c>
      <c r="C234" s="28" t="s">
        <v>82</v>
      </c>
      <c r="D234" s="28">
        <v>1962</v>
      </c>
      <c r="E234" s="29">
        <v>58009</v>
      </c>
      <c r="F234" s="29">
        <v>338.3</v>
      </c>
      <c r="G234" s="29">
        <v>310</v>
      </c>
      <c r="H234" s="29">
        <v>289.2</v>
      </c>
      <c r="I234" s="29">
        <v>937.5</v>
      </c>
      <c r="J234" s="30">
        <f t="shared" si="48"/>
        <v>-8.3653561927283501E-2</v>
      </c>
      <c r="K234" s="30">
        <f t="shared" si="49"/>
        <v>-6.7096774193548425E-2</v>
      </c>
      <c r="L234" s="31">
        <f t="shared" si="50"/>
        <v>-7.5412228052769356E-2</v>
      </c>
    </row>
    <row r="235" spans="2:12" x14ac:dyDescent="0.25">
      <c r="B235" s="22">
        <v>3267049</v>
      </c>
      <c r="C235" s="16" t="s">
        <v>85</v>
      </c>
      <c r="D235" s="16">
        <v>1959</v>
      </c>
      <c r="E235" s="17">
        <v>77688</v>
      </c>
      <c r="F235" s="17">
        <v>384.6</v>
      </c>
      <c r="G235" s="17">
        <v>392.3</v>
      </c>
      <c r="H235" s="17">
        <v>349.7</v>
      </c>
      <c r="I235" s="17">
        <v>1126.6000000000001</v>
      </c>
      <c r="J235" s="23">
        <f t="shared" si="48"/>
        <v>2.002080083203325E-2</v>
      </c>
      <c r="K235" s="23">
        <f t="shared" si="49"/>
        <v>-0.10859036451695137</v>
      </c>
      <c r="L235" s="24">
        <f t="shared" si="50"/>
        <v>-4.6450646135809723E-2</v>
      </c>
    </row>
    <row r="236" spans="2:12" x14ac:dyDescent="0.25">
      <c r="B236" s="27">
        <v>3267057</v>
      </c>
      <c r="C236" s="28" t="s">
        <v>88</v>
      </c>
      <c r="D236" s="28">
        <v>1960</v>
      </c>
      <c r="E236" s="29">
        <v>36260</v>
      </c>
      <c r="F236" s="29">
        <v>276.39999999999998</v>
      </c>
      <c r="G236" s="29">
        <v>298</v>
      </c>
      <c r="H236" s="29">
        <v>292.5</v>
      </c>
      <c r="I236" s="29">
        <v>866.9</v>
      </c>
      <c r="J236" s="30">
        <f t="shared" si="48"/>
        <v>7.8147612156295315E-2</v>
      </c>
      <c r="K236" s="30">
        <f t="shared" si="49"/>
        <v>-1.8456375838926176E-2</v>
      </c>
      <c r="L236" s="31">
        <f t="shared" si="50"/>
        <v>2.8712260364218756E-2</v>
      </c>
    </row>
    <row r="237" spans="2:12" x14ac:dyDescent="0.25">
      <c r="B237" s="22">
        <v>3267063</v>
      </c>
      <c r="C237" s="16" t="s">
        <v>93</v>
      </c>
      <c r="D237" s="16">
        <v>1970</v>
      </c>
      <c r="E237" s="17">
        <v>85000</v>
      </c>
      <c r="F237" s="17">
        <v>390.1</v>
      </c>
      <c r="G237" s="17">
        <v>370.4</v>
      </c>
      <c r="H237" s="17">
        <v>352.4</v>
      </c>
      <c r="I237" s="17">
        <v>1112.9000000000001</v>
      </c>
      <c r="J237" s="23">
        <f t="shared" si="48"/>
        <v>-5.0499871827736589E-2</v>
      </c>
      <c r="K237" s="23">
        <f t="shared" si="49"/>
        <v>-4.859611231101512E-2</v>
      </c>
      <c r="L237" s="24">
        <f t="shared" si="50"/>
        <v>-4.9548468724318874E-2</v>
      </c>
    </row>
    <row r="238" spans="2:12" x14ac:dyDescent="0.25">
      <c r="B238" s="27">
        <v>3281341</v>
      </c>
      <c r="C238" s="28" t="s">
        <v>97</v>
      </c>
      <c r="D238" s="28">
        <v>1929</v>
      </c>
      <c r="E238" s="29">
        <v>804000</v>
      </c>
      <c r="F238" s="29">
        <v>355</v>
      </c>
      <c r="G238" s="29">
        <v>374.8</v>
      </c>
      <c r="H238" s="29">
        <v>374.1</v>
      </c>
      <c r="I238" s="29">
        <v>1103.9000000000001</v>
      </c>
      <c r="J238" s="30">
        <f t="shared" si="48"/>
        <v>5.5774647887323975E-2</v>
      </c>
      <c r="K238" s="30">
        <f t="shared" si="49"/>
        <v>-1.8676627534684861E-3</v>
      </c>
      <c r="L238" s="31">
        <f t="shared" si="50"/>
        <v>2.6548984170462513E-2</v>
      </c>
    </row>
    <row r="239" spans="2:12" x14ac:dyDescent="0.25">
      <c r="B239" s="22">
        <v>3281343</v>
      </c>
      <c r="C239" s="16" t="s">
        <v>104</v>
      </c>
      <c r="D239" s="16">
        <v>1995</v>
      </c>
      <c r="E239" s="17">
        <v>436250</v>
      </c>
      <c r="F239" s="17">
        <v>536.79999999999995</v>
      </c>
      <c r="G239" s="17">
        <v>536.5</v>
      </c>
      <c r="H239" s="17">
        <v>550.79999999999995</v>
      </c>
      <c r="I239" s="17">
        <v>1624.1</v>
      </c>
      <c r="J239" s="23">
        <f t="shared" si="48"/>
        <v>-5.5886736214596599E-4</v>
      </c>
      <c r="K239" s="23">
        <f t="shared" si="49"/>
        <v>2.665424044734381E-2</v>
      </c>
      <c r="L239" s="24">
        <f t="shared" si="50"/>
        <v>1.2956305523663305E-2</v>
      </c>
    </row>
    <row r="240" spans="2:12" x14ac:dyDescent="0.25">
      <c r="B240" s="27">
        <v>3281345</v>
      </c>
      <c r="C240" s="28" t="s">
        <v>108</v>
      </c>
      <c r="D240" s="28">
        <v>1963</v>
      </c>
      <c r="E240" s="29">
        <v>108960</v>
      </c>
      <c r="F240" s="29">
        <v>591.70000000000005</v>
      </c>
      <c r="G240" s="29">
        <v>657.7</v>
      </c>
      <c r="H240" s="29">
        <v>671.6</v>
      </c>
      <c r="I240" s="29">
        <v>1921</v>
      </c>
      <c r="J240" s="30">
        <f t="shared" si="48"/>
        <v>0.11154301166131485</v>
      </c>
      <c r="K240" s="30">
        <f t="shared" si="49"/>
        <v>2.1134255739698914E-2</v>
      </c>
      <c r="L240" s="31">
        <f t="shared" si="50"/>
        <v>6.5380047652227505E-2</v>
      </c>
    </row>
    <row r="241" spans="2:16" x14ac:dyDescent="0.25">
      <c r="B241" s="22">
        <v>3281349</v>
      </c>
      <c r="C241" s="16" t="s">
        <v>111</v>
      </c>
      <c r="D241" s="16">
        <v>1927</v>
      </c>
      <c r="E241" s="17">
        <v>830754</v>
      </c>
      <c r="F241" s="17">
        <v>204</v>
      </c>
      <c r="G241" s="17">
        <v>187.6</v>
      </c>
      <c r="H241" s="17">
        <v>205.9</v>
      </c>
      <c r="I241" s="17">
        <v>597.5</v>
      </c>
      <c r="J241" s="23">
        <f t="shared" si="48"/>
        <v>-8.0392156862745132E-2</v>
      </c>
      <c r="K241" s="23">
        <f t="shared" si="49"/>
        <v>9.7547974413646113E-2</v>
      </c>
      <c r="L241" s="24">
        <f t="shared" si="50"/>
        <v>4.6460697629768779E-3</v>
      </c>
    </row>
    <row r="242" spans="2:16" x14ac:dyDescent="0.25">
      <c r="B242" s="27">
        <v>3281373</v>
      </c>
      <c r="C242" s="28" t="s">
        <v>116</v>
      </c>
      <c r="D242" s="28">
        <v>1979</v>
      </c>
      <c r="E242" s="29">
        <v>200000</v>
      </c>
      <c r="F242" s="29">
        <v>384.9</v>
      </c>
      <c r="G242" s="29">
        <v>455.1</v>
      </c>
      <c r="H242" s="29">
        <v>319.60000000000002</v>
      </c>
      <c r="I242" s="29">
        <v>1159.5999999999999</v>
      </c>
      <c r="J242" s="30">
        <f t="shared" si="48"/>
        <v>0.18238503507404533</v>
      </c>
      <c r="K242" s="30">
        <f t="shared" si="49"/>
        <v>-0.2977367611513953</v>
      </c>
      <c r="L242" s="31">
        <f t="shared" si="50"/>
        <v>-8.8767019748861628E-2</v>
      </c>
    </row>
    <row r="243" spans="2:16" x14ac:dyDescent="0.25">
      <c r="B243" s="22">
        <v>3281377</v>
      </c>
      <c r="C243" s="16" t="s">
        <v>119</v>
      </c>
      <c r="D243" s="16">
        <v>2004</v>
      </c>
      <c r="E243" s="17">
        <v>220000</v>
      </c>
      <c r="F243" s="17">
        <v>287.60000000000002</v>
      </c>
      <c r="G243" s="17">
        <v>271.2</v>
      </c>
      <c r="H243" s="17">
        <v>274.7</v>
      </c>
      <c r="I243" s="17">
        <v>833.5</v>
      </c>
      <c r="J243" s="23">
        <f t="shared" si="48"/>
        <v>-5.7023643949930571E-2</v>
      </c>
      <c r="K243" s="23">
        <f t="shared" si="49"/>
        <v>1.2905604719764012E-2</v>
      </c>
      <c r="L243" s="24">
        <f t="shared" si="50"/>
        <v>-2.2684269971399912E-2</v>
      </c>
    </row>
    <row r="244" spans="2:16" x14ac:dyDescent="0.25">
      <c r="B244" s="27">
        <v>3289919</v>
      </c>
      <c r="C244" s="28" t="s">
        <v>122</v>
      </c>
      <c r="D244" s="28">
        <v>1896</v>
      </c>
      <c r="E244" s="29">
        <v>716651</v>
      </c>
      <c r="F244" s="29">
        <v>23.7</v>
      </c>
      <c r="G244" s="29">
        <v>25.6</v>
      </c>
      <c r="H244" s="29">
        <v>33.9</v>
      </c>
      <c r="I244" s="29">
        <v>83.199999999999989</v>
      </c>
      <c r="J244" s="30">
        <f t="shared" si="48"/>
        <v>8.0168776371308106E-2</v>
      </c>
      <c r="K244" s="30">
        <f t="shared" si="49"/>
        <v>0.32421874999999989</v>
      </c>
      <c r="L244" s="31">
        <f t="shared" si="50"/>
        <v>0.19598484389871892</v>
      </c>
    </row>
    <row r="245" spans="2:16" x14ac:dyDescent="0.25">
      <c r="B245" s="22">
        <v>3335315</v>
      </c>
      <c r="C245" s="16" t="s">
        <v>126</v>
      </c>
      <c r="D245" s="16">
        <v>1939</v>
      </c>
      <c r="E245" s="17">
        <v>250000</v>
      </c>
      <c r="F245" s="17">
        <v>167.4</v>
      </c>
      <c r="G245" s="17">
        <v>195</v>
      </c>
      <c r="H245" s="17">
        <v>201.7</v>
      </c>
      <c r="I245" s="17">
        <v>564.09999999999991</v>
      </c>
      <c r="J245" s="23">
        <f t="shared" si="48"/>
        <v>0.16487455197132614</v>
      </c>
      <c r="K245" s="23">
        <f t="shared" si="49"/>
        <v>3.4358974358974302E-2</v>
      </c>
      <c r="L245" s="24">
        <f t="shared" si="50"/>
        <v>9.7678662830770882E-2</v>
      </c>
    </row>
    <row r="246" spans="2:16" x14ac:dyDescent="0.25">
      <c r="B246" s="27">
        <v>3339848</v>
      </c>
      <c r="C246" s="28" t="s">
        <v>129</v>
      </c>
      <c r="D246" s="28">
        <v>1956</v>
      </c>
      <c r="E246" s="29">
        <v>126000</v>
      </c>
      <c r="F246" s="29">
        <v>485.7</v>
      </c>
      <c r="G246" s="29">
        <v>483.9</v>
      </c>
      <c r="H246" s="29">
        <v>483.4</v>
      </c>
      <c r="I246" s="29">
        <v>1453</v>
      </c>
      <c r="J246" s="30">
        <f t="shared" si="48"/>
        <v>-3.7059913526868672E-3</v>
      </c>
      <c r="K246" s="30">
        <f t="shared" si="49"/>
        <v>-1.0332713370531101E-3</v>
      </c>
      <c r="L246" s="31">
        <f t="shared" si="50"/>
        <v>-2.3705263952451933E-3</v>
      </c>
    </row>
    <row r="247" spans="2:16" x14ac:dyDescent="0.25">
      <c r="B247" s="22">
        <v>3369313</v>
      </c>
      <c r="C247" s="16" t="s">
        <v>132</v>
      </c>
      <c r="D247" s="16">
        <v>1968</v>
      </c>
      <c r="E247" s="17">
        <v>59962</v>
      </c>
      <c r="F247" s="17">
        <v>334.4</v>
      </c>
      <c r="G247" s="17">
        <v>323.5</v>
      </c>
      <c r="H247" s="17">
        <v>328.1</v>
      </c>
      <c r="I247" s="17">
        <v>986</v>
      </c>
      <c r="J247" s="23">
        <f t="shared" si="48"/>
        <v>-3.259569377990424E-2</v>
      </c>
      <c r="K247" s="23">
        <f t="shared" si="49"/>
        <v>1.4219474497681678E-2</v>
      </c>
      <c r="L247" s="24">
        <f t="shared" si="50"/>
        <v>-9.4646462233970649E-3</v>
      </c>
    </row>
    <row r="248" spans="2:16" x14ac:dyDescent="0.25">
      <c r="B248" s="27">
        <v>3389438</v>
      </c>
      <c r="C248" s="28" t="s">
        <v>138</v>
      </c>
      <c r="D248" s="28">
        <v>1950</v>
      </c>
      <c r="E248" s="29">
        <v>347543</v>
      </c>
      <c r="F248" s="29">
        <v>211.9</v>
      </c>
      <c r="G248" s="29">
        <v>201.9</v>
      </c>
      <c r="H248" s="29">
        <v>219.8</v>
      </c>
      <c r="I248" s="29">
        <v>633.6</v>
      </c>
      <c r="J248" s="30">
        <f t="shared" si="48"/>
        <v>-4.7192071731949031E-2</v>
      </c>
      <c r="K248" s="30">
        <f t="shared" si="49"/>
        <v>8.8657751362060458E-2</v>
      </c>
      <c r="L248" s="31">
        <f t="shared" si="50"/>
        <v>1.8470292481935713E-2</v>
      </c>
    </row>
    <row r="249" spans="2:16" x14ac:dyDescent="0.25">
      <c r="B249" s="22">
        <v>3408212</v>
      </c>
      <c r="C249" s="16" t="s">
        <v>144</v>
      </c>
      <c r="D249" s="16">
        <v>1975</v>
      </c>
      <c r="E249" s="17">
        <v>50601</v>
      </c>
      <c r="F249" s="17">
        <v>371.2</v>
      </c>
      <c r="G249" s="17">
        <v>373.2</v>
      </c>
      <c r="H249" s="17">
        <v>366.7</v>
      </c>
      <c r="I249" s="17">
        <v>1111.0999999999999</v>
      </c>
      <c r="J249" s="23">
        <f t="shared" si="48"/>
        <v>5.387931034482759E-3</v>
      </c>
      <c r="K249" s="23">
        <f t="shared" si="49"/>
        <v>-1.7416934619506969E-2</v>
      </c>
      <c r="L249" s="24">
        <f t="shared" si="50"/>
        <v>-6.0799050364190223E-3</v>
      </c>
    </row>
    <row r="250" spans="2:16" x14ac:dyDescent="0.25">
      <c r="B250" s="27">
        <v>3618415</v>
      </c>
      <c r="C250" s="28" t="s">
        <v>63</v>
      </c>
      <c r="D250" s="28">
        <v>1868</v>
      </c>
      <c r="E250" s="29">
        <v>2293000</v>
      </c>
      <c r="F250" s="29">
        <v>186</v>
      </c>
      <c r="G250" s="29">
        <v>190.7</v>
      </c>
      <c r="H250" s="29">
        <v>185</v>
      </c>
      <c r="I250" s="29">
        <v>561.70000000000005</v>
      </c>
      <c r="J250" s="30">
        <f t="shared" si="48"/>
        <v>2.5268817204301013E-2</v>
      </c>
      <c r="K250" s="30">
        <f t="shared" si="49"/>
        <v>-2.9889879391714676E-2</v>
      </c>
      <c r="L250" s="31">
        <f t="shared" si="50"/>
        <v>-2.6917949229643763E-3</v>
      </c>
    </row>
    <row r="251" spans="2:16" x14ac:dyDescent="0.25">
      <c r="B251" s="22">
        <v>4066717</v>
      </c>
      <c r="C251" s="16" t="s">
        <v>149</v>
      </c>
      <c r="D251" s="16">
        <v>2013</v>
      </c>
      <c r="E251" s="17">
        <v>160000</v>
      </c>
      <c r="F251" s="17">
        <v>0</v>
      </c>
      <c r="G251" s="17">
        <v>0</v>
      </c>
      <c r="H251" s="17">
        <v>340.2</v>
      </c>
      <c r="I251" s="17">
        <v>340.2</v>
      </c>
      <c r="J251" s="23" t="str">
        <f t="shared" si="48"/>
        <v>N/A</v>
      </c>
      <c r="K251" s="23" t="str">
        <f t="shared" si="49"/>
        <v>N/A</v>
      </c>
      <c r="L251" s="24" t="str">
        <f t="shared" si="50"/>
        <v>N/A</v>
      </c>
    </row>
    <row r="255" spans="2:16" x14ac:dyDescent="0.25">
      <c r="B255" s="10" t="s">
        <v>202</v>
      </c>
      <c r="M255" s="33" t="s">
        <v>206</v>
      </c>
      <c r="N255" s="33"/>
      <c r="O255" s="33"/>
      <c r="P255" s="33"/>
    </row>
    <row r="256" spans="2:16" ht="30" x14ac:dyDescent="0.25">
      <c r="B256" s="18" t="s">
        <v>0</v>
      </c>
      <c r="C256" s="19" t="s">
        <v>1</v>
      </c>
      <c r="D256" s="19" t="s">
        <v>13</v>
      </c>
      <c r="E256" s="20" t="s">
        <v>12</v>
      </c>
      <c r="F256" s="19">
        <v>2011</v>
      </c>
      <c r="G256" s="19">
        <v>2012</v>
      </c>
      <c r="H256" s="19">
        <v>2013</v>
      </c>
      <c r="I256" s="21" t="s">
        <v>198</v>
      </c>
      <c r="J256" s="20" t="s">
        <v>199</v>
      </c>
      <c r="K256" s="20" t="s">
        <v>200</v>
      </c>
      <c r="L256" s="20" t="s">
        <v>201</v>
      </c>
      <c r="M256" s="19">
        <v>2011</v>
      </c>
      <c r="N256" s="19">
        <v>2012</v>
      </c>
      <c r="O256" s="19">
        <v>2013</v>
      </c>
      <c r="P256" s="20" t="s">
        <v>198</v>
      </c>
    </row>
    <row r="257" spans="2:16" x14ac:dyDescent="0.25">
      <c r="B257" s="22">
        <v>2365631</v>
      </c>
      <c r="C257" s="16" t="s">
        <v>51</v>
      </c>
      <c r="D257" s="16">
        <v>1962</v>
      </c>
      <c r="E257" s="17">
        <v>502000</v>
      </c>
      <c r="F257" s="17">
        <v>7170.2</v>
      </c>
      <c r="G257" s="17">
        <v>7764.1</v>
      </c>
      <c r="H257" s="17">
        <v>5968.6</v>
      </c>
      <c r="I257" s="17">
        <v>20902.900000000001</v>
      </c>
      <c r="J257" s="23">
        <f>IFERROR((G257-F257)/F257,"N/A")</f>
        <v>8.2828930852695964E-2</v>
      </c>
      <c r="K257" s="23">
        <f>IFERROR((H257-G257)/G257,"N/A")</f>
        <v>-0.2312566813925632</v>
      </c>
      <c r="L257" s="24">
        <f>IFERROR(RATE(2,0,-F257,H257),"N/A")</f>
        <v>-8.7630828124939553E-2</v>
      </c>
      <c r="M257" s="26">
        <f>IFERROR(F257/$E257,"N/A")</f>
        <v>1.4283266932270916E-2</v>
      </c>
      <c r="N257" s="26">
        <f t="shared" ref="N257:N279" si="51">IFERROR(G257/$E257,"N/A")</f>
        <v>1.5466334661354582E-2</v>
      </c>
      <c r="O257" s="26">
        <f t="shared" ref="O257:O279" si="52">IFERROR(H257/$E257,"N/A")</f>
        <v>1.188964143426295E-2</v>
      </c>
      <c r="P257" s="26">
        <f t="shared" ref="P257:P279" si="53">IFERROR(I257/$E257,"N/A")</f>
        <v>4.1639243027888448E-2</v>
      </c>
    </row>
    <row r="258" spans="2:16" x14ac:dyDescent="0.25">
      <c r="B258" s="27">
        <v>3192582</v>
      </c>
      <c r="C258" s="28" t="s">
        <v>62</v>
      </c>
      <c r="D258" s="28">
        <v>1868</v>
      </c>
      <c r="E258" s="29">
        <v>1202000</v>
      </c>
      <c r="F258" s="29">
        <v>5685.5</v>
      </c>
      <c r="G258" s="29">
        <v>5454.2</v>
      </c>
      <c r="H258" s="29">
        <v>4731.2</v>
      </c>
      <c r="I258" s="29">
        <v>15870.900000000001</v>
      </c>
      <c r="J258" s="30">
        <f t="shared" ref="J258:J279" si="54">IFERROR((G258-F258)/F258,"N/A")</f>
        <v>-4.0682437780318388E-2</v>
      </c>
      <c r="K258" s="30">
        <f t="shared" ref="K258:K279" si="55">IFERROR((H258-G258)/G258,"N/A")</f>
        <v>-0.1325583953650398</v>
      </c>
      <c r="L258" s="31">
        <f t="shared" ref="L258:L279" si="56">IFERROR(RATE(2,0,-F258,H258),"N/A")</f>
        <v>-8.7776362109334732E-2</v>
      </c>
      <c r="M258" s="34">
        <f t="shared" ref="M258:M279" si="57">IFERROR(F258/$E258,"N/A")</f>
        <v>4.7300332778702162E-3</v>
      </c>
      <c r="N258" s="34">
        <f t="shared" si="51"/>
        <v>4.5376039933444261E-3</v>
      </c>
      <c r="O258" s="34">
        <f t="shared" si="52"/>
        <v>3.9361064891846919E-3</v>
      </c>
      <c r="P258" s="34">
        <f t="shared" si="53"/>
        <v>1.3203743760399336E-2</v>
      </c>
    </row>
    <row r="259" spans="2:16" x14ac:dyDescent="0.25">
      <c r="B259" s="22">
        <v>3192995</v>
      </c>
      <c r="C259" s="16" t="s">
        <v>68</v>
      </c>
      <c r="D259" s="16">
        <v>1994</v>
      </c>
      <c r="E259" s="17">
        <v>600000</v>
      </c>
      <c r="F259" s="17">
        <v>7994.4</v>
      </c>
      <c r="G259" s="17">
        <v>8317.7999999999993</v>
      </c>
      <c r="H259" s="17">
        <v>8736.9</v>
      </c>
      <c r="I259" s="17">
        <v>25049.1</v>
      </c>
      <c r="J259" s="23">
        <f t="shared" si="54"/>
        <v>4.0453317322125447E-2</v>
      </c>
      <c r="K259" s="23">
        <f t="shared" si="55"/>
        <v>5.0385919353675299E-2</v>
      </c>
      <c r="L259" s="24">
        <f t="shared" si="56"/>
        <v>4.5407821981843483E-2</v>
      </c>
      <c r="M259" s="26">
        <f t="shared" si="57"/>
        <v>1.3323999999999999E-2</v>
      </c>
      <c r="N259" s="26">
        <f t="shared" si="51"/>
        <v>1.3862999999999999E-2</v>
      </c>
      <c r="O259" s="26">
        <f t="shared" si="52"/>
        <v>1.45615E-2</v>
      </c>
      <c r="P259" s="26">
        <f t="shared" si="53"/>
        <v>4.1748500000000001E-2</v>
      </c>
    </row>
    <row r="260" spans="2:16" x14ac:dyDescent="0.25">
      <c r="B260" s="27">
        <v>3213775</v>
      </c>
      <c r="C260" s="28" t="s">
        <v>73</v>
      </c>
      <c r="D260" s="28">
        <v>1968</v>
      </c>
      <c r="E260" s="29">
        <v>491000</v>
      </c>
      <c r="F260" s="29">
        <v>4463.5</v>
      </c>
      <c r="G260" s="29">
        <v>4817.5</v>
      </c>
      <c r="H260" s="29">
        <v>4641.6000000000004</v>
      </c>
      <c r="I260" s="29">
        <v>13922.6</v>
      </c>
      <c r="J260" s="30">
        <f t="shared" si="54"/>
        <v>7.930995855270527E-2</v>
      </c>
      <c r="K260" s="30">
        <f t="shared" si="55"/>
        <v>-3.6512714063310768E-2</v>
      </c>
      <c r="L260" s="31">
        <f t="shared" si="56"/>
        <v>1.9755570051169818E-2</v>
      </c>
      <c r="M260" s="34">
        <f t="shared" si="57"/>
        <v>9.0906313645621184E-3</v>
      </c>
      <c r="N260" s="34">
        <f t="shared" si="51"/>
        <v>9.8116089613034616E-3</v>
      </c>
      <c r="O260" s="34">
        <f t="shared" si="52"/>
        <v>9.4533604887983708E-3</v>
      </c>
      <c r="P260" s="34">
        <f t="shared" si="53"/>
        <v>2.8355600814663953E-2</v>
      </c>
    </row>
    <row r="261" spans="2:16" x14ac:dyDescent="0.25">
      <c r="B261" s="22">
        <v>3237291</v>
      </c>
      <c r="C261" s="16" t="s">
        <v>76</v>
      </c>
      <c r="D261" s="16">
        <v>1922</v>
      </c>
      <c r="E261" s="17">
        <v>200680</v>
      </c>
      <c r="F261" s="17">
        <v>3119.4</v>
      </c>
      <c r="G261" s="17">
        <v>3011</v>
      </c>
      <c r="H261" s="17">
        <v>3220.2</v>
      </c>
      <c r="I261" s="17">
        <v>9350.5999999999985</v>
      </c>
      <c r="J261" s="23">
        <f t="shared" si="54"/>
        <v>-3.475027248829906E-2</v>
      </c>
      <c r="K261" s="23">
        <f t="shared" si="55"/>
        <v>6.9478578545333722E-2</v>
      </c>
      <c r="L261" s="24">
        <f t="shared" si="56"/>
        <v>1.6028496903745439E-2</v>
      </c>
      <c r="M261" s="26">
        <f t="shared" si="57"/>
        <v>1.5544149890372732E-2</v>
      </c>
      <c r="N261" s="26">
        <f t="shared" si="51"/>
        <v>1.5003986446083317E-2</v>
      </c>
      <c r="O261" s="26">
        <f t="shared" si="52"/>
        <v>1.6046442096870638E-2</v>
      </c>
      <c r="P261" s="26">
        <f t="shared" si="53"/>
        <v>4.6594578433326685E-2</v>
      </c>
    </row>
    <row r="262" spans="2:16" x14ac:dyDescent="0.25">
      <c r="B262" s="27">
        <v>3237331</v>
      </c>
      <c r="C262" s="28" t="s">
        <v>82</v>
      </c>
      <c r="D262" s="28">
        <v>1962</v>
      </c>
      <c r="E262" s="29">
        <v>58009</v>
      </c>
      <c r="F262" s="29">
        <v>839.1</v>
      </c>
      <c r="G262" s="29">
        <v>763.9</v>
      </c>
      <c r="H262" s="29">
        <v>718.1</v>
      </c>
      <c r="I262" s="29">
        <v>2321.1</v>
      </c>
      <c r="J262" s="30">
        <f t="shared" si="54"/>
        <v>-8.9619830771064293E-2</v>
      </c>
      <c r="K262" s="30">
        <f t="shared" si="55"/>
        <v>-5.9955491556486391E-2</v>
      </c>
      <c r="L262" s="31">
        <f t="shared" si="56"/>
        <v>-7.4906556784888501E-2</v>
      </c>
      <c r="M262" s="34">
        <f t="shared" si="57"/>
        <v>1.4464996810839698E-2</v>
      </c>
      <c r="N262" s="34">
        <f t="shared" si="51"/>
        <v>1.3168646244548259E-2</v>
      </c>
      <c r="O262" s="34">
        <f t="shared" si="52"/>
        <v>1.2379113585822889E-2</v>
      </c>
      <c r="P262" s="34">
        <f t="shared" si="53"/>
        <v>4.0012756641210845E-2</v>
      </c>
    </row>
    <row r="263" spans="2:16" x14ac:dyDescent="0.25">
      <c r="B263" s="22">
        <v>3267049</v>
      </c>
      <c r="C263" s="16" t="s">
        <v>85</v>
      </c>
      <c r="D263" s="16">
        <v>1959</v>
      </c>
      <c r="E263" s="17">
        <v>77688</v>
      </c>
      <c r="F263" s="17">
        <v>1235.0999999999999</v>
      </c>
      <c r="G263" s="17">
        <v>1262.7</v>
      </c>
      <c r="H263" s="17">
        <v>1120.5</v>
      </c>
      <c r="I263" s="17">
        <v>3618.3</v>
      </c>
      <c r="J263" s="23">
        <f t="shared" si="54"/>
        <v>2.2346368715083911E-2</v>
      </c>
      <c r="K263" s="23">
        <f t="shared" si="55"/>
        <v>-0.11261582323592305</v>
      </c>
      <c r="L263" s="24">
        <f t="shared" si="56"/>
        <v>-4.7522183581169483E-2</v>
      </c>
      <c r="M263" s="26">
        <f t="shared" si="57"/>
        <v>1.5898208217485325E-2</v>
      </c>
      <c r="N263" s="26">
        <f t="shared" si="51"/>
        <v>1.6253475440222428E-2</v>
      </c>
      <c r="O263" s="26">
        <f t="shared" si="52"/>
        <v>1.4423076923076924E-2</v>
      </c>
      <c r="P263" s="26">
        <f t="shared" si="53"/>
        <v>4.6574760580784677E-2</v>
      </c>
    </row>
    <row r="264" spans="2:16" x14ac:dyDescent="0.25">
      <c r="B264" s="27">
        <v>3267057</v>
      </c>
      <c r="C264" s="28" t="s">
        <v>88</v>
      </c>
      <c r="D264" s="28">
        <v>1960</v>
      </c>
      <c r="E264" s="29">
        <v>36260</v>
      </c>
      <c r="F264" s="29">
        <v>426.5</v>
      </c>
      <c r="G264" s="29">
        <v>456</v>
      </c>
      <c r="H264" s="29">
        <v>451.6</v>
      </c>
      <c r="I264" s="29">
        <v>1334.1</v>
      </c>
      <c r="J264" s="30">
        <f t="shared" si="54"/>
        <v>6.9167643610785465E-2</v>
      </c>
      <c r="K264" s="30">
        <f t="shared" si="55"/>
        <v>-9.6491228070174941E-3</v>
      </c>
      <c r="L264" s="31">
        <f t="shared" si="56"/>
        <v>2.9004914333854988E-2</v>
      </c>
      <c r="M264" s="34">
        <f t="shared" si="57"/>
        <v>1.1762272476558191E-2</v>
      </c>
      <c r="N264" s="34">
        <f t="shared" si="51"/>
        <v>1.2575841147269718E-2</v>
      </c>
      <c r="O264" s="34">
        <f t="shared" si="52"/>
        <v>1.245449531163817E-2</v>
      </c>
      <c r="P264" s="34">
        <f t="shared" si="53"/>
        <v>3.6792608935466077E-2</v>
      </c>
    </row>
    <row r="265" spans="2:16" x14ac:dyDescent="0.25">
      <c r="B265" s="22">
        <v>3267063</v>
      </c>
      <c r="C265" s="16" t="s">
        <v>93</v>
      </c>
      <c r="D265" s="16">
        <v>1970</v>
      </c>
      <c r="E265" s="17">
        <v>85000</v>
      </c>
      <c r="F265" s="17">
        <v>1349.7</v>
      </c>
      <c r="G265" s="17">
        <v>1280.4000000000001</v>
      </c>
      <c r="H265" s="17">
        <v>1218.9000000000001</v>
      </c>
      <c r="I265" s="17">
        <v>3849.0000000000005</v>
      </c>
      <c r="J265" s="23">
        <f t="shared" si="54"/>
        <v>-5.1344743276283585E-2</v>
      </c>
      <c r="K265" s="23">
        <f t="shared" si="55"/>
        <v>-4.803186504217432E-2</v>
      </c>
      <c r="L265" s="24">
        <f t="shared" si="56"/>
        <v>-4.9689747786955667E-2</v>
      </c>
      <c r="M265" s="26">
        <f t="shared" si="57"/>
        <v>1.5878823529411765E-2</v>
      </c>
      <c r="N265" s="26">
        <f t="shared" si="51"/>
        <v>1.5063529411764707E-2</v>
      </c>
      <c r="O265" s="26">
        <f t="shared" si="52"/>
        <v>1.434E-2</v>
      </c>
      <c r="P265" s="26">
        <f t="shared" si="53"/>
        <v>4.5282352941176475E-2</v>
      </c>
    </row>
    <row r="266" spans="2:16" x14ac:dyDescent="0.25">
      <c r="B266" s="27">
        <v>3281341</v>
      </c>
      <c r="C266" s="28" t="s">
        <v>97</v>
      </c>
      <c r="D266" s="28">
        <v>1929</v>
      </c>
      <c r="E266" s="29">
        <v>804000</v>
      </c>
      <c r="F266" s="29">
        <v>14810.6</v>
      </c>
      <c r="G266" s="29">
        <v>15539.9</v>
      </c>
      <c r="H266" s="29">
        <v>15719.1</v>
      </c>
      <c r="I266" s="29">
        <v>46069.599999999999</v>
      </c>
      <c r="J266" s="30">
        <f t="shared" si="54"/>
        <v>4.9241759280515253E-2</v>
      </c>
      <c r="K266" s="30">
        <f t="shared" si="55"/>
        <v>1.1531605737488706E-2</v>
      </c>
      <c r="L266" s="31">
        <f t="shared" si="56"/>
        <v>3.0214153260321123E-2</v>
      </c>
      <c r="M266" s="34">
        <f t="shared" si="57"/>
        <v>1.8421144278606964E-2</v>
      </c>
      <c r="N266" s="34">
        <f t="shared" si="51"/>
        <v>1.9328233830845771E-2</v>
      </c>
      <c r="O266" s="34">
        <f t="shared" si="52"/>
        <v>1.9551119402985075E-2</v>
      </c>
      <c r="P266" s="34">
        <f t="shared" si="53"/>
        <v>5.7300497512437806E-2</v>
      </c>
    </row>
    <row r="267" spans="2:16" x14ac:dyDescent="0.25">
      <c r="B267" s="22">
        <v>3281343</v>
      </c>
      <c r="C267" s="16" t="s">
        <v>104</v>
      </c>
      <c r="D267" s="16">
        <v>1995</v>
      </c>
      <c r="E267" s="17">
        <v>436250</v>
      </c>
      <c r="F267" s="17">
        <v>10800.9</v>
      </c>
      <c r="G267" s="17">
        <v>10733</v>
      </c>
      <c r="H267" s="17">
        <v>11035.4</v>
      </c>
      <c r="I267" s="17">
        <v>32569.300000000003</v>
      </c>
      <c r="J267" s="23">
        <f t="shared" si="54"/>
        <v>-6.2865131609402582E-3</v>
      </c>
      <c r="K267" s="23">
        <f t="shared" si="55"/>
        <v>2.8174788036895521E-2</v>
      </c>
      <c r="L267" s="24">
        <f t="shared" si="56"/>
        <v>1.0797286155911121E-2</v>
      </c>
      <c r="M267" s="26">
        <f t="shared" si="57"/>
        <v>2.4758510028653296E-2</v>
      </c>
      <c r="N267" s="26">
        <f t="shared" si="51"/>
        <v>2.4602865329512894E-2</v>
      </c>
      <c r="O267" s="26">
        <f t="shared" si="52"/>
        <v>2.5296045845272206E-2</v>
      </c>
      <c r="P267" s="26">
        <f t="shared" si="53"/>
        <v>7.4657421203438407E-2</v>
      </c>
    </row>
    <row r="268" spans="2:16" x14ac:dyDescent="0.25">
      <c r="B268" s="27">
        <v>3281345</v>
      </c>
      <c r="C268" s="28" t="s">
        <v>108</v>
      </c>
      <c r="D268" s="28">
        <v>1963</v>
      </c>
      <c r="E268" s="29">
        <v>108960</v>
      </c>
      <c r="F268" s="29">
        <v>3007.1</v>
      </c>
      <c r="G268" s="29">
        <v>3251.8</v>
      </c>
      <c r="H268" s="29">
        <v>3318.1</v>
      </c>
      <c r="I268" s="29">
        <v>9577</v>
      </c>
      <c r="J268" s="30">
        <f t="shared" si="54"/>
        <v>8.1374081340826798E-2</v>
      </c>
      <c r="K268" s="30">
        <f t="shared" si="55"/>
        <v>2.0388707792607087E-2</v>
      </c>
      <c r="L268" s="31">
        <f t="shared" si="56"/>
        <v>5.0438908980513363E-2</v>
      </c>
      <c r="M268" s="34">
        <f t="shared" si="57"/>
        <v>2.7598201174743025E-2</v>
      </c>
      <c r="N268" s="34">
        <f t="shared" si="51"/>
        <v>2.9843979441997064E-2</v>
      </c>
      <c r="O268" s="34">
        <f t="shared" si="52"/>
        <v>3.0452459618208517E-2</v>
      </c>
      <c r="P268" s="34">
        <f t="shared" si="53"/>
        <v>8.7894640234948598E-2</v>
      </c>
    </row>
    <row r="269" spans="2:16" x14ac:dyDescent="0.25">
      <c r="B269" s="22">
        <v>3281349</v>
      </c>
      <c r="C269" s="16" t="s">
        <v>111</v>
      </c>
      <c r="D269" s="16">
        <v>1927</v>
      </c>
      <c r="E269" s="17">
        <v>830754</v>
      </c>
      <c r="F269" s="17">
        <v>7812.1</v>
      </c>
      <c r="G269" s="17">
        <v>7162.5</v>
      </c>
      <c r="H269" s="17">
        <v>7836</v>
      </c>
      <c r="I269" s="17">
        <v>22810.6</v>
      </c>
      <c r="J269" s="23">
        <f t="shared" si="54"/>
        <v>-8.3153057436540792E-2</v>
      </c>
      <c r="K269" s="23">
        <f t="shared" si="55"/>
        <v>9.4031413612565451E-2</v>
      </c>
      <c r="L269" s="24">
        <f t="shared" si="56"/>
        <v>1.5285101478937741E-3</v>
      </c>
      <c r="M269" s="26">
        <f t="shared" si="57"/>
        <v>9.4036261035156023E-3</v>
      </c>
      <c r="N269" s="26">
        <f t="shared" si="51"/>
        <v>8.6216858420182143E-3</v>
      </c>
      <c r="O269" s="26">
        <f t="shared" si="52"/>
        <v>9.4323951494666297E-3</v>
      </c>
      <c r="P269" s="26">
        <f t="shared" si="53"/>
        <v>2.7457707095000443E-2</v>
      </c>
    </row>
    <row r="270" spans="2:16" x14ac:dyDescent="0.25">
      <c r="B270" s="27">
        <v>3281373</v>
      </c>
      <c r="C270" s="28" t="s">
        <v>116</v>
      </c>
      <c r="D270" s="28">
        <v>1979</v>
      </c>
      <c r="E270" s="29">
        <v>200000</v>
      </c>
      <c r="F270" s="29">
        <v>3420.6</v>
      </c>
      <c r="G270" s="29">
        <v>3944</v>
      </c>
      <c r="H270" s="29">
        <v>2580.1</v>
      </c>
      <c r="I270" s="29">
        <v>9944.7000000000007</v>
      </c>
      <c r="J270" s="30">
        <f t="shared" si="54"/>
        <v>0.15301409109512953</v>
      </c>
      <c r="K270" s="30">
        <f t="shared" si="55"/>
        <v>-0.345816430020284</v>
      </c>
      <c r="L270" s="31">
        <f t="shared" si="56"/>
        <v>-0.13150539762639277</v>
      </c>
      <c r="M270" s="34">
        <f t="shared" si="57"/>
        <v>1.7103E-2</v>
      </c>
      <c r="N270" s="34">
        <f t="shared" si="51"/>
        <v>1.9720000000000001E-2</v>
      </c>
      <c r="O270" s="34">
        <f t="shared" si="52"/>
        <v>1.2900499999999999E-2</v>
      </c>
      <c r="P270" s="34">
        <f t="shared" si="53"/>
        <v>4.9723500000000004E-2</v>
      </c>
    </row>
    <row r="271" spans="2:16" x14ac:dyDescent="0.25">
      <c r="B271" s="22">
        <v>3281377</v>
      </c>
      <c r="C271" s="16" t="s">
        <v>119</v>
      </c>
      <c r="D271" s="16">
        <v>2004</v>
      </c>
      <c r="E271" s="17">
        <v>220000</v>
      </c>
      <c r="F271" s="17">
        <v>2739.8</v>
      </c>
      <c r="G271" s="17">
        <v>2582.8000000000002</v>
      </c>
      <c r="H271" s="17">
        <v>2611.6999999999998</v>
      </c>
      <c r="I271" s="17">
        <v>7934.3</v>
      </c>
      <c r="J271" s="23">
        <f t="shared" si="54"/>
        <v>-5.7303452806774215E-2</v>
      </c>
      <c r="K271" s="23">
        <f t="shared" si="55"/>
        <v>1.1189406845284047E-2</v>
      </c>
      <c r="L271" s="24">
        <f t="shared" si="56"/>
        <v>-2.3657456426579907E-2</v>
      </c>
      <c r="M271" s="26">
        <f t="shared" si="57"/>
        <v>1.2453636363636365E-2</v>
      </c>
      <c r="N271" s="26">
        <f t="shared" si="51"/>
        <v>1.174E-2</v>
      </c>
      <c r="O271" s="26">
        <f t="shared" si="52"/>
        <v>1.1871363636363635E-2</v>
      </c>
      <c r="P271" s="26">
        <f t="shared" si="53"/>
        <v>3.6065E-2</v>
      </c>
    </row>
    <row r="272" spans="2:16" x14ac:dyDescent="0.25">
      <c r="B272" s="27">
        <v>3289919</v>
      </c>
      <c r="C272" s="28" t="s">
        <v>122</v>
      </c>
      <c r="D272" s="28">
        <v>1896</v>
      </c>
      <c r="E272" s="29">
        <v>716651</v>
      </c>
      <c r="F272" s="29">
        <v>760.6</v>
      </c>
      <c r="G272" s="29">
        <v>809.3</v>
      </c>
      <c r="H272" s="29">
        <v>1068.0999999999999</v>
      </c>
      <c r="I272" s="29">
        <v>2638</v>
      </c>
      <c r="J272" s="30">
        <f t="shared" si="54"/>
        <v>6.4028398632658343E-2</v>
      </c>
      <c r="K272" s="30">
        <f t="shared" si="55"/>
        <v>0.31978252811071295</v>
      </c>
      <c r="L272" s="31">
        <f t="shared" si="56"/>
        <v>0.18502577606101181</v>
      </c>
      <c r="M272" s="34">
        <f t="shared" si="57"/>
        <v>1.0613255266510478E-3</v>
      </c>
      <c r="N272" s="34">
        <f t="shared" si="51"/>
        <v>1.129280500550477E-3</v>
      </c>
      <c r="O272" s="34">
        <f t="shared" si="52"/>
        <v>1.4904046739626399E-3</v>
      </c>
      <c r="P272" s="34">
        <f t="shared" si="53"/>
        <v>3.6810107011641651E-3</v>
      </c>
    </row>
    <row r="273" spans="2:16" x14ac:dyDescent="0.25">
      <c r="B273" s="22">
        <v>3335315</v>
      </c>
      <c r="C273" s="16" t="s">
        <v>126</v>
      </c>
      <c r="D273" s="16">
        <v>1939</v>
      </c>
      <c r="E273" s="17">
        <v>250000</v>
      </c>
      <c r="F273" s="17">
        <v>2196</v>
      </c>
      <c r="G273" s="17">
        <v>2457.1999999999998</v>
      </c>
      <c r="H273" s="17">
        <v>2593.9</v>
      </c>
      <c r="I273" s="17">
        <v>7247.1</v>
      </c>
      <c r="J273" s="23">
        <f t="shared" si="54"/>
        <v>0.11894353369763197</v>
      </c>
      <c r="K273" s="23">
        <f t="shared" si="55"/>
        <v>5.5632427152857024E-2</v>
      </c>
      <c r="L273" s="24">
        <f t="shared" si="56"/>
        <v>8.6827069190046416E-2</v>
      </c>
      <c r="M273" s="26">
        <f t="shared" si="57"/>
        <v>8.7840000000000001E-3</v>
      </c>
      <c r="N273" s="26">
        <f t="shared" si="51"/>
        <v>9.8287999999999986E-3</v>
      </c>
      <c r="O273" s="26">
        <f t="shared" si="52"/>
        <v>1.03756E-2</v>
      </c>
      <c r="P273" s="26">
        <f t="shared" si="53"/>
        <v>2.8988400000000001E-2</v>
      </c>
    </row>
    <row r="274" spans="2:16" x14ac:dyDescent="0.25">
      <c r="B274" s="27">
        <v>3339848</v>
      </c>
      <c r="C274" s="28" t="s">
        <v>129</v>
      </c>
      <c r="D274" s="28">
        <v>1956</v>
      </c>
      <c r="E274" s="29">
        <v>126000</v>
      </c>
      <c r="F274" s="29">
        <v>2724.3</v>
      </c>
      <c r="G274" s="29">
        <v>2677.7</v>
      </c>
      <c r="H274" s="29">
        <v>2686.8</v>
      </c>
      <c r="I274" s="29">
        <v>8088.8</v>
      </c>
      <c r="J274" s="30">
        <f t="shared" si="54"/>
        <v>-1.7105311456154008E-2</v>
      </c>
      <c r="K274" s="30">
        <f t="shared" si="55"/>
        <v>3.3984389588080683E-3</v>
      </c>
      <c r="L274" s="31">
        <f t="shared" si="56"/>
        <v>-6.9063507675627871E-3</v>
      </c>
      <c r="M274" s="34">
        <f t="shared" si="57"/>
        <v>2.1621428571428573E-2</v>
      </c>
      <c r="N274" s="34">
        <f t="shared" si="51"/>
        <v>2.1251587301587299E-2</v>
      </c>
      <c r="O274" s="34">
        <f t="shared" si="52"/>
        <v>2.1323809523809526E-2</v>
      </c>
      <c r="P274" s="34">
        <f t="shared" si="53"/>
        <v>6.4196825396825405E-2</v>
      </c>
    </row>
    <row r="275" spans="2:16" x14ac:dyDescent="0.25">
      <c r="B275" s="22">
        <v>3369313</v>
      </c>
      <c r="C275" s="16" t="s">
        <v>132</v>
      </c>
      <c r="D275" s="16">
        <v>1968</v>
      </c>
      <c r="E275" s="17">
        <v>59962</v>
      </c>
      <c r="F275" s="17">
        <v>882.4</v>
      </c>
      <c r="G275" s="17">
        <v>849.5</v>
      </c>
      <c r="H275" s="17">
        <v>888.4</v>
      </c>
      <c r="I275" s="17">
        <v>2620.3000000000002</v>
      </c>
      <c r="J275" s="23">
        <f t="shared" si="54"/>
        <v>-3.7284678150498615E-2</v>
      </c>
      <c r="K275" s="23">
        <f t="shared" si="55"/>
        <v>4.5791642142436702E-2</v>
      </c>
      <c r="L275" s="24">
        <f t="shared" si="56"/>
        <v>3.3940588585694102E-3</v>
      </c>
      <c r="M275" s="26">
        <f t="shared" si="57"/>
        <v>1.4715986791634701E-2</v>
      </c>
      <c r="N275" s="26">
        <f t="shared" si="51"/>
        <v>1.4167305960441613E-2</v>
      </c>
      <c r="O275" s="26">
        <f t="shared" si="52"/>
        <v>1.4816050165104566E-2</v>
      </c>
      <c r="P275" s="26">
        <f t="shared" si="53"/>
        <v>4.3699342917180882E-2</v>
      </c>
    </row>
    <row r="276" spans="2:16" x14ac:dyDescent="0.25">
      <c r="B276" s="27">
        <v>3389438</v>
      </c>
      <c r="C276" s="28" t="s">
        <v>138</v>
      </c>
      <c r="D276" s="28">
        <v>1950</v>
      </c>
      <c r="E276" s="29">
        <v>347543</v>
      </c>
      <c r="F276" s="29">
        <v>3211.2</v>
      </c>
      <c r="G276" s="29">
        <v>3012.8</v>
      </c>
      <c r="H276" s="29">
        <v>3348.1</v>
      </c>
      <c r="I276" s="29">
        <v>9572.1</v>
      </c>
      <c r="J276" s="30">
        <f t="shared" si="54"/>
        <v>-6.1783756851021318E-2</v>
      </c>
      <c r="K276" s="30">
        <f t="shared" si="55"/>
        <v>0.1112918215613382</v>
      </c>
      <c r="L276" s="31">
        <f t="shared" si="56"/>
        <v>2.1093550007766929E-2</v>
      </c>
      <c r="M276" s="34">
        <f t="shared" si="57"/>
        <v>9.2397199770963591E-3</v>
      </c>
      <c r="N276" s="34">
        <f t="shared" si="51"/>
        <v>8.668855364659913E-3</v>
      </c>
      <c r="O276" s="34">
        <f t="shared" si="52"/>
        <v>9.6336280690446936E-3</v>
      </c>
      <c r="P276" s="34">
        <f t="shared" si="53"/>
        <v>2.7542203410800967E-2</v>
      </c>
    </row>
    <row r="277" spans="2:16" x14ac:dyDescent="0.25">
      <c r="B277" s="22">
        <v>3408212</v>
      </c>
      <c r="C277" s="16" t="s">
        <v>144</v>
      </c>
      <c r="D277" s="16">
        <v>1975</v>
      </c>
      <c r="E277" s="17">
        <v>50601</v>
      </c>
      <c r="F277" s="17">
        <v>805</v>
      </c>
      <c r="G277" s="17">
        <v>819.8</v>
      </c>
      <c r="H277" s="17">
        <v>797.8</v>
      </c>
      <c r="I277" s="17">
        <v>2422.6</v>
      </c>
      <c r="J277" s="23">
        <f t="shared" si="54"/>
        <v>1.8385093167701805E-2</v>
      </c>
      <c r="K277" s="23">
        <f t="shared" si="55"/>
        <v>-2.6835813613076361E-2</v>
      </c>
      <c r="L277" s="24">
        <f t="shared" si="56"/>
        <v>-4.4820942739814823E-3</v>
      </c>
      <c r="M277" s="26">
        <f t="shared" si="57"/>
        <v>1.5908776506393153E-2</v>
      </c>
      <c r="N277" s="26">
        <f t="shared" si="51"/>
        <v>1.6201260844647337E-2</v>
      </c>
      <c r="O277" s="26">
        <f t="shared" si="52"/>
        <v>1.5766486828323548E-2</v>
      </c>
      <c r="P277" s="26">
        <f t="shared" si="53"/>
        <v>4.7876524179364041E-2</v>
      </c>
    </row>
    <row r="278" spans="2:16" x14ac:dyDescent="0.25">
      <c r="B278" s="27">
        <v>3618415</v>
      </c>
      <c r="C278" s="28" t="s">
        <v>63</v>
      </c>
      <c r="D278" s="28">
        <v>1868</v>
      </c>
      <c r="E278" s="29">
        <v>2293000</v>
      </c>
      <c r="F278" s="29">
        <v>18143.5</v>
      </c>
      <c r="G278" s="29">
        <v>18589.599999999999</v>
      </c>
      <c r="H278" s="29">
        <v>18109.900000000001</v>
      </c>
      <c r="I278" s="29">
        <v>54843</v>
      </c>
      <c r="J278" s="30">
        <f t="shared" si="54"/>
        <v>2.4587317772204843E-2</v>
      </c>
      <c r="K278" s="30">
        <f t="shared" si="55"/>
        <v>-2.5804751043594112E-2</v>
      </c>
      <c r="L278" s="31">
        <f t="shared" si="56"/>
        <v>-9.2638053311141643E-4</v>
      </c>
      <c r="M278" s="34">
        <f t="shared" si="57"/>
        <v>7.9125599651112075E-3</v>
      </c>
      <c r="N278" s="34">
        <f t="shared" si="51"/>
        <v>8.1071085913650229E-3</v>
      </c>
      <c r="O278" s="34">
        <f t="shared" si="52"/>
        <v>7.897906672481466E-3</v>
      </c>
      <c r="P278" s="34">
        <f t="shared" si="53"/>
        <v>2.3917575228957696E-2</v>
      </c>
    </row>
    <row r="279" spans="2:16" x14ac:dyDescent="0.25">
      <c r="B279" s="22">
        <v>4066717</v>
      </c>
      <c r="C279" s="16" t="s">
        <v>149</v>
      </c>
      <c r="D279" s="16">
        <v>2013</v>
      </c>
      <c r="E279" s="17">
        <v>160000</v>
      </c>
      <c r="F279" s="17">
        <v>0</v>
      </c>
      <c r="G279" s="17">
        <v>0</v>
      </c>
      <c r="H279" s="17">
        <v>2378.5</v>
      </c>
      <c r="I279" s="17">
        <v>2378.5</v>
      </c>
      <c r="J279" s="23" t="str">
        <f t="shared" si="54"/>
        <v>N/A</v>
      </c>
      <c r="K279" s="23" t="str">
        <f t="shared" si="55"/>
        <v>N/A</v>
      </c>
      <c r="L279" s="24" t="str">
        <f t="shared" si="56"/>
        <v>N/A</v>
      </c>
      <c r="M279" s="26">
        <f t="shared" si="57"/>
        <v>0</v>
      </c>
      <c r="N279" s="26">
        <f t="shared" si="51"/>
        <v>0</v>
      </c>
      <c r="O279" s="26">
        <f t="shared" si="52"/>
        <v>1.4865625E-2</v>
      </c>
      <c r="P279" s="26">
        <f t="shared" si="53"/>
        <v>1.4865625E-2</v>
      </c>
    </row>
    <row r="283" spans="2:16" x14ac:dyDescent="0.25">
      <c r="B283" s="10" t="s">
        <v>203</v>
      </c>
      <c r="M283" s="33" t="s">
        <v>206</v>
      </c>
      <c r="N283" s="33"/>
      <c r="O283" s="33"/>
      <c r="P283" s="33"/>
    </row>
    <row r="284" spans="2:16" ht="30" x14ac:dyDescent="0.25">
      <c r="B284" s="18" t="s">
        <v>0</v>
      </c>
      <c r="C284" s="19" t="s">
        <v>1</v>
      </c>
      <c r="D284" s="19" t="s">
        <v>13</v>
      </c>
      <c r="E284" s="20" t="s">
        <v>12</v>
      </c>
      <c r="F284" s="19">
        <v>2011</v>
      </c>
      <c r="G284" s="19">
        <v>2012</v>
      </c>
      <c r="H284" s="19">
        <v>2013</v>
      </c>
      <c r="I284" s="21" t="s">
        <v>198</v>
      </c>
      <c r="J284" s="20" t="s">
        <v>199</v>
      </c>
      <c r="K284" s="20" t="s">
        <v>200</v>
      </c>
      <c r="L284" s="20" t="s">
        <v>201</v>
      </c>
      <c r="M284" s="19">
        <v>2011</v>
      </c>
      <c r="N284" s="19">
        <v>2012</v>
      </c>
      <c r="O284" s="19">
        <v>2013</v>
      </c>
      <c r="P284" s="20" t="s">
        <v>198</v>
      </c>
    </row>
    <row r="285" spans="2:16" x14ac:dyDescent="0.25">
      <c r="B285" s="22">
        <v>2365631</v>
      </c>
      <c r="C285" s="16" t="s">
        <v>51</v>
      </c>
      <c r="D285" s="16">
        <v>1962</v>
      </c>
      <c r="E285" s="17">
        <v>502000</v>
      </c>
      <c r="F285" s="17">
        <v>1177</v>
      </c>
      <c r="G285" s="17">
        <v>1129.4000000000001</v>
      </c>
      <c r="H285" s="17">
        <v>1.5</v>
      </c>
      <c r="I285" s="17">
        <v>2307.9</v>
      </c>
      <c r="J285" s="23">
        <f>IFERROR((G285-F285)/F285,"N/A")</f>
        <v>-4.0441801189464666E-2</v>
      </c>
      <c r="K285" s="23">
        <f>IFERROR((H285-G285)/G285,"N/A")</f>
        <v>-0.99867186116522044</v>
      </c>
      <c r="L285" s="24">
        <f>IFERROR(RATE(2,0,-F285,H285),"N/A")</f>
        <v>-0.96430088925208002</v>
      </c>
      <c r="M285" s="26">
        <f>IFERROR(F285/$E285,"N/A")</f>
        <v>2.344621513944223E-3</v>
      </c>
      <c r="N285" s="26">
        <f t="shared" ref="N285:N307" si="58">IFERROR(G285/$E285,"N/A")</f>
        <v>2.2498007968127492E-3</v>
      </c>
      <c r="O285" s="26">
        <f t="shared" ref="O285:O307" si="59">IFERROR(H285/$E285,"N/A")</f>
        <v>2.9880478087649404E-6</v>
      </c>
      <c r="P285" s="26">
        <f t="shared" ref="P285:P307" si="60">IFERROR(I285/$E285,"N/A")</f>
        <v>4.5974103585657376E-3</v>
      </c>
    </row>
    <row r="286" spans="2:16" x14ac:dyDescent="0.25">
      <c r="B286" s="27">
        <v>3192582</v>
      </c>
      <c r="C286" s="28" t="s">
        <v>62</v>
      </c>
      <c r="D286" s="28">
        <v>1868</v>
      </c>
      <c r="E286" s="29">
        <v>1202000</v>
      </c>
      <c r="F286" s="29">
        <v>2082.3000000000002</v>
      </c>
      <c r="G286" s="29">
        <v>1869.3</v>
      </c>
      <c r="H286" s="29">
        <v>1985.8</v>
      </c>
      <c r="I286" s="29">
        <v>5937.4000000000005</v>
      </c>
      <c r="J286" s="30">
        <f t="shared" ref="J286:J307" si="61">IFERROR((G286-F286)/F286,"N/A")</f>
        <v>-0.10229073620515786</v>
      </c>
      <c r="K286" s="30">
        <f t="shared" ref="K286:K307" si="62">IFERROR((H286-G286)/G286,"N/A")</f>
        <v>6.2322794629005508E-2</v>
      </c>
      <c r="L286" s="31">
        <f t="shared" ref="L286:L307" si="63">IFERROR(RATE(2,0,-F286,H286),"N/A")</f>
        <v>-2.3446358934193327E-2</v>
      </c>
      <c r="M286" s="34">
        <f t="shared" ref="M286:M307" si="64">IFERROR(F286/$E286,"N/A")</f>
        <v>1.7323627287853579E-3</v>
      </c>
      <c r="N286" s="34">
        <f t="shared" si="58"/>
        <v>1.5551580698835274E-3</v>
      </c>
      <c r="O286" s="34">
        <f t="shared" si="59"/>
        <v>1.6520798668885192E-3</v>
      </c>
      <c r="P286" s="34">
        <f t="shared" si="60"/>
        <v>4.9396006655574049E-3</v>
      </c>
    </row>
    <row r="287" spans="2:16" x14ac:dyDescent="0.25">
      <c r="B287" s="22">
        <v>3192995</v>
      </c>
      <c r="C287" s="16" t="s">
        <v>68</v>
      </c>
      <c r="D287" s="16">
        <v>1994</v>
      </c>
      <c r="E287" s="17">
        <v>600000</v>
      </c>
      <c r="F287" s="17">
        <v>883.7</v>
      </c>
      <c r="G287" s="17">
        <v>10.9</v>
      </c>
      <c r="H287" s="17">
        <v>548.4</v>
      </c>
      <c r="I287" s="17">
        <v>1443</v>
      </c>
      <c r="J287" s="23">
        <f t="shared" si="61"/>
        <v>-0.98766549734072651</v>
      </c>
      <c r="K287" s="23">
        <f t="shared" si="62"/>
        <v>49.311926605504588</v>
      </c>
      <c r="L287" s="24">
        <f t="shared" si="63"/>
        <v>-0.21223569990207733</v>
      </c>
      <c r="M287" s="26">
        <f t="shared" si="64"/>
        <v>1.4728333333333334E-3</v>
      </c>
      <c r="N287" s="26">
        <f t="shared" si="58"/>
        <v>1.8166666666666667E-5</v>
      </c>
      <c r="O287" s="26">
        <f t="shared" si="59"/>
        <v>9.1399999999999999E-4</v>
      </c>
      <c r="P287" s="26">
        <f t="shared" si="60"/>
        <v>2.405E-3</v>
      </c>
    </row>
    <row r="288" spans="2:16" x14ac:dyDescent="0.25">
      <c r="B288" s="27">
        <v>3213775</v>
      </c>
      <c r="C288" s="28" t="s">
        <v>73</v>
      </c>
      <c r="D288" s="28">
        <v>1968</v>
      </c>
      <c r="E288" s="29">
        <v>491000</v>
      </c>
      <c r="F288" s="29">
        <v>697.8</v>
      </c>
      <c r="G288" s="29">
        <v>667.1</v>
      </c>
      <c r="H288" s="29">
        <v>909.5</v>
      </c>
      <c r="I288" s="29">
        <v>2274.4</v>
      </c>
      <c r="J288" s="30">
        <f t="shared" si="61"/>
        <v>-4.3995414158784656E-2</v>
      </c>
      <c r="K288" s="30">
        <f t="shared" si="62"/>
        <v>0.36336381352121117</v>
      </c>
      <c r="L288" s="31">
        <f t="shared" si="63"/>
        <v>0.14165759222996843</v>
      </c>
      <c r="M288" s="34">
        <f t="shared" si="64"/>
        <v>1.4211812627291241E-3</v>
      </c>
      <c r="N288" s="34">
        <f t="shared" si="58"/>
        <v>1.3586558044806519E-3</v>
      </c>
      <c r="O288" s="34">
        <f t="shared" si="59"/>
        <v>1.8523421588594704E-3</v>
      </c>
      <c r="P288" s="34">
        <f t="shared" si="60"/>
        <v>4.6321792260692468E-3</v>
      </c>
    </row>
    <row r="289" spans="2:16" x14ac:dyDescent="0.25">
      <c r="B289" s="22">
        <v>3237291</v>
      </c>
      <c r="C289" s="16" t="s">
        <v>76</v>
      </c>
      <c r="D289" s="16">
        <v>1922</v>
      </c>
      <c r="E289" s="17">
        <v>200680</v>
      </c>
      <c r="F289" s="17">
        <v>17.2</v>
      </c>
      <c r="G289" s="17">
        <v>20.100000000000001</v>
      </c>
      <c r="H289" s="17">
        <v>18.7</v>
      </c>
      <c r="I289" s="17">
        <v>56</v>
      </c>
      <c r="J289" s="23">
        <f t="shared" si="61"/>
        <v>0.16860465116279083</v>
      </c>
      <c r="K289" s="23">
        <f t="shared" si="62"/>
        <v>-6.9651741293532438E-2</v>
      </c>
      <c r="L289" s="24">
        <f t="shared" si="63"/>
        <v>4.2693292549069596E-2</v>
      </c>
      <c r="M289" s="26">
        <f t="shared" si="64"/>
        <v>8.5708590791309551E-5</v>
      </c>
      <c r="N289" s="26">
        <f t="shared" si="58"/>
        <v>1.0015945784333268E-4</v>
      </c>
      <c r="O289" s="26">
        <f t="shared" si="59"/>
        <v>9.3183177197528398E-5</v>
      </c>
      <c r="P289" s="26">
        <f t="shared" si="60"/>
        <v>2.7905122583217061E-4</v>
      </c>
    </row>
    <row r="290" spans="2:16" x14ac:dyDescent="0.25">
      <c r="B290" s="27">
        <v>3237331</v>
      </c>
      <c r="C290" s="28" t="s">
        <v>82</v>
      </c>
      <c r="D290" s="28">
        <v>1962</v>
      </c>
      <c r="E290" s="29">
        <v>58009</v>
      </c>
      <c r="F290" s="29">
        <v>235</v>
      </c>
      <c r="G290" s="29">
        <v>191.6</v>
      </c>
      <c r="H290" s="29">
        <v>205</v>
      </c>
      <c r="I290" s="29">
        <v>631.6</v>
      </c>
      <c r="J290" s="30">
        <f t="shared" si="61"/>
        <v>-0.18468085106382981</v>
      </c>
      <c r="K290" s="30">
        <f t="shared" si="62"/>
        <v>6.9937369519833023E-2</v>
      </c>
      <c r="L290" s="31">
        <f t="shared" si="63"/>
        <v>-6.6008337546881041E-2</v>
      </c>
      <c r="M290" s="34">
        <f t="shared" si="64"/>
        <v>4.0510955196607426E-3</v>
      </c>
      <c r="N290" s="34">
        <f t="shared" si="58"/>
        <v>3.3029357513489287E-3</v>
      </c>
      <c r="O290" s="34">
        <f t="shared" si="59"/>
        <v>3.5339343894912859E-3</v>
      </c>
      <c r="P290" s="34">
        <f t="shared" si="60"/>
        <v>1.0887965660500957E-2</v>
      </c>
    </row>
    <row r="291" spans="2:16" x14ac:dyDescent="0.25">
      <c r="B291" s="22">
        <v>3267049</v>
      </c>
      <c r="C291" s="16" t="s">
        <v>85</v>
      </c>
      <c r="D291" s="16">
        <v>1959</v>
      </c>
      <c r="E291" s="17">
        <v>77688</v>
      </c>
      <c r="F291" s="17">
        <v>148.6</v>
      </c>
      <c r="G291" s="17">
        <v>165.4</v>
      </c>
      <c r="H291" s="17">
        <v>123.5</v>
      </c>
      <c r="I291" s="17">
        <v>437.5</v>
      </c>
      <c r="J291" s="23">
        <f t="shared" si="61"/>
        <v>0.1130551816958278</v>
      </c>
      <c r="K291" s="23">
        <f t="shared" si="62"/>
        <v>-0.25332527206771466</v>
      </c>
      <c r="L291" s="24">
        <f t="shared" si="63"/>
        <v>-8.8358527179407301E-2</v>
      </c>
      <c r="M291" s="26">
        <f t="shared" si="64"/>
        <v>1.9127793224178766E-3</v>
      </c>
      <c r="N291" s="26">
        <f t="shared" si="58"/>
        <v>2.1290289362578519E-3</v>
      </c>
      <c r="O291" s="26">
        <f t="shared" si="59"/>
        <v>1.5896921017402945E-3</v>
      </c>
      <c r="P291" s="26">
        <f t="shared" si="60"/>
        <v>5.6315003604160228E-3</v>
      </c>
    </row>
    <row r="292" spans="2:16" x14ac:dyDescent="0.25">
      <c r="B292" s="27">
        <v>3267057</v>
      </c>
      <c r="C292" s="28" t="s">
        <v>88</v>
      </c>
      <c r="D292" s="28">
        <v>1960</v>
      </c>
      <c r="E292" s="29">
        <v>36260</v>
      </c>
      <c r="F292" s="29">
        <v>110.2</v>
      </c>
      <c r="G292" s="29">
        <v>100.1</v>
      </c>
      <c r="H292" s="29">
        <v>118.4</v>
      </c>
      <c r="I292" s="29">
        <v>328.70000000000005</v>
      </c>
      <c r="J292" s="30">
        <f t="shared" si="61"/>
        <v>-9.1651542649727843E-2</v>
      </c>
      <c r="K292" s="30">
        <f t="shared" si="62"/>
        <v>0.18281718281718295</v>
      </c>
      <c r="L292" s="31">
        <f t="shared" si="63"/>
        <v>3.6537584143571847E-2</v>
      </c>
      <c r="M292" s="34">
        <f t="shared" si="64"/>
        <v>3.039161610590182E-3</v>
      </c>
      <c r="N292" s="34">
        <f t="shared" si="58"/>
        <v>2.7606177606177605E-3</v>
      </c>
      <c r="O292" s="34">
        <f t="shared" si="59"/>
        <v>3.2653061224489797E-3</v>
      </c>
      <c r="P292" s="34">
        <f t="shared" si="60"/>
        <v>9.0650854936569231E-3</v>
      </c>
    </row>
    <row r="293" spans="2:16" x14ac:dyDescent="0.25">
      <c r="B293" s="22">
        <v>3267063</v>
      </c>
      <c r="C293" s="16" t="s">
        <v>93</v>
      </c>
      <c r="D293" s="16">
        <v>1970</v>
      </c>
      <c r="E293" s="17">
        <v>85000</v>
      </c>
      <c r="F293" s="17">
        <v>60.8</v>
      </c>
      <c r="G293" s="17">
        <v>52</v>
      </c>
      <c r="H293" s="17">
        <v>53</v>
      </c>
      <c r="I293" s="17">
        <v>165.8</v>
      </c>
      <c r="J293" s="23">
        <f t="shared" si="61"/>
        <v>-0.14473684210526311</v>
      </c>
      <c r="K293" s="23">
        <f t="shared" si="62"/>
        <v>1.9230769230769232E-2</v>
      </c>
      <c r="L293" s="24">
        <f t="shared" si="63"/>
        <v>-6.6345606599628154E-2</v>
      </c>
      <c r="M293" s="26">
        <f t="shared" si="64"/>
        <v>7.1529411764705876E-4</v>
      </c>
      <c r="N293" s="26">
        <f t="shared" si="58"/>
        <v>6.1176470588235289E-4</v>
      </c>
      <c r="O293" s="26">
        <f t="shared" si="59"/>
        <v>6.2352941176470594E-4</v>
      </c>
      <c r="P293" s="26">
        <f t="shared" si="60"/>
        <v>1.9505882352941178E-3</v>
      </c>
    </row>
    <row r="294" spans="2:16" x14ac:dyDescent="0.25">
      <c r="B294" s="27">
        <v>3281341</v>
      </c>
      <c r="C294" s="28" t="s">
        <v>97</v>
      </c>
      <c r="D294" s="28">
        <v>1929</v>
      </c>
      <c r="E294" s="29">
        <v>804000</v>
      </c>
      <c r="F294" s="29">
        <v>45.7</v>
      </c>
      <c r="G294" s="29">
        <v>44</v>
      </c>
      <c r="H294" s="29">
        <v>45</v>
      </c>
      <c r="I294" s="29">
        <v>134.69999999999999</v>
      </c>
      <c r="J294" s="30">
        <f t="shared" si="61"/>
        <v>-3.7199124726477087E-2</v>
      </c>
      <c r="K294" s="30">
        <f t="shared" si="62"/>
        <v>2.2727272727272728E-2</v>
      </c>
      <c r="L294" s="31">
        <f t="shared" si="63"/>
        <v>-7.6881975165662437E-3</v>
      </c>
      <c r="M294" s="34">
        <f t="shared" si="64"/>
        <v>5.6840796019900499E-5</v>
      </c>
      <c r="N294" s="34">
        <f t="shared" si="58"/>
        <v>5.472636815920398E-5</v>
      </c>
      <c r="O294" s="34">
        <f t="shared" si="59"/>
        <v>5.5970149253731344E-5</v>
      </c>
      <c r="P294" s="34">
        <f t="shared" si="60"/>
        <v>1.675373134328358E-4</v>
      </c>
    </row>
    <row r="295" spans="2:16" x14ac:dyDescent="0.25">
      <c r="B295" s="22">
        <v>3281343</v>
      </c>
      <c r="C295" s="16" t="s">
        <v>104</v>
      </c>
      <c r="D295" s="16">
        <v>1995</v>
      </c>
      <c r="E295" s="17">
        <v>436250</v>
      </c>
      <c r="F295" s="17">
        <v>3716.3</v>
      </c>
      <c r="G295" s="17">
        <v>3227.4</v>
      </c>
      <c r="H295" s="17">
        <v>3437.4</v>
      </c>
      <c r="I295" s="17">
        <v>10381.1</v>
      </c>
      <c r="J295" s="23">
        <f t="shared" si="61"/>
        <v>-0.13155557947420823</v>
      </c>
      <c r="K295" s="23">
        <f t="shared" si="62"/>
        <v>6.5067856478899427E-2</v>
      </c>
      <c r="L295" s="24">
        <f t="shared" si="63"/>
        <v>-3.8255627809308572E-2</v>
      </c>
      <c r="M295" s="26">
        <f t="shared" si="64"/>
        <v>8.5187392550143265E-3</v>
      </c>
      <c r="N295" s="26">
        <f t="shared" si="58"/>
        <v>7.3980515759312325E-3</v>
      </c>
      <c r="O295" s="26">
        <f t="shared" si="59"/>
        <v>7.8794269340974211E-3</v>
      </c>
      <c r="P295" s="26">
        <f t="shared" si="60"/>
        <v>2.3796217765042982E-2</v>
      </c>
    </row>
    <row r="296" spans="2:16" x14ac:dyDescent="0.25">
      <c r="B296" s="27">
        <v>3281345</v>
      </c>
      <c r="C296" s="28" t="s">
        <v>108</v>
      </c>
      <c r="D296" s="28">
        <v>1963</v>
      </c>
      <c r="E296" s="29">
        <v>108960</v>
      </c>
      <c r="F296" s="29">
        <v>1777.3</v>
      </c>
      <c r="G296" s="29">
        <v>1651.1</v>
      </c>
      <c r="H296" s="29">
        <v>1630.2</v>
      </c>
      <c r="I296" s="29">
        <v>5058.5999999999995</v>
      </c>
      <c r="J296" s="30">
        <f t="shared" si="61"/>
        <v>-7.1006583019186428E-2</v>
      </c>
      <c r="K296" s="30">
        <f t="shared" si="62"/>
        <v>-1.2658227848101184E-2</v>
      </c>
      <c r="L296" s="31">
        <f t="shared" si="63"/>
        <v>-4.2276654435484895E-2</v>
      </c>
      <c r="M296" s="34">
        <f t="shared" si="64"/>
        <v>1.6311490455212921E-2</v>
      </c>
      <c r="N296" s="34">
        <f t="shared" si="58"/>
        <v>1.5153267254038179E-2</v>
      </c>
      <c r="O296" s="34">
        <f t="shared" si="59"/>
        <v>1.4961453744493392E-2</v>
      </c>
      <c r="P296" s="34">
        <f t="shared" si="60"/>
        <v>4.6426211453744488E-2</v>
      </c>
    </row>
    <row r="297" spans="2:16" x14ac:dyDescent="0.25">
      <c r="B297" s="22">
        <v>3281349</v>
      </c>
      <c r="C297" s="16" t="s">
        <v>111</v>
      </c>
      <c r="D297" s="16">
        <v>1927</v>
      </c>
      <c r="E297" s="17">
        <v>830754</v>
      </c>
      <c r="F297" s="17">
        <v>4839.7</v>
      </c>
      <c r="G297" s="17">
        <v>4333</v>
      </c>
      <c r="H297" s="17">
        <v>4638.6000000000004</v>
      </c>
      <c r="I297" s="17">
        <v>13811.300000000001</v>
      </c>
      <c r="J297" s="23">
        <f t="shared" si="61"/>
        <v>-0.10469657210157651</v>
      </c>
      <c r="K297" s="23">
        <f t="shared" si="62"/>
        <v>7.052850219247643E-2</v>
      </c>
      <c r="L297" s="24">
        <f t="shared" si="63"/>
        <v>-2.09965078326383E-2</v>
      </c>
      <c r="M297" s="26">
        <f t="shared" si="64"/>
        <v>5.8256716187944924E-3</v>
      </c>
      <c r="N297" s="26">
        <f t="shared" si="58"/>
        <v>5.2157437701172669E-3</v>
      </c>
      <c r="O297" s="26">
        <f t="shared" si="59"/>
        <v>5.5836023660433779E-3</v>
      </c>
      <c r="P297" s="26">
        <f t="shared" si="60"/>
        <v>1.6625017754955139E-2</v>
      </c>
    </row>
    <row r="298" spans="2:16" x14ac:dyDescent="0.25">
      <c r="B298" s="27">
        <v>3281373</v>
      </c>
      <c r="C298" s="28" t="s">
        <v>116</v>
      </c>
      <c r="D298" s="28">
        <v>1979</v>
      </c>
      <c r="E298" s="29">
        <v>200000</v>
      </c>
      <c r="F298" s="29">
        <v>1563.6</v>
      </c>
      <c r="G298" s="29">
        <v>1351.5</v>
      </c>
      <c r="H298" s="29">
        <v>10.4</v>
      </c>
      <c r="I298" s="29">
        <v>2925.5</v>
      </c>
      <c r="J298" s="30">
        <f t="shared" si="61"/>
        <v>-0.13564850345356863</v>
      </c>
      <c r="K298" s="30">
        <f t="shared" si="62"/>
        <v>-0.99230484646688855</v>
      </c>
      <c r="L298" s="31">
        <f t="shared" si="63"/>
        <v>-0.91844439030637204</v>
      </c>
      <c r="M298" s="34">
        <f t="shared" si="64"/>
        <v>7.8180000000000003E-3</v>
      </c>
      <c r="N298" s="34">
        <f t="shared" si="58"/>
        <v>6.7574999999999996E-3</v>
      </c>
      <c r="O298" s="34">
        <f t="shared" si="59"/>
        <v>5.2000000000000004E-5</v>
      </c>
      <c r="P298" s="34">
        <f t="shared" si="60"/>
        <v>1.46275E-2</v>
      </c>
    </row>
    <row r="299" spans="2:16" x14ac:dyDescent="0.25">
      <c r="B299" s="22">
        <v>3281377</v>
      </c>
      <c r="C299" s="16" t="s">
        <v>119</v>
      </c>
      <c r="D299" s="16">
        <v>2004</v>
      </c>
      <c r="E299" s="17">
        <v>220000</v>
      </c>
      <c r="F299" s="17">
        <v>929.7</v>
      </c>
      <c r="G299" s="17">
        <v>875.8</v>
      </c>
      <c r="H299" s="17">
        <v>863.3</v>
      </c>
      <c r="I299" s="17">
        <v>2668.8</v>
      </c>
      <c r="J299" s="23">
        <f t="shared" si="61"/>
        <v>-5.7975691083145195E-2</v>
      </c>
      <c r="K299" s="23">
        <f t="shared" si="62"/>
        <v>-1.4272664992007309E-2</v>
      </c>
      <c r="L299" s="24">
        <f t="shared" si="63"/>
        <v>-3.6371901851466784E-2</v>
      </c>
      <c r="M299" s="26">
        <f t="shared" si="64"/>
        <v>4.2259090909090909E-3</v>
      </c>
      <c r="N299" s="26">
        <f t="shared" si="58"/>
        <v>3.9809090909090905E-3</v>
      </c>
      <c r="O299" s="26">
        <f t="shared" si="59"/>
        <v>3.9240909090909092E-3</v>
      </c>
      <c r="P299" s="26">
        <f t="shared" si="60"/>
        <v>1.2130909090909092E-2</v>
      </c>
    </row>
    <row r="300" spans="2:16" x14ac:dyDescent="0.25">
      <c r="B300" s="27">
        <v>3289919</v>
      </c>
      <c r="C300" s="28" t="s">
        <v>122</v>
      </c>
      <c r="D300" s="28">
        <v>1896</v>
      </c>
      <c r="E300" s="29">
        <v>716651</v>
      </c>
      <c r="F300" s="29">
        <v>355.9</v>
      </c>
      <c r="G300" s="29">
        <v>333</v>
      </c>
      <c r="H300" s="29">
        <v>408.2</v>
      </c>
      <c r="I300" s="29">
        <v>1097.0999999999999</v>
      </c>
      <c r="J300" s="30">
        <f t="shared" si="61"/>
        <v>-6.4343916830570322E-2</v>
      </c>
      <c r="K300" s="30">
        <f t="shared" si="62"/>
        <v>0.2258258258258258</v>
      </c>
      <c r="L300" s="31">
        <f t="shared" si="63"/>
        <v>7.095816484124591E-2</v>
      </c>
      <c r="M300" s="34">
        <f t="shared" si="64"/>
        <v>4.9661550740876653E-4</v>
      </c>
      <c r="N300" s="34">
        <f t="shared" si="58"/>
        <v>4.6466132050328543E-4</v>
      </c>
      <c r="O300" s="34">
        <f t="shared" si="59"/>
        <v>5.6959384693525854E-4</v>
      </c>
      <c r="P300" s="34">
        <f t="shared" si="60"/>
        <v>1.5308706748473106E-3</v>
      </c>
    </row>
    <row r="301" spans="2:16" x14ac:dyDescent="0.25">
      <c r="B301" s="22">
        <v>3335315</v>
      </c>
      <c r="C301" s="16" t="s">
        <v>126</v>
      </c>
      <c r="D301" s="16">
        <v>1939</v>
      </c>
      <c r="E301" s="17">
        <v>250000</v>
      </c>
      <c r="F301" s="17">
        <v>316.2</v>
      </c>
      <c r="G301" s="17">
        <v>302.10000000000002</v>
      </c>
      <c r="H301" s="17">
        <v>310.3</v>
      </c>
      <c r="I301" s="17">
        <v>928.59999999999991</v>
      </c>
      <c r="J301" s="23">
        <f t="shared" si="61"/>
        <v>-4.45920303605312E-2</v>
      </c>
      <c r="K301" s="23">
        <f t="shared" si="62"/>
        <v>2.7143330023171097E-2</v>
      </c>
      <c r="L301" s="24">
        <f t="shared" si="63"/>
        <v>-9.3734692296189477E-3</v>
      </c>
      <c r="M301" s="26">
        <f t="shared" si="64"/>
        <v>1.2648E-3</v>
      </c>
      <c r="N301" s="26">
        <f t="shared" si="58"/>
        <v>1.2084000000000001E-3</v>
      </c>
      <c r="O301" s="26">
        <f t="shared" si="59"/>
        <v>1.2412E-3</v>
      </c>
      <c r="P301" s="26">
        <f t="shared" si="60"/>
        <v>3.7143999999999996E-3</v>
      </c>
    </row>
    <row r="302" spans="2:16" x14ac:dyDescent="0.25">
      <c r="B302" s="27">
        <v>3339848</v>
      </c>
      <c r="C302" s="28" t="s">
        <v>129</v>
      </c>
      <c r="D302" s="28">
        <v>1956</v>
      </c>
      <c r="E302" s="29">
        <v>126000</v>
      </c>
      <c r="F302" s="29">
        <v>0</v>
      </c>
      <c r="G302" s="29">
        <v>0</v>
      </c>
      <c r="H302" s="29">
        <v>0</v>
      </c>
      <c r="I302" s="29">
        <v>0</v>
      </c>
      <c r="J302" s="30" t="str">
        <f t="shared" si="61"/>
        <v>N/A</v>
      </c>
      <c r="K302" s="30" t="str">
        <f t="shared" si="62"/>
        <v>N/A</v>
      </c>
      <c r="L302" s="31" t="str">
        <f t="shared" si="63"/>
        <v>N/A</v>
      </c>
      <c r="M302" s="34">
        <f t="shared" si="64"/>
        <v>0</v>
      </c>
      <c r="N302" s="34">
        <f t="shared" si="58"/>
        <v>0</v>
      </c>
      <c r="O302" s="34">
        <f t="shared" si="59"/>
        <v>0</v>
      </c>
      <c r="P302" s="34">
        <f t="shared" si="60"/>
        <v>0</v>
      </c>
    </row>
    <row r="303" spans="2:16" x14ac:dyDescent="0.25">
      <c r="B303" s="22">
        <v>3369313</v>
      </c>
      <c r="C303" s="16" t="s">
        <v>132</v>
      </c>
      <c r="D303" s="16">
        <v>1968</v>
      </c>
      <c r="E303" s="17">
        <v>59962</v>
      </c>
      <c r="F303" s="17">
        <v>364.1</v>
      </c>
      <c r="G303" s="17">
        <v>332.4</v>
      </c>
      <c r="H303" s="17">
        <v>469.4</v>
      </c>
      <c r="I303" s="17">
        <v>1165.9000000000001</v>
      </c>
      <c r="J303" s="23">
        <f t="shared" si="61"/>
        <v>-8.70639934084044E-2</v>
      </c>
      <c r="K303" s="23">
        <f t="shared" si="62"/>
        <v>0.4121540312876053</v>
      </c>
      <c r="L303" s="24">
        <f t="shared" si="63"/>
        <v>0.13543219172963092</v>
      </c>
      <c r="M303" s="26">
        <f t="shared" si="64"/>
        <v>6.0721790467295955E-3</v>
      </c>
      <c r="N303" s="26">
        <f t="shared" si="58"/>
        <v>5.5435108902304785E-3</v>
      </c>
      <c r="O303" s="26">
        <f t="shared" si="59"/>
        <v>7.8282912511257133E-3</v>
      </c>
      <c r="P303" s="26">
        <f t="shared" si="60"/>
        <v>1.9443981188085789E-2</v>
      </c>
    </row>
    <row r="304" spans="2:16" x14ac:dyDescent="0.25">
      <c r="B304" s="27">
        <v>3389438</v>
      </c>
      <c r="C304" s="28" t="s">
        <v>138</v>
      </c>
      <c r="D304" s="28">
        <v>1950</v>
      </c>
      <c r="E304" s="29">
        <v>347543</v>
      </c>
      <c r="F304" s="29">
        <v>1192.5999999999999</v>
      </c>
      <c r="G304" s="29">
        <v>903.5</v>
      </c>
      <c r="H304" s="29">
        <v>1321.7</v>
      </c>
      <c r="I304" s="29">
        <v>3417.8</v>
      </c>
      <c r="J304" s="30">
        <f t="shared" si="61"/>
        <v>-0.24241153781653524</v>
      </c>
      <c r="K304" s="30">
        <f t="shared" si="62"/>
        <v>0.46286662977310467</v>
      </c>
      <c r="L304" s="31">
        <f t="shared" si="63"/>
        <v>5.2734952601831031E-2</v>
      </c>
      <c r="M304" s="34">
        <f t="shared" si="64"/>
        <v>3.4315178265711004E-3</v>
      </c>
      <c r="N304" s="34">
        <f t="shared" si="58"/>
        <v>2.5996783131871453E-3</v>
      </c>
      <c r="O304" s="34">
        <f t="shared" si="59"/>
        <v>3.8029826525063089E-3</v>
      </c>
      <c r="P304" s="34">
        <f t="shared" si="60"/>
        <v>9.834178792264555E-3</v>
      </c>
    </row>
    <row r="305" spans="2:16" x14ac:dyDescent="0.25">
      <c r="B305" s="22">
        <v>3408212</v>
      </c>
      <c r="C305" s="16" t="s">
        <v>144</v>
      </c>
      <c r="D305" s="16">
        <v>1975</v>
      </c>
      <c r="E305" s="17">
        <v>50601</v>
      </c>
      <c r="F305" s="17">
        <v>105.5</v>
      </c>
      <c r="G305" s="17">
        <v>129</v>
      </c>
      <c r="H305" s="17">
        <v>109.7</v>
      </c>
      <c r="I305" s="17">
        <v>344.2</v>
      </c>
      <c r="J305" s="23">
        <f t="shared" si="61"/>
        <v>0.22274881516587677</v>
      </c>
      <c r="K305" s="23">
        <f t="shared" si="62"/>
        <v>-0.14961240310077517</v>
      </c>
      <c r="L305" s="24">
        <f t="shared" si="63"/>
        <v>1.9710952446958998E-2</v>
      </c>
      <c r="M305" s="26">
        <f t="shared" si="64"/>
        <v>2.0849390328254382E-3</v>
      </c>
      <c r="N305" s="26">
        <f t="shared" si="58"/>
        <v>2.5493567320803937E-3</v>
      </c>
      <c r="O305" s="26">
        <f t="shared" si="59"/>
        <v>2.1679413450327069E-3</v>
      </c>
      <c r="P305" s="26">
        <f t="shared" si="60"/>
        <v>6.8022371099385383E-3</v>
      </c>
    </row>
    <row r="306" spans="2:16" x14ac:dyDescent="0.25">
      <c r="B306" s="27">
        <v>3618415</v>
      </c>
      <c r="C306" s="28" t="s">
        <v>63</v>
      </c>
      <c r="D306" s="28">
        <v>1868</v>
      </c>
      <c r="E306" s="29">
        <v>2293000</v>
      </c>
      <c r="F306" s="29">
        <v>3663.8</v>
      </c>
      <c r="G306" s="29">
        <v>2547.4</v>
      </c>
      <c r="H306" s="29">
        <v>3443.8</v>
      </c>
      <c r="I306" s="29">
        <v>9655</v>
      </c>
      <c r="J306" s="30">
        <f t="shared" si="61"/>
        <v>-0.30471095583820079</v>
      </c>
      <c r="K306" s="30">
        <f t="shared" si="62"/>
        <v>0.35188819973306118</v>
      </c>
      <c r="L306" s="31">
        <f t="shared" si="63"/>
        <v>-3.0488239263691722E-2</v>
      </c>
      <c r="M306" s="34">
        <f t="shared" si="64"/>
        <v>1.5978194505015264E-3</v>
      </c>
      <c r="N306" s="34">
        <f t="shared" si="58"/>
        <v>1.1109463584823376E-3</v>
      </c>
      <c r="O306" s="34">
        <f t="shared" si="59"/>
        <v>1.5018752725686874E-3</v>
      </c>
      <c r="P306" s="34">
        <f t="shared" si="60"/>
        <v>4.2106410815525514E-3</v>
      </c>
    </row>
    <row r="307" spans="2:16" x14ac:dyDescent="0.25">
      <c r="B307" s="22">
        <v>4066717</v>
      </c>
      <c r="C307" s="16" t="s">
        <v>149</v>
      </c>
      <c r="D307" s="16">
        <v>2013</v>
      </c>
      <c r="E307" s="17">
        <v>160000</v>
      </c>
      <c r="F307" s="17">
        <v>0</v>
      </c>
      <c r="G307" s="17">
        <v>0</v>
      </c>
      <c r="H307" s="17">
        <v>907.9</v>
      </c>
      <c r="I307" s="17">
        <v>907.9</v>
      </c>
      <c r="J307" s="23" t="str">
        <f t="shared" si="61"/>
        <v>N/A</v>
      </c>
      <c r="K307" s="23" t="str">
        <f t="shared" si="62"/>
        <v>N/A</v>
      </c>
      <c r="L307" s="24" t="str">
        <f t="shared" si="63"/>
        <v>N/A</v>
      </c>
      <c r="M307" s="26">
        <f t="shared" si="64"/>
        <v>0</v>
      </c>
      <c r="N307" s="26">
        <f t="shared" si="58"/>
        <v>0</v>
      </c>
      <c r="O307" s="26">
        <f t="shared" si="59"/>
        <v>5.6743749999999997E-3</v>
      </c>
      <c r="P307" s="26">
        <f t="shared" si="60"/>
        <v>5.6743749999999997E-3</v>
      </c>
    </row>
    <row r="313" spans="2:16" x14ac:dyDescent="0.25">
      <c r="B313" s="10" t="s">
        <v>204</v>
      </c>
      <c r="M313" s="33" t="s">
        <v>206</v>
      </c>
      <c r="N313" s="33"/>
      <c r="O313" s="33"/>
      <c r="P313" s="33"/>
    </row>
    <row r="314" spans="2:16" ht="30" x14ac:dyDescent="0.25">
      <c r="B314" s="18" t="s">
        <v>0</v>
      </c>
      <c r="C314" s="19" t="s">
        <v>1</v>
      </c>
      <c r="D314" s="19" t="s">
        <v>13</v>
      </c>
      <c r="E314" s="20" t="s">
        <v>12</v>
      </c>
      <c r="F314" s="19">
        <v>2011</v>
      </c>
      <c r="G314" s="19">
        <v>2012</v>
      </c>
      <c r="H314" s="19">
        <v>2013</v>
      </c>
      <c r="I314" s="21" t="s">
        <v>198</v>
      </c>
      <c r="J314" s="20" t="s">
        <v>199</v>
      </c>
      <c r="K314" s="20" t="s">
        <v>200</v>
      </c>
      <c r="L314" s="20" t="s">
        <v>201</v>
      </c>
      <c r="M314" s="19">
        <v>2011</v>
      </c>
      <c r="N314" s="19">
        <v>2012</v>
      </c>
      <c r="O314" s="19">
        <v>2013</v>
      </c>
      <c r="P314" s="20" t="s">
        <v>198</v>
      </c>
    </row>
    <row r="315" spans="2:16" x14ac:dyDescent="0.25">
      <c r="B315" s="22">
        <v>2365631</v>
      </c>
      <c r="C315" s="16" t="s">
        <v>51</v>
      </c>
      <c r="D315" s="16">
        <v>1962</v>
      </c>
      <c r="E315" s="17">
        <v>502000</v>
      </c>
      <c r="F315" s="17">
        <v>5993.2</v>
      </c>
      <c r="G315" s="17">
        <v>6634.7</v>
      </c>
      <c r="H315" s="17">
        <v>5967.1</v>
      </c>
      <c r="I315" s="17">
        <v>18595</v>
      </c>
      <c r="J315" s="23">
        <f>IFERROR((G315-F315)/F315,"N/A")</f>
        <v>0.10703797637322299</v>
      </c>
      <c r="K315" s="23">
        <f>IFERROR((H315-G315)/G315,"N/A")</f>
        <v>-0.10062248481468634</v>
      </c>
      <c r="L315" s="24">
        <f>IFERROR(RATE(2,0,-F315,H315),"N/A")</f>
        <v>-2.1798436560186729E-3</v>
      </c>
      <c r="M315" s="26">
        <f>IFERROR(F315/$E315,"N/A")</f>
        <v>1.1938645418326692E-2</v>
      </c>
      <c r="N315" s="26">
        <f t="shared" ref="N315:N337" si="65">IFERROR(G315/$E315,"N/A")</f>
        <v>1.3216533864541833E-2</v>
      </c>
      <c r="O315" s="26">
        <f t="shared" ref="O315:O337" si="66">IFERROR(H315/$E315,"N/A")</f>
        <v>1.1886653386454183E-2</v>
      </c>
      <c r="P315" s="26">
        <f t="shared" ref="P315:P337" si="67">IFERROR(I315/$E315,"N/A")</f>
        <v>3.7041832669322712E-2</v>
      </c>
    </row>
    <row r="316" spans="2:16" x14ac:dyDescent="0.25">
      <c r="B316" s="27">
        <v>3192582</v>
      </c>
      <c r="C316" s="28" t="s">
        <v>62</v>
      </c>
      <c r="D316" s="28">
        <v>1868</v>
      </c>
      <c r="E316" s="29">
        <v>1202000</v>
      </c>
      <c r="F316" s="29">
        <v>3603.2</v>
      </c>
      <c r="G316" s="29">
        <v>3584.9</v>
      </c>
      <c r="H316" s="29">
        <v>2745.4</v>
      </c>
      <c r="I316" s="29">
        <v>9933.5</v>
      </c>
      <c r="J316" s="30">
        <f t="shared" ref="J316:J337" si="68">IFERROR((G316-F316)/F316,"N/A")</f>
        <v>-5.0788188277086279E-3</v>
      </c>
      <c r="K316" s="30">
        <f t="shared" ref="K316:K337" si="69">IFERROR((H316-G316)/G316,"N/A")</f>
        <v>-0.23417668554213505</v>
      </c>
      <c r="L316" s="31">
        <f t="shared" ref="L316:L337" si="70">IFERROR(RATE(2,0,-F316,H316),"N/A")</f>
        <v>-0.12711178459572609</v>
      </c>
      <c r="M316" s="34">
        <f t="shared" ref="M316:M337" si="71">IFERROR(F316/$E316,"N/A")</f>
        <v>2.9976705490848583E-3</v>
      </c>
      <c r="N316" s="34">
        <f t="shared" si="65"/>
        <v>2.9824459234608987E-3</v>
      </c>
      <c r="O316" s="34">
        <f t="shared" si="66"/>
        <v>2.2840266222961731E-3</v>
      </c>
      <c r="P316" s="34">
        <f t="shared" si="67"/>
        <v>8.2641430948419293E-3</v>
      </c>
    </row>
    <row r="317" spans="2:16" x14ac:dyDescent="0.25">
      <c r="B317" s="22">
        <v>3192995</v>
      </c>
      <c r="C317" s="16" t="s">
        <v>68</v>
      </c>
      <c r="D317" s="16">
        <v>1994</v>
      </c>
      <c r="E317" s="17">
        <v>600000</v>
      </c>
      <c r="F317" s="17">
        <v>7110.7</v>
      </c>
      <c r="G317" s="17">
        <v>8306.9</v>
      </c>
      <c r="H317" s="17">
        <v>8188.5</v>
      </c>
      <c r="I317" s="17">
        <v>23606.1</v>
      </c>
      <c r="J317" s="23">
        <f t="shared" si="68"/>
        <v>0.16822535052807738</v>
      </c>
      <c r="K317" s="23">
        <f t="shared" si="69"/>
        <v>-1.4253211185881574E-2</v>
      </c>
      <c r="L317" s="24">
        <f t="shared" si="70"/>
        <v>7.3114340550112789E-2</v>
      </c>
      <c r="M317" s="26">
        <f t="shared" si="71"/>
        <v>1.1851166666666666E-2</v>
      </c>
      <c r="N317" s="26">
        <f t="shared" si="65"/>
        <v>1.3844833333333332E-2</v>
      </c>
      <c r="O317" s="26">
        <f t="shared" si="66"/>
        <v>1.36475E-2</v>
      </c>
      <c r="P317" s="26">
        <f t="shared" si="67"/>
        <v>3.9343499999999997E-2</v>
      </c>
    </row>
    <row r="318" spans="2:16" x14ac:dyDescent="0.25">
      <c r="B318" s="27">
        <v>3213775</v>
      </c>
      <c r="C318" s="28" t="s">
        <v>73</v>
      </c>
      <c r="D318" s="28">
        <v>1968</v>
      </c>
      <c r="E318" s="29">
        <v>491000</v>
      </c>
      <c r="F318" s="29">
        <v>3765.7</v>
      </c>
      <c r="G318" s="29">
        <v>4150.3999999999996</v>
      </c>
      <c r="H318" s="29">
        <v>3732.1</v>
      </c>
      <c r="I318" s="29">
        <v>11648.199999999999</v>
      </c>
      <c r="J318" s="30">
        <f t="shared" si="68"/>
        <v>0.10215896114932146</v>
      </c>
      <c r="K318" s="30">
        <f t="shared" si="69"/>
        <v>-0.10078546646106394</v>
      </c>
      <c r="L318" s="31">
        <f t="shared" si="70"/>
        <v>-4.4713182757387228E-3</v>
      </c>
      <c r="M318" s="34">
        <f t="shared" si="71"/>
        <v>7.6694501018329938E-3</v>
      </c>
      <c r="N318" s="34">
        <f t="shared" si="65"/>
        <v>8.4529531568228091E-3</v>
      </c>
      <c r="O318" s="34">
        <f t="shared" si="66"/>
        <v>7.6010183299389002E-3</v>
      </c>
      <c r="P318" s="34">
        <f t="shared" si="67"/>
        <v>2.3723421588594702E-2</v>
      </c>
    </row>
    <row r="319" spans="2:16" x14ac:dyDescent="0.25">
      <c r="B319" s="22">
        <v>3237291</v>
      </c>
      <c r="C319" s="16" t="s">
        <v>76</v>
      </c>
      <c r="D319" s="16">
        <v>1922</v>
      </c>
      <c r="E319" s="17">
        <v>200680</v>
      </c>
      <c r="F319" s="17">
        <v>3102.2</v>
      </c>
      <c r="G319" s="17">
        <v>2990.9</v>
      </c>
      <c r="H319" s="17">
        <v>3201.5</v>
      </c>
      <c r="I319" s="17">
        <v>9294.6</v>
      </c>
      <c r="J319" s="23">
        <f t="shared" si="68"/>
        <v>-3.587776416736501E-2</v>
      </c>
      <c r="K319" s="23">
        <f t="shared" si="69"/>
        <v>7.041358788324581E-2</v>
      </c>
      <c r="L319" s="24">
        <f t="shared" si="70"/>
        <v>1.5878704184524077E-2</v>
      </c>
      <c r="M319" s="26">
        <f t="shared" si="71"/>
        <v>1.5458441299581422E-2</v>
      </c>
      <c r="N319" s="26">
        <f t="shared" si="65"/>
        <v>1.4903826988239985E-2</v>
      </c>
      <c r="O319" s="26">
        <f t="shared" si="66"/>
        <v>1.595325891967311E-2</v>
      </c>
      <c r="P319" s="26">
        <f t="shared" si="67"/>
        <v>4.6315527207494524E-2</v>
      </c>
    </row>
    <row r="320" spans="2:16" x14ac:dyDescent="0.25">
      <c r="B320" s="27">
        <v>3237331</v>
      </c>
      <c r="C320" s="28" t="s">
        <v>82</v>
      </c>
      <c r="D320" s="28">
        <v>1962</v>
      </c>
      <c r="E320" s="29">
        <v>58009</v>
      </c>
      <c r="F320" s="29">
        <v>604.1</v>
      </c>
      <c r="G320" s="29">
        <v>572.29999999999995</v>
      </c>
      <c r="H320" s="29">
        <v>513.1</v>
      </c>
      <c r="I320" s="29">
        <v>1689.5</v>
      </c>
      <c r="J320" s="30">
        <f t="shared" si="68"/>
        <v>-5.2640291342493074E-2</v>
      </c>
      <c r="K320" s="30">
        <f t="shared" si="69"/>
        <v>-0.10344225056788386</v>
      </c>
      <c r="L320" s="31">
        <f t="shared" si="70"/>
        <v>-7.8391249880563868E-2</v>
      </c>
      <c r="M320" s="34">
        <f t="shared" si="71"/>
        <v>1.0413901291178956E-2</v>
      </c>
      <c r="N320" s="34">
        <f t="shared" si="65"/>
        <v>9.8657104931993301E-3</v>
      </c>
      <c r="O320" s="34">
        <f t="shared" si="66"/>
        <v>8.8451791963316036E-3</v>
      </c>
      <c r="P320" s="34">
        <f t="shared" si="67"/>
        <v>2.9124790980709889E-2</v>
      </c>
    </row>
    <row r="321" spans="2:16" x14ac:dyDescent="0.25">
      <c r="B321" s="22">
        <v>3267049</v>
      </c>
      <c r="C321" s="16" t="s">
        <v>85</v>
      </c>
      <c r="D321" s="16">
        <v>1959</v>
      </c>
      <c r="E321" s="17">
        <v>77688</v>
      </c>
      <c r="F321" s="17">
        <v>1086.5</v>
      </c>
      <c r="G321" s="17">
        <v>1097.3</v>
      </c>
      <c r="H321" s="17">
        <v>997</v>
      </c>
      <c r="I321" s="17">
        <v>3180.8</v>
      </c>
      <c r="J321" s="23">
        <f t="shared" si="68"/>
        <v>9.9401748734468057E-3</v>
      </c>
      <c r="K321" s="23">
        <f t="shared" si="69"/>
        <v>-9.1406178802515226E-2</v>
      </c>
      <c r="L321" s="24">
        <f t="shared" si="70"/>
        <v>-4.2072339542737598E-2</v>
      </c>
      <c r="M321" s="26">
        <f t="shared" si="71"/>
        <v>1.398542889506745E-2</v>
      </c>
      <c r="N321" s="26">
        <f t="shared" si="65"/>
        <v>1.4124446503964576E-2</v>
      </c>
      <c r="O321" s="26">
        <f t="shared" si="66"/>
        <v>1.2833384821336629E-2</v>
      </c>
      <c r="P321" s="26">
        <f t="shared" si="67"/>
        <v>4.0943260220368656E-2</v>
      </c>
    </row>
    <row r="322" spans="2:16" x14ac:dyDescent="0.25">
      <c r="B322" s="27">
        <v>3267057</v>
      </c>
      <c r="C322" s="28" t="s">
        <v>88</v>
      </c>
      <c r="D322" s="28">
        <v>1960</v>
      </c>
      <c r="E322" s="29">
        <v>36260</v>
      </c>
      <c r="F322" s="29">
        <v>316.3</v>
      </c>
      <c r="G322" s="29">
        <v>355.9</v>
      </c>
      <c r="H322" s="29">
        <v>333.2</v>
      </c>
      <c r="I322" s="29">
        <v>1005.4000000000001</v>
      </c>
      <c r="J322" s="30">
        <f t="shared" si="68"/>
        <v>0.12519759721783105</v>
      </c>
      <c r="K322" s="30">
        <f t="shared" si="69"/>
        <v>-6.3781961225063188E-2</v>
      </c>
      <c r="L322" s="31">
        <f t="shared" si="70"/>
        <v>2.6367520774868085E-2</v>
      </c>
      <c r="M322" s="34">
        <f t="shared" si="71"/>
        <v>8.7231108659680083E-3</v>
      </c>
      <c r="N322" s="34">
        <f t="shared" si="65"/>
        <v>9.8152233866519566E-3</v>
      </c>
      <c r="O322" s="34">
        <f t="shared" si="66"/>
        <v>9.189189189189189E-3</v>
      </c>
      <c r="P322" s="34">
        <f t="shared" si="67"/>
        <v>2.7727523441809159E-2</v>
      </c>
    </row>
    <row r="323" spans="2:16" x14ac:dyDescent="0.25">
      <c r="B323" s="22">
        <v>3267063</v>
      </c>
      <c r="C323" s="16" t="s">
        <v>93</v>
      </c>
      <c r="D323" s="16">
        <v>1970</v>
      </c>
      <c r="E323" s="17">
        <v>85000</v>
      </c>
      <c r="F323" s="17">
        <v>1288.9000000000001</v>
      </c>
      <c r="G323" s="17">
        <v>1228.4000000000001</v>
      </c>
      <c r="H323" s="17">
        <v>1165.9000000000001</v>
      </c>
      <c r="I323" s="17">
        <v>3683.2000000000003</v>
      </c>
      <c r="J323" s="23">
        <f t="shared" si="68"/>
        <v>-4.6939250523702382E-2</v>
      </c>
      <c r="K323" s="23">
        <f t="shared" si="69"/>
        <v>-5.0879192445457501E-2</v>
      </c>
      <c r="L323" s="24">
        <f t="shared" si="70"/>
        <v>-4.8911261662989147E-2</v>
      </c>
      <c r="M323" s="26">
        <f t="shared" si="71"/>
        <v>1.5163529411764708E-2</v>
      </c>
      <c r="N323" s="26">
        <f t="shared" si="65"/>
        <v>1.4451764705882353E-2</v>
      </c>
      <c r="O323" s="26">
        <f t="shared" si="66"/>
        <v>1.3716470588235295E-2</v>
      </c>
      <c r="P323" s="26">
        <f t="shared" si="67"/>
        <v>4.3331764705882354E-2</v>
      </c>
    </row>
    <row r="324" spans="2:16" x14ac:dyDescent="0.25">
      <c r="B324" s="27">
        <v>3281341</v>
      </c>
      <c r="C324" s="28" t="s">
        <v>97</v>
      </c>
      <c r="D324" s="28">
        <v>1929</v>
      </c>
      <c r="E324" s="29">
        <v>804000</v>
      </c>
      <c r="F324" s="29">
        <v>14764.9</v>
      </c>
      <c r="G324" s="29">
        <v>15495.9</v>
      </c>
      <c r="H324" s="29">
        <v>15674.1</v>
      </c>
      <c r="I324" s="29">
        <v>45934.9</v>
      </c>
      <c r="J324" s="30">
        <f t="shared" si="68"/>
        <v>4.9509309240157402E-2</v>
      </c>
      <c r="K324" s="30">
        <f t="shared" si="69"/>
        <v>1.1499816080382599E-2</v>
      </c>
      <c r="L324" s="31">
        <f t="shared" si="70"/>
        <v>3.0329303318614859E-2</v>
      </c>
      <c r="M324" s="34">
        <f t="shared" si="71"/>
        <v>1.8364303482587063E-2</v>
      </c>
      <c r="N324" s="34">
        <f t="shared" si="65"/>
        <v>1.9273507462686568E-2</v>
      </c>
      <c r="O324" s="34">
        <f t="shared" si="66"/>
        <v>1.9495149253731345E-2</v>
      </c>
      <c r="P324" s="34">
        <f t="shared" si="67"/>
        <v>5.7132960199004976E-2</v>
      </c>
    </row>
    <row r="325" spans="2:16" x14ac:dyDescent="0.25">
      <c r="B325" s="22">
        <v>3281343</v>
      </c>
      <c r="C325" s="16" t="s">
        <v>104</v>
      </c>
      <c r="D325" s="16">
        <v>1995</v>
      </c>
      <c r="E325" s="17">
        <v>436250</v>
      </c>
      <c r="F325" s="17">
        <v>7084.6</v>
      </c>
      <c r="G325" s="17">
        <v>7505.6</v>
      </c>
      <c r="H325" s="17">
        <v>7598</v>
      </c>
      <c r="I325" s="17">
        <v>22188.2</v>
      </c>
      <c r="J325" s="23">
        <f t="shared" si="68"/>
        <v>5.9424667588854695E-2</v>
      </c>
      <c r="K325" s="23">
        <f t="shared" si="69"/>
        <v>1.2310807930078825E-2</v>
      </c>
      <c r="L325" s="24">
        <f t="shared" si="70"/>
        <v>3.5599846075254106E-2</v>
      </c>
      <c r="M325" s="26">
        <f t="shared" si="71"/>
        <v>1.6239770773638969E-2</v>
      </c>
      <c r="N325" s="26">
        <f t="shared" si="65"/>
        <v>1.7204813753581662E-2</v>
      </c>
      <c r="O325" s="26">
        <f t="shared" si="66"/>
        <v>1.7416618911174787E-2</v>
      </c>
      <c r="P325" s="26">
        <f t="shared" si="67"/>
        <v>5.0861203438395418E-2</v>
      </c>
    </row>
    <row r="326" spans="2:16" x14ac:dyDescent="0.25">
      <c r="B326" s="27">
        <v>3281345</v>
      </c>
      <c r="C326" s="28" t="s">
        <v>108</v>
      </c>
      <c r="D326" s="28">
        <v>1963</v>
      </c>
      <c r="E326" s="29">
        <v>108960</v>
      </c>
      <c r="F326" s="29">
        <v>1229.8</v>
      </c>
      <c r="G326" s="29">
        <v>1600.7</v>
      </c>
      <c r="H326" s="29">
        <v>1687.9</v>
      </c>
      <c r="I326" s="29">
        <v>4518.3999999999996</v>
      </c>
      <c r="J326" s="30">
        <f t="shared" si="68"/>
        <v>0.30159375508212727</v>
      </c>
      <c r="K326" s="30">
        <f t="shared" si="69"/>
        <v>5.4476166677078802E-2</v>
      </c>
      <c r="L326" s="31">
        <f t="shared" si="70"/>
        <v>0.17153727786849901</v>
      </c>
      <c r="M326" s="34">
        <f t="shared" si="71"/>
        <v>1.1286710719530102E-2</v>
      </c>
      <c r="N326" s="34">
        <f t="shared" si="65"/>
        <v>1.4690712187958884E-2</v>
      </c>
      <c r="O326" s="34">
        <f t="shared" si="66"/>
        <v>1.5491005873715125E-2</v>
      </c>
      <c r="P326" s="34">
        <f t="shared" si="67"/>
        <v>4.146842878120411E-2</v>
      </c>
    </row>
    <row r="327" spans="2:16" x14ac:dyDescent="0.25">
      <c r="B327" s="22">
        <v>3281349</v>
      </c>
      <c r="C327" s="16" t="s">
        <v>111</v>
      </c>
      <c r="D327" s="16">
        <v>1927</v>
      </c>
      <c r="E327" s="17">
        <v>830754</v>
      </c>
      <c r="F327" s="17">
        <v>2972.4</v>
      </c>
      <c r="G327" s="17">
        <v>2829.5</v>
      </c>
      <c r="H327" s="17">
        <v>3197.4</v>
      </c>
      <c r="I327" s="17">
        <v>8999.2999999999993</v>
      </c>
      <c r="J327" s="23">
        <f t="shared" si="68"/>
        <v>-4.8075629121248853E-2</v>
      </c>
      <c r="K327" s="23">
        <f t="shared" si="69"/>
        <v>0.13002297225658246</v>
      </c>
      <c r="L327" s="24">
        <f t="shared" si="70"/>
        <v>3.7157850544689258E-2</v>
      </c>
      <c r="M327" s="26">
        <f t="shared" si="71"/>
        <v>3.5779544847211087E-3</v>
      </c>
      <c r="N327" s="26">
        <f t="shared" si="65"/>
        <v>3.4059420719009478E-3</v>
      </c>
      <c r="O327" s="26">
        <f t="shared" si="66"/>
        <v>3.8487927834232518E-3</v>
      </c>
      <c r="P327" s="26">
        <f t="shared" si="67"/>
        <v>1.0832689340045307E-2</v>
      </c>
    </row>
    <row r="328" spans="2:16" x14ac:dyDescent="0.25">
      <c r="B328" s="27">
        <v>3281373</v>
      </c>
      <c r="C328" s="28" t="s">
        <v>116</v>
      </c>
      <c r="D328" s="28">
        <v>1979</v>
      </c>
      <c r="E328" s="29">
        <v>200000</v>
      </c>
      <c r="F328" s="29">
        <v>1857</v>
      </c>
      <c r="G328" s="29">
        <v>2592.5</v>
      </c>
      <c r="H328" s="29">
        <v>2569.6999999999998</v>
      </c>
      <c r="I328" s="29">
        <v>7019.2</v>
      </c>
      <c r="J328" s="30">
        <f t="shared" si="68"/>
        <v>0.39606892837910607</v>
      </c>
      <c r="K328" s="30">
        <f t="shared" si="69"/>
        <v>-8.7945998071360387E-3</v>
      </c>
      <c r="L328" s="31">
        <f t="shared" si="70"/>
        <v>0.17634648843392836</v>
      </c>
      <c r="M328" s="34">
        <f t="shared" si="71"/>
        <v>9.2849999999999999E-3</v>
      </c>
      <c r="N328" s="34">
        <f t="shared" si="65"/>
        <v>1.29625E-2</v>
      </c>
      <c r="O328" s="34">
        <f t="shared" si="66"/>
        <v>1.2848499999999999E-2</v>
      </c>
      <c r="P328" s="34">
        <f t="shared" si="67"/>
        <v>3.5096000000000002E-2</v>
      </c>
    </row>
    <row r="329" spans="2:16" x14ac:dyDescent="0.25">
      <c r="B329" s="22">
        <v>3281377</v>
      </c>
      <c r="C329" s="16" t="s">
        <v>119</v>
      </c>
      <c r="D329" s="16">
        <v>2004</v>
      </c>
      <c r="E329" s="17">
        <v>220000</v>
      </c>
      <c r="F329" s="17">
        <v>1810.1</v>
      </c>
      <c r="G329" s="17">
        <v>1707</v>
      </c>
      <c r="H329" s="17">
        <v>1748.4</v>
      </c>
      <c r="I329" s="17">
        <v>5265.5</v>
      </c>
      <c r="J329" s="23">
        <f t="shared" si="68"/>
        <v>-5.6958179106126688E-2</v>
      </c>
      <c r="K329" s="23">
        <f t="shared" si="69"/>
        <v>2.4253075571177559E-2</v>
      </c>
      <c r="L329" s="24">
        <f t="shared" si="70"/>
        <v>-1.7191022913000932E-2</v>
      </c>
      <c r="M329" s="26">
        <f t="shared" si="71"/>
        <v>8.227727272727272E-3</v>
      </c>
      <c r="N329" s="26">
        <f t="shared" si="65"/>
        <v>7.7590909090909091E-3</v>
      </c>
      <c r="O329" s="26">
        <f t="shared" si="66"/>
        <v>7.9472727272727282E-3</v>
      </c>
      <c r="P329" s="26">
        <f t="shared" si="67"/>
        <v>2.3934090909090908E-2</v>
      </c>
    </row>
    <row r="330" spans="2:16" x14ac:dyDescent="0.25">
      <c r="B330" s="27">
        <v>3289919</v>
      </c>
      <c r="C330" s="28" t="s">
        <v>122</v>
      </c>
      <c r="D330" s="28">
        <v>1896</v>
      </c>
      <c r="E330" s="29">
        <v>716651</v>
      </c>
      <c r="F330" s="29">
        <v>404.7</v>
      </c>
      <c r="G330" s="29">
        <v>476.3</v>
      </c>
      <c r="H330" s="29">
        <v>659.9</v>
      </c>
      <c r="I330" s="29">
        <v>1540.9</v>
      </c>
      <c r="J330" s="30">
        <f t="shared" si="68"/>
        <v>0.1769211761798864</v>
      </c>
      <c r="K330" s="30">
        <f t="shared" si="69"/>
        <v>0.38547134159143387</v>
      </c>
      <c r="L330" s="31">
        <f t="shared" si="70"/>
        <v>0.27694579403720226</v>
      </c>
      <c r="M330" s="34">
        <f t="shared" si="71"/>
        <v>5.6471001924228111E-4</v>
      </c>
      <c r="N330" s="34">
        <f t="shared" si="65"/>
        <v>6.6461918004719176E-4</v>
      </c>
      <c r="O330" s="34">
        <f t="shared" si="66"/>
        <v>9.2081082702738146E-4</v>
      </c>
      <c r="P330" s="34">
        <f t="shared" si="67"/>
        <v>2.1501400263168545E-3</v>
      </c>
    </row>
    <row r="331" spans="2:16" x14ac:dyDescent="0.25">
      <c r="B331" s="22">
        <v>3335315</v>
      </c>
      <c r="C331" s="16" t="s">
        <v>126</v>
      </c>
      <c r="D331" s="16">
        <v>1939</v>
      </c>
      <c r="E331" s="17">
        <v>250000</v>
      </c>
      <c r="F331" s="17">
        <v>1879.8</v>
      </c>
      <c r="G331" s="17">
        <v>2155.1</v>
      </c>
      <c r="H331" s="17">
        <v>2283.6</v>
      </c>
      <c r="I331" s="17">
        <v>6318.5</v>
      </c>
      <c r="J331" s="23">
        <f t="shared" si="68"/>
        <v>0.14645175018619</v>
      </c>
      <c r="K331" s="23">
        <f t="shared" si="69"/>
        <v>5.9626003433715373E-2</v>
      </c>
      <c r="L331" s="24">
        <f t="shared" si="70"/>
        <v>0.10218423422736662</v>
      </c>
      <c r="M331" s="26">
        <f t="shared" si="71"/>
        <v>7.5192000000000002E-3</v>
      </c>
      <c r="N331" s="26">
        <f t="shared" si="65"/>
        <v>8.6204000000000003E-3</v>
      </c>
      <c r="O331" s="26">
        <f t="shared" si="66"/>
        <v>9.1343999999999991E-3</v>
      </c>
      <c r="P331" s="26">
        <f t="shared" si="67"/>
        <v>2.5274000000000001E-2</v>
      </c>
    </row>
    <row r="332" spans="2:16" x14ac:dyDescent="0.25">
      <c r="B332" s="27">
        <v>3339848</v>
      </c>
      <c r="C332" s="28" t="s">
        <v>129</v>
      </c>
      <c r="D332" s="28">
        <v>1956</v>
      </c>
      <c r="E332" s="29">
        <v>126000</v>
      </c>
      <c r="F332" s="29">
        <v>2724.3</v>
      </c>
      <c r="G332" s="29">
        <v>2677.7</v>
      </c>
      <c r="H332" s="29">
        <v>2686.8</v>
      </c>
      <c r="I332" s="29">
        <v>8088.8</v>
      </c>
      <c r="J332" s="30">
        <f t="shared" si="68"/>
        <v>-1.7105311456154008E-2</v>
      </c>
      <c r="K332" s="30">
        <f t="shared" si="69"/>
        <v>3.3984389588080683E-3</v>
      </c>
      <c r="L332" s="31">
        <f t="shared" si="70"/>
        <v>-6.9063507675627871E-3</v>
      </c>
      <c r="M332" s="34">
        <f t="shared" si="71"/>
        <v>2.1621428571428573E-2</v>
      </c>
      <c r="N332" s="34">
        <f t="shared" si="65"/>
        <v>2.1251587301587299E-2</v>
      </c>
      <c r="O332" s="34">
        <f t="shared" si="66"/>
        <v>2.1323809523809526E-2</v>
      </c>
      <c r="P332" s="34">
        <f t="shared" si="67"/>
        <v>6.4196825396825405E-2</v>
      </c>
    </row>
    <row r="333" spans="2:16" x14ac:dyDescent="0.25">
      <c r="B333" s="22">
        <v>3369313</v>
      </c>
      <c r="C333" s="16" t="s">
        <v>132</v>
      </c>
      <c r="D333" s="16">
        <v>1968</v>
      </c>
      <c r="E333" s="17">
        <v>59962</v>
      </c>
      <c r="F333" s="17">
        <v>518.29999999999995</v>
      </c>
      <c r="G333" s="17">
        <v>517.1</v>
      </c>
      <c r="H333" s="17">
        <v>419</v>
      </c>
      <c r="I333" s="17">
        <v>1454.4</v>
      </c>
      <c r="J333" s="23">
        <f t="shared" si="68"/>
        <v>-2.3152614316031871E-3</v>
      </c>
      <c r="K333" s="23">
        <f t="shared" si="69"/>
        <v>-0.18971185457358347</v>
      </c>
      <c r="L333" s="24">
        <f t="shared" si="70"/>
        <v>-0.10088259023908205</v>
      </c>
      <c r="M333" s="26">
        <f t="shared" si="71"/>
        <v>8.6438077449051062E-3</v>
      </c>
      <c r="N333" s="26">
        <f t="shared" si="65"/>
        <v>8.6237950702111339E-3</v>
      </c>
      <c r="O333" s="26">
        <f t="shared" si="66"/>
        <v>6.9877589139788537E-3</v>
      </c>
      <c r="P333" s="26">
        <f t="shared" si="67"/>
        <v>2.4255361729095096E-2</v>
      </c>
    </row>
    <row r="334" spans="2:16" x14ac:dyDescent="0.25">
      <c r="B334" s="27">
        <v>3389438</v>
      </c>
      <c r="C334" s="28" t="s">
        <v>138</v>
      </c>
      <c r="D334" s="28">
        <v>1950</v>
      </c>
      <c r="E334" s="29">
        <v>347543</v>
      </c>
      <c r="F334" s="29">
        <v>2018.6</v>
      </c>
      <c r="G334" s="29">
        <v>2109.3000000000002</v>
      </c>
      <c r="H334" s="29">
        <v>2026.4</v>
      </c>
      <c r="I334" s="29">
        <v>6154.2999999999993</v>
      </c>
      <c r="J334" s="30">
        <f t="shared" si="68"/>
        <v>4.4932131180025897E-2</v>
      </c>
      <c r="K334" s="30">
        <f t="shared" si="69"/>
        <v>-3.9302138150097227E-2</v>
      </c>
      <c r="L334" s="31">
        <f t="shared" si="70"/>
        <v>1.9301693246454774E-3</v>
      </c>
      <c r="M334" s="34">
        <f t="shared" si="71"/>
        <v>5.8082021505252582E-3</v>
      </c>
      <c r="N334" s="34">
        <f t="shared" si="65"/>
        <v>6.0691770514727681E-3</v>
      </c>
      <c r="O334" s="34">
        <f t="shared" si="66"/>
        <v>5.8306454165383851E-3</v>
      </c>
      <c r="P334" s="34">
        <f t="shared" si="67"/>
        <v>1.7708024618536409E-2</v>
      </c>
    </row>
    <row r="335" spans="2:16" x14ac:dyDescent="0.25">
      <c r="B335" s="22">
        <v>3408212</v>
      </c>
      <c r="C335" s="16" t="s">
        <v>144</v>
      </c>
      <c r="D335" s="16">
        <v>1975</v>
      </c>
      <c r="E335" s="17">
        <v>50601</v>
      </c>
      <c r="F335" s="17">
        <v>699.5</v>
      </c>
      <c r="G335" s="17">
        <v>690.8</v>
      </c>
      <c r="H335" s="17">
        <v>688.1</v>
      </c>
      <c r="I335" s="17">
        <v>2078.4</v>
      </c>
      <c r="J335" s="23">
        <f t="shared" si="68"/>
        <v>-1.2437455325232374E-2</v>
      </c>
      <c r="K335" s="23">
        <f t="shared" si="69"/>
        <v>-3.9085118702952117E-3</v>
      </c>
      <c r="L335" s="24">
        <f t="shared" si="70"/>
        <v>-8.1821514278705779E-3</v>
      </c>
      <c r="M335" s="26">
        <f t="shared" si="71"/>
        <v>1.3823837473567717E-2</v>
      </c>
      <c r="N335" s="26">
        <f t="shared" si="65"/>
        <v>1.3651904112566945E-2</v>
      </c>
      <c r="O335" s="26">
        <f t="shared" si="66"/>
        <v>1.3598545483290845E-2</v>
      </c>
      <c r="P335" s="26">
        <f t="shared" si="67"/>
        <v>4.1074287069425508E-2</v>
      </c>
    </row>
    <row r="336" spans="2:16" x14ac:dyDescent="0.25">
      <c r="B336" s="27">
        <v>3618415</v>
      </c>
      <c r="C336" s="28" t="s">
        <v>63</v>
      </c>
      <c r="D336" s="28">
        <v>1868</v>
      </c>
      <c r="E336" s="29">
        <v>2293000</v>
      </c>
      <c r="F336" s="29">
        <v>14479.7</v>
      </c>
      <c r="G336" s="29">
        <v>16042.2</v>
      </c>
      <c r="H336" s="29">
        <v>14666.1</v>
      </c>
      <c r="I336" s="29">
        <v>45188</v>
      </c>
      <c r="J336" s="30">
        <f t="shared" si="68"/>
        <v>0.10790969426162143</v>
      </c>
      <c r="K336" s="30">
        <f t="shared" si="69"/>
        <v>-8.5780005236189574E-2</v>
      </c>
      <c r="L336" s="31">
        <f t="shared" si="70"/>
        <v>6.4160148202304533E-3</v>
      </c>
      <c r="M336" s="34">
        <f t="shared" si="71"/>
        <v>6.3147405146096822E-3</v>
      </c>
      <c r="N336" s="34">
        <f t="shared" si="65"/>
        <v>6.9961622328826864E-3</v>
      </c>
      <c r="O336" s="34">
        <f t="shared" si="66"/>
        <v>6.3960313999127782E-3</v>
      </c>
      <c r="P336" s="34">
        <f t="shared" si="67"/>
        <v>1.9706934147405146E-2</v>
      </c>
    </row>
    <row r="337" spans="2:16" x14ac:dyDescent="0.25">
      <c r="B337" s="22">
        <v>4066717</v>
      </c>
      <c r="C337" s="16" t="s">
        <v>149</v>
      </c>
      <c r="D337" s="16">
        <v>2013</v>
      </c>
      <c r="E337" s="17">
        <v>160000</v>
      </c>
      <c r="F337" s="17">
        <v>0</v>
      </c>
      <c r="G337" s="17">
        <v>0</v>
      </c>
      <c r="H337" s="17">
        <v>1470.6</v>
      </c>
      <c r="I337" s="17">
        <v>1470.6</v>
      </c>
      <c r="J337" s="23" t="str">
        <f t="shared" si="68"/>
        <v>N/A</v>
      </c>
      <c r="K337" s="23" t="str">
        <f t="shared" si="69"/>
        <v>N/A</v>
      </c>
      <c r="L337" s="24" t="str">
        <f t="shared" si="70"/>
        <v>N/A</v>
      </c>
      <c r="M337" s="26">
        <f t="shared" si="71"/>
        <v>0</v>
      </c>
      <c r="N337" s="26">
        <f t="shared" si="65"/>
        <v>0</v>
      </c>
      <c r="O337" s="26">
        <f t="shared" si="66"/>
        <v>9.1912499999999998E-3</v>
      </c>
      <c r="P337" s="26">
        <f t="shared" si="67"/>
        <v>9.1912499999999998E-3</v>
      </c>
    </row>
    <row r="341" spans="2:16" x14ac:dyDescent="0.25">
      <c r="B341" s="10" t="s">
        <v>205</v>
      </c>
    </row>
    <row r="342" spans="2:16" ht="30" x14ac:dyDescent="0.25">
      <c r="B342" s="18" t="s">
        <v>0</v>
      </c>
      <c r="C342" s="19" t="s">
        <v>1</v>
      </c>
      <c r="D342" s="19" t="s">
        <v>13</v>
      </c>
      <c r="E342" s="20" t="s">
        <v>12</v>
      </c>
      <c r="F342" s="19">
        <v>2011</v>
      </c>
      <c r="G342" s="19">
        <v>2012</v>
      </c>
      <c r="H342" s="19">
        <v>2013</v>
      </c>
      <c r="I342" s="21" t="s">
        <v>198</v>
      </c>
      <c r="J342" s="20" t="s">
        <v>199</v>
      </c>
      <c r="K342" s="20" t="s">
        <v>200</v>
      </c>
      <c r="L342" s="20" t="s">
        <v>201</v>
      </c>
    </row>
    <row r="343" spans="2:16" x14ac:dyDescent="0.25">
      <c r="B343" s="22">
        <v>2365631</v>
      </c>
      <c r="C343" s="16" t="s">
        <v>51</v>
      </c>
      <c r="D343" s="16">
        <v>1962</v>
      </c>
      <c r="E343" s="17">
        <v>502000</v>
      </c>
      <c r="F343" s="17">
        <v>14.3</v>
      </c>
      <c r="G343" s="17">
        <v>15.5</v>
      </c>
      <c r="H343" s="17">
        <v>11.9</v>
      </c>
      <c r="I343" s="17">
        <v>41.7</v>
      </c>
      <c r="J343" s="23">
        <f>IFERROR((G343-F343)/F343,"N/A")</f>
        <v>8.3916083916083864E-2</v>
      </c>
      <c r="K343" s="23">
        <f>IFERROR((H343-G343)/G343,"N/A")</f>
        <v>-0.23225806451612901</v>
      </c>
      <c r="L343" s="24">
        <f>IFERROR(RATE(2,0,-F343,H343),"N/A")</f>
        <v>-8.7767665466755754E-2</v>
      </c>
    </row>
    <row r="344" spans="2:16" x14ac:dyDescent="0.25">
      <c r="B344" s="27">
        <v>3192582</v>
      </c>
      <c r="C344" s="28" t="s">
        <v>62</v>
      </c>
      <c r="D344" s="28">
        <v>1868</v>
      </c>
      <c r="E344" s="29">
        <v>1202000</v>
      </c>
      <c r="F344" s="29">
        <v>4.7</v>
      </c>
      <c r="G344" s="29">
        <v>4.5</v>
      </c>
      <c r="H344" s="29">
        <v>3.9</v>
      </c>
      <c r="I344" s="29">
        <v>13.1</v>
      </c>
      <c r="J344" s="30">
        <f t="shared" ref="J344:J365" si="72">IFERROR((G344-F344)/F344,"N/A")</f>
        <v>-4.2553191489361736E-2</v>
      </c>
      <c r="K344" s="30">
        <f t="shared" ref="K344:K365" si="73">IFERROR((H344-G344)/G344,"N/A")</f>
        <v>-0.13333333333333336</v>
      </c>
      <c r="L344" s="31">
        <f t="shared" ref="L344:L365" si="74">IFERROR(RATE(2,0,-F344,H344),"N/A")</f>
        <v>-8.9073420059164243E-2</v>
      </c>
    </row>
    <row r="345" spans="2:16" x14ac:dyDescent="0.25">
      <c r="B345" s="22">
        <v>3192995</v>
      </c>
      <c r="C345" s="16" t="s">
        <v>68</v>
      </c>
      <c r="D345" s="16">
        <v>1994</v>
      </c>
      <c r="E345" s="17">
        <v>600000</v>
      </c>
      <c r="F345" s="17">
        <v>13.3</v>
      </c>
      <c r="G345" s="17">
        <v>13.9</v>
      </c>
      <c r="H345" s="17">
        <v>14.6</v>
      </c>
      <c r="I345" s="17">
        <v>41.800000000000004</v>
      </c>
      <c r="J345" s="23">
        <f t="shared" si="72"/>
        <v>4.5112781954887188E-2</v>
      </c>
      <c r="K345" s="23">
        <f t="shared" si="73"/>
        <v>5.0359712230215778E-2</v>
      </c>
      <c r="L345" s="24">
        <f t="shared" si="74"/>
        <v>4.7732962592495889E-2</v>
      </c>
    </row>
    <row r="346" spans="2:16" x14ac:dyDescent="0.25">
      <c r="B346" s="27">
        <v>3213775</v>
      </c>
      <c r="C346" s="28" t="s">
        <v>73</v>
      </c>
      <c r="D346" s="28">
        <v>1968</v>
      </c>
      <c r="E346" s="29">
        <v>491000</v>
      </c>
      <c r="F346" s="29">
        <v>9.1</v>
      </c>
      <c r="G346" s="29">
        <v>9.8000000000000007</v>
      </c>
      <c r="H346" s="29">
        <v>9.5</v>
      </c>
      <c r="I346" s="29">
        <v>28.4</v>
      </c>
      <c r="J346" s="30">
        <f t="shared" si="72"/>
        <v>7.6923076923077038E-2</v>
      </c>
      <c r="K346" s="30">
        <f t="shared" si="73"/>
        <v>-3.0612244897959252E-2</v>
      </c>
      <c r="L346" s="31">
        <f t="shared" si="74"/>
        <v>2.174167183101821E-2</v>
      </c>
    </row>
    <row r="347" spans="2:16" x14ac:dyDescent="0.25">
      <c r="B347" s="22">
        <v>3237291</v>
      </c>
      <c r="C347" s="16" t="s">
        <v>76</v>
      </c>
      <c r="D347" s="16">
        <v>1922</v>
      </c>
      <c r="E347" s="17">
        <v>200680</v>
      </c>
      <c r="F347" s="17">
        <v>15.5</v>
      </c>
      <c r="G347" s="17">
        <v>15</v>
      </c>
      <c r="H347" s="17">
        <v>16</v>
      </c>
      <c r="I347" s="17">
        <v>46.5</v>
      </c>
      <c r="J347" s="23">
        <f t="shared" si="72"/>
        <v>-3.2258064516129031E-2</v>
      </c>
      <c r="K347" s="23">
        <f t="shared" si="73"/>
        <v>6.6666666666666666E-2</v>
      </c>
      <c r="L347" s="24">
        <f t="shared" si="74"/>
        <v>1.6001016001524076E-2</v>
      </c>
    </row>
    <row r="348" spans="2:16" x14ac:dyDescent="0.25">
      <c r="B348" s="27">
        <v>3237331</v>
      </c>
      <c r="C348" s="28" t="s">
        <v>82</v>
      </c>
      <c r="D348" s="28">
        <v>1962</v>
      </c>
      <c r="E348" s="29">
        <v>58009</v>
      </c>
      <c r="F348" s="29">
        <v>14.5</v>
      </c>
      <c r="G348" s="29">
        <v>13.2</v>
      </c>
      <c r="H348" s="29">
        <v>12.4</v>
      </c>
      <c r="I348" s="29">
        <v>40.1</v>
      </c>
      <c r="J348" s="30">
        <f t="shared" si="72"/>
        <v>-8.9655172413793158E-2</v>
      </c>
      <c r="K348" s="30">
        <f t="shared" si="73"/>
        <v>-6.0606060606060531E-2</v>
      </c>
      <c r="L348" s="31">
        <f t="shared" si="74"/>
        <v>-7.5244673552426616E-2</v>
      </c>
    </row>
    <row r="349" spans="2:16" x14ac:dyDescent="0.25">
      <c r="B349" s="22">
        <v>3267049</v>
      </c>
      <c r="C349" s="16" t="s">
        <v>85</v>
      </c>
      <c r="D349" s="16">
        <v>1959</v>
      </c>
      <c r="E349" s="17">
        <v>77688</v>
      </c>
      <c r="F349" s="17">
        <v>15.9</v>
      </c>
      <c r="G349" s="17">
        <v>16.3</v>
      </c>
      <c r="H349" s="17">
        <v>14.4</v>
      </c>
      <c r="I349" s="17">
        <v>46.6</v>
      </c>
      <c r="J349" s="23">
        <f t="shared" si="72"/>
        <v>2.5157232704402538E-2</v>
      </c>
      <c r="K349" s="23">
        <f t="shared" si="73"/>
        <v>-0.11656441717791413</v>
      </c>
      <c r="L349" s="24">
        <f t="shared" si="74"/>
        <v>-4.833809713822413E-2</v>
      </c>
    </row>
    <row r="350" spans="2:16" x14ac:dyDescent="0.25">
      <c r="B350" s="27">
        <v>3267057</v>
      </c>
      <c r="C350" s="28" t="s">
        <v>88</v>
      </c>
      <c r="D350" s="28">
        <v>1960</v>
      </c>
      <c r="E350" s="29">
        <v>36260</v>
      </c>
      <c r="F350" s="29">
        <v>11.8</v>
      </c>
      <c r="G350" s="29">
        <v>12.6</v>
      </c>
      <c r="H350" s="29">
        <v>12.5</v>
      </c>
      <c r="I350" s="29">
        <v>36.9</v>
      </c>
      <c r="J350" s="30">
        <f t="shared" si="72"/>
        <v>6.7796610169491428E-2</v>
      </c>
      <c r="K350" s="30">
        <f t="shared" si="73"/>
        <v>-7.9365079365079083E-3</v>
      </c>
      <c r="L350" s="31">
        <f t="shared" si="74"/>
        <v>2.9233711994052371E-2</v>
      </c>
    </row>
    <row r="351" spans="2:16" x14ac:dyDescent="0.25">
      <c r="B351" s="22">
        <v>3267063</v>
      </c>
      <c r="C351" s="16" t="s">
        <v>93</v>
      </c>
      <c r="D351" s="16">
        <v>1970</v>
      </c>
      <c r="E351" s="17">
        <v>85000</v>
      </c>
      <c r="F351" s="17">
        <v>15.9</v>
      </c>
      <c r="G351" s="17">
        <v>15.1</v>
      </c>
      <c r="H351" s="17">
        <v>14.3</v>
      </c>
      <c r="I351" s="17">
        <v>45.3</v>
      </c>
      <c r="J351" s="23">
        <f t="shared" si="72"/>
        <v>-5.0314465408805076E-2</v>
      </c>
      <c r="K351" s="23">
        <f t="shared" si="73"/>
        <v>-5.2980132450331056E-2</v>
      </c>
      <c r="L351" s="24">
        <f t="shared" si="74"/>
        <v>-5.1648235525236445E-2</v>
      </c>
    </row>
    <row r="352" spans="2:16" x14ac:dyDescent="0.25">
      <c r="B352" s="27">
        <v>3281341</v>
      </c>
      <c r="C352" s="28" t="s">
        <v>97</v>
      </c>
      <c r="D352" s="28">
        <v>1929</v>
      </c>
      <c r="E352" s="29">
        <v>804000</v>
      </c>
      <c r="F352" s="29">
        <v>18.399999999999999</v>
      </c>
      <c r="G352" s="29">
        <v>19.3</v>
      </c>
      <c r="H352" s="29">
        <v>19.600000000000001</v>
      </c>
      <c r="I352" s="29">
        <v>57.300000000000004</v>
      </c>
      <c r="J352" s="30">
        <f t="shared" si="72"/>
        <v>4.891304347826099E-2</v>
      </c>
      <c r="K352" s="30">
        <f t="shared" si="73"/>
        <v>1.5544041450777238E-2</v>
      </c>
      <c r="L352" s="31">
        <f t="shared" si="74"/>
        <v>3.2093693086625907E-2</v>
      </c>
    </row>
    <row r="353" spans="2:12" x14ac:dyDescent="0.25">
      <c r="B353" s="22">
        <v>3281343</v>
      </c>
      <c r="C353" s="16" t="s">
        <v>104</v>
      </c>
      <c r="D353" s="16">
        <v>1995</v>
      </c>
      <c r="E353" s="17">
        <v>436250</v>
      </c>
      <c r="F353" s="17">
        <v>24.8</v>
      </c>
      <c r="G353" s="17">
        <v>24.6</v>
      </c>
      <c r="H353" s="17">
        <v>25.3</v>
      </c>
      <c r="I353" s="17">
        <v>74.7</v>
      </c>
      <c r="J353" s="23">
        <f t="shared" si="72"/>
        <v>-8.0645161290322284E-3</v>
      </c>
      <c r="K353" s="23">
        <f t="shared" si="73"/>
        <v>2.8455284552845499E-2</v>
      </c>
      <c r="L353" s="24">
        <f t="shared" si="74"/>
        <v>1.0030341288112267E-2</v>
      </c>
    </row>
    <row r="354" spans="2:12" x14ac:dyDescent="0.25">
      <c r="B354" s="27">
        <v>3281345</v>
      </c>
      <c r="C354" s="28" t="s">
        <v>108</v>
      </c>
      <c r="D354" s="28">
        <v>1963</v>
      </c>
      <c r="E354" s="29">
        <v>108960</v>
      </c>
      <c r="F354" s="29">
        <v>27.6</v>
      </c>
      <c r="G354" s="29">
        <v>29.8</v>
      </c>
      <c r="H354" s="29">
        <v>30.5</v>
      </c>
      <c r="I354" s="29">
        <v>87.9</v>
      </c>
      <c r="J354" s="30">
        <f t="shared" si="72"/>
        <v>7.9710144927536197E-2</v>
      </c>
      <c r="K354" s="30">
        <f t="shared" si="73"/>
        <v>2.3489932885906017E-2</v>
      </c>
      <c r="L354" s="31">
        <f t="shared" si="74"/>
        <v>5.1224269016110907E-2</v>
      </c>
    </row>
    <row r="355" spans="2:12" x14ac:dyDescent="0.25">
      <c r="B355" s="22">
        <v>3281349</v>
      </c>
      <c r="C355" s="16" t="s">
        <v>111</v>
      </c>
      <c r="D355" s="16">
        <v>1927</v>
      </c>
      <c r="E355" s="17">
        <v>830754</v>
      </c>
      <c r="F355" s="17">
        <v>9.4</v>
      </c>
      <c r="G355" s="17">
        <v>8.6</v>
      </c>
      <c r="H355" s="17">
        <v>9.4</v>
      </c>
      <c r="I355" s="17">
        <v>27.4</v>
      </c>
      <c r="J355" s="23">
        <f t="shared" si="72"/>
        <v>-8.5106382978723472E-2</v>
      </c>
      <c r="K355" s="23">
        <f t="shared" si="73"/>
        <v>9.302325581395357E-2</v>
      </c>
      <c r="L355" s="24">
        <f t="shared" si="74"/>
        <v>6.9281997613963825E-17</v>
      </c>
    </row>
    <row r="356" spans="2:12" x14ac:dyDescent="0.25">
      <c r="B356" s="27">
        <v>3281373</v>
      </c>
      <c r="C356" s="28" t="s">
        <v>116</v>
      </c>
      <c r="D356" s="28">
        <v>1979</v>
      </c>
      <c r="E356" s="29">
        <v>200000</v>
      </c>
      <c r="F356" s="29">
        <v>17.100000000000001</v>
      </c>
      <c r="G356" s="29">
        <v>19.7</v>
      </c>
      <c r="H356" s="29">
        <v>12.9</v>
      </c>
      <c r="I356" s="29">
        <v>49.699999999999996</v>
      </c>
      <c r="J356" s="30">
        <f t="shared" si="72"/>
        <v>0.15204678362573085</v>
      </c>
      <c r="K356" s="30">
        <f t="shared" si="73"/>
        <v>-0.34517766497461927</v>
      </c>
      <c r="L356" s="31">
        <f t="shared" si="74"/>
        <v>-0.13144604950824604</v>
      </c>
    </row>
    <row r="357" spans="2:12" x14ac:dyDescent="0.25">
      <c r="B357" s="22">
        <v>3281377</v>
      </c>
      <c r="C357" s="16" t="s">
        <v>119</v>
      </c>
      <c r="D357" s="16">
        <v>2004</v>
      </c>
      <c r="E357" s="17">
        <v>220000</v>
      </c>
      <c r="F357" s="17">
        <v>12.5</v>
      </c>
      <c r="G357" s="17">
        <v>11.7</v>
      </c>
      <c r="H357" s="17">
        <v>11.9</v>
      </c>
      <c r="I357" s="17">
        <v>36.1</v>
      </c>
      <c r="J357" s="23">
        <f t="shared" si="72"/>
        <v>-6.4000000000000057E-2</v>
      </c>
      <c r="K357" s="23">
        <f t="shared" si="73"/>
        <v>1.7094017094017186E-2</v>
      </c>
      <c r="L357" s="24">
        <f t="shared" si="74"/>
        <v>-2.429512658796228E-2</v>
      </c>
    </row>
    <row r="358" spans="2:12" x14ac:dyDescent="0.25">
      <c r="B358" s="27">
        <v>3289919</v>
      </c>
      <c r="C358" s="28" t="s">
        <v>122</v>
      </c>
      <c r="D358" s="28">
        <v>1896</v>
      </c>
      <c r="E358" s="29">
        <v>716651</v>
      </c>
      <c r="F358" s="29">
        <v>1.1000000000000001</v>
      </c>
      <c r="G358" s="29">
        <v>1.1000000000000001</v>
      </c>
      <c r="H358" s="29">
        <v>1.5</v>
      </c>
      <c r="I358" s="29">
        <v>3.7</v>
      </c>
      <c r="J358" s="30">
        <f t="shared" si="72"/>
        <v>0</v>
      </c>
      <c r="K358" s="30">
        <f t="shared" si="73"/>
        <v>0.36363636363636354</v>
      </c>
      <c r="L358" s="31">
        <f t="shared" si="74"/>
        <v>0.16774841624388245</v>
      </c>
    </row>
    <row r="359" spans="2:12" x14ac:dyDescent="0.25">
      <c r="B359" s="22">
        <v>3335315</v>
      </c>
      <c r="C359" s="16" t="s">
        <v>126</v>
      </c>
      <c r="D359" s="16">
        <v>1939</v>
      </c>
      <c r="E359" s="17">
        <v>250000</v>
      </c>
      <c r="F359" s="17">
        <v>8.8000000000000007</v>
      </c>
      <c r="G359" s="17">
        <v>9.8000000000000007</v>
      </c>
      <c r="H359" s="17">
        <v>10.4</v>
      </c>
      <c r="I359" s="17">
        <v>29</v>
      </c>
      <c r="J359" s="23">
        <f t="shared" si="72"/>
        <v>0.11363636363636363</v>
      </c>
      <c r="K359" s="23">
        <f t="shared" si="73"/>
        <v>6.1224489795918324E-2</v>
      </c>
      <c r="L359" s="24">
        <f t="shared" si="74"/>
        <v>8.7114613009217939E-2</v>
      </c>
    </row>
    <row r="360" spans="2:12" x14ac:dyDescent="0.25">
      <c r="B360" s="27">
        <v>3339848</v>
      </c>
      <c r="C360" s="28" t="s">
        <v>129</v>
      </c>
      <c r="D360" s="28">
        <v>1956</v>
      </c>
      <c r="E360" s="29">
        <v>126000</v>
      </c>
      <c r="F360" s="29">
        <v>21.6</v>
      </c>
      <c r="G360" s="29">
        <v>21.3</v>
      </c>
      <c r="H360" s="29">
        <v>21.3</v>
      </c>
      <c r="I360" s="29">
        <v>64.2</v>
      </c>
      <c r="J360" s="30">
        <f t="shared" si="72"/>
        <v>-1.3888888888888921E-2</v>
      </c>
      <c r="K360" s="30">
        <f t="shared" si="73"/>
        <v>0</v>
      </c>
      <c r="L360" s="31">
        <f t="shared" si="74"/>
        <v>-6.9687260155845664E-3</v>
      </c>
    </row>
    <row r="361" spans="2:12" x14ac:dyDescent="0.25">
      <c r="B361" s="22">
        <v>3369313</v>
      </c>
      <c r="C361" s="16" t="s">
        <v>132</v>
      </c>
      <c r="D361" s="16">
        <v>1968</v>
      </c>
      <c r="E361" s="17">
        <v>59962</v>
      </c>
      <c r="F361" s="17">
        <v>14.7</v>
      </c>
      <c r="G361" s="17">
        <v>14.2</v>
      </c>
      <c r="H361" s="17">
        <v>14.8</v>
      </c>
      <c r="I361" s="17">
        <v>43.7</v>
      </c>
      <c r="J361" s="23">
        <f t="shared" si="72"/>
        <v>-3.4013605442176874E-2</v>
      </c>
      <c r="K361" s="23">
        <f t="shared" si="73"/>
        <v>4.2253521126760667E-2</v>
      </c>
      <c r="L361" s="24">
        <f t="shared" si="74"/>
        <v>3.3955955097846277E-3</v>
      </c>
    </row>
    <row r="362" spans="2:12" x14ac:dyDescent="0.25">
      <c r="B362" s="27">
        <v>3389438</v>
      </c>
      <c r="C362" s="28" t="s">
        <v>138</v>
      </c>
      <c r="D362" s="28">
        <v>1950</v>
      </c>
      <c r="E362" s="29">
        <v>347543</v>
      </c>
      <c r="F362" s="29">
        <v>9.1999999999999993</v>
      </c>
      <c r="G362" s="29">
        <v>8.6999999999999993</v>
      </c>
      <c r="H362" s="29">
        <v>9.6</v>
      </c>
      <c r="I362" s="29">
        <v>27.5</v>
      </c>
      <c r="J362" s="30">
        <f t="shared" si="72"/>
        <v>-5.4347826086956527E-2</v>
      </c>
      <c r="K362" s="30">
        <f t="shared" si="73"/>
        <v>0.10344827586206902</v>
      </c>
      <c r="L362" s="31">
        <f t="shared" si="74"/>
        <v>2.1507836910498426E-2</v>
      </c>
    </row>
    <row r="363" spans="2:12" x14ac:dyDescent="0.25">
      <c r="B363" s="22">
        <v>3408212</v>
      </c>
      <c r="C363" s="16" t="s">
        <v>144</v>
      </c>
      <c r="D363" s="16">
        <v>1975</v>
      </c>
      <c r="E363" s="17">
        <v>50601</v>
      </c>
      <c r="F363" s="17">
        <v>15.9</v>
      </c>
      <c r="G363" s="17">
        <v>16.2</v>
      </c>
      <c r="H363" s="17">
        <v>15.8</v>
      </c>
      <c r="I363" s="17">
        <v>47.900000000000006</v>
      </c>
      <c r="J363" s="23">
        <f t="shared" si="72"/>
        <v>1.886792452830182E-2</v>
      </c>
      <c r="K363" s="23">
        <f t="shared" si="73"/>
        <v>-2.469135802469127E-2</v>
      </c>
      <c r="L363" s="24">
        <f t="shared" si="74"/>
        <v>-3.1496141226109216E-3</v>
      </c>
    </row>
    <row r="364" spans="2:12" x14ac:dyDescent="0.25">
      <c r="B364" s="27">
        <v>3618415</v>
      </c>
      <c r="C364" s="28" t="s">
        <v>63</v>
      </c>
      <c r="D364" s="28">
        <v>1868</v>
      </c>
      <c r="E364" s="29">
        <v>2293000</v>
      </c>
      <c r="F364" s="29">
        <v>7.9</v>
      </c>
      <c r="G364" s="29">
        <v>8.1</v>
      </c>
      <c r="H364" s="29">
        <v>7.9</v>
      </c>
      <c r="I364" s="29">
        <v>23.9</v>
      </c>
      <c r="J364" s="30">
        <f t="shared" si="72"/>
        <v>2.5316455696202441E-2</v>
      </c>
      <c r="K364" s="30">
        <f t="shared" si="73"/>
        <v>-2.469135802469127E-2</v>
      </c>
      <c r="L364" s="31">
        <f t="shared" si="74"/>
        <v>6.2724711724183601E-17</v>
      </c>
    </row>
    <row r="365" spans="2:12" x14ac:dyDescent="0.25">
      <c r="B365" s="22">
        <v>4066717</v>
      </c>
      <c r="C365" s="16" t="s">
        <v>149</v>
      </c>
      <c r="D365" s="16">
        <v>2013</v>
      </c>
      <c r="E365" s="17">
        <v>160000</v>
      </c>
      <c r="F365" s="17">
        <v>0</v>
      </c>
      <c r="G365" s="17">
        <v>0</v>
      </c>
      <c r="H365" s="17">
        <v>14.9</v>
      </c>
      <c r="I365" s="17">
        <v>14.9</v>
      </c>
      <c r="J365" s="23" t="str">
        <f t="shared" si="72"/>
        <v>N/A</v>
      </c>
      <c r="K365" s="23" t="str">
        <f t="shared" si="73"/>
        <v>N/A</v>
      </c>
      <c r="L365" s="24" t="str">
        <f t="shared" si="74"/>
        <v>N/A</v>
      </c>
    </row>
  </sheetData>
  <mergeCells count="9">
    <mergeCell ref="M255:P255"/>
    <mergeCell ref="M283:P283"/>
    <mergeCell ref="M313:P313"/>
    <mergeCell ref="M3:P3"/>
    <mergeCell ref="M30:P30"/>
    <mergeCell ref="M58:P58"/>
    <mergeCell ref="M86:P86"/>
    <mergeCell ref="M142:P142"/>
    <mergeCell ref="M171:P17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161"/>
  <sheetViews>
    <sheetView tabSelected="1" topLeftCell="H2" zoomScale="90" zoomScaleNormal="90" workbookViewId="0">
      <selection activeCell="U1" sqref="U1"/>
    </sheetView>
  </sheetViews>
  <sheetFormatPr defaultRowHeight="15" x14ac:dyDescent="0.25"/>
  <cols>
    <col min="1" max="1" width="9.140625" style="11"/>
    <col min="2" max="2" width="14.5703125" style="11" customWidth="1"/>
    <col min="3" max="3" width="37.28515625" style="11" customWidth="1"/>
    <col min="4" max="4" width="9.140625" style="11"/>
    <col min="5" max="5" width="14.7109375" style="11" customWidth="1"/>
    <col min="6" max="9" width="14.28515625" style="11" bestFit="1" customWidth="1"/>
    <col min="10" max="11" width="10.42578125" style="11" customWidth="1"/>
    <col min="12" max="12" width="11" style="11" customWidth="1"/>
    <col min="13" max="15" width="9.140625" style="11"/>
    <col min="16" max="16" width="10.42578125" style="11" customWidth="1"/>
    <col min="17" max="16384" width="9.140625" style="11"/>
  </cols>
  <sheetData>
    <row r="2" spans="2:16" x14ac:dyDescent="0.25">
      <c r="B2" s="10" t="s">
        <v>191</v>
      </c>
      <c r="J2" s="12"/>
      <c r="K2" s="12"/>
      <c r="M2" s="33" t="s">
        <v>206</v>
      </c>
      <c r="N2" s="33"/>
      <c r="O2" s="33"/>
      <c r="P2" s="33"/>
    </row>
    <row r="3" spans="2:16" ht="60" x14ac:dyDescent="0.25">
      <c r="B3" s="18" t="s">
        <v>0</v>
      </c>
      <c r="C3" s="19" t="s">
        <v>1</v>
      </c>
      <c r="D3" s="19" t="s">
        <v>13</v>
      </c>
      <c r="E3" s="20" t="s">
        <v>12</v>
      </c>
      <c r="F3" s="19">
        <v>2011</v>
      </c>
      <c r="G3" s="19">
        <v>2012</v>
      </c>
      <c r="H3" s="19">
        <v>2013</v>
      </c>
      <c r="I3" s="21" t="s">
        <v>198</v>
      </c>
      <c r="J3" s="20" t="s">
        <v>199</v>
      </c>
      <c r="K3" s="20" t="s">
        <v>200</v>
      </c>
      <c r="L3" s="20" t="s">
        <v>201</v>
      </c>
      <c r="M3" s="19">
        <v>2011</v>
      </c>
      <c r="N3" s="19">
        <v>2012</v>
      </c>
      <c r="O3" s="19">
        <v>2013</v>
      </c>
      <c r="P3" s="20" t="s">
        <v>198</v>
      </c>
    </row>
    <row r="4" spans="2:16" x14ac:dyDescent="0.25">
      <c r="B4" s="22">
        <v>2365631</v>
      </c>
      <c r="C4" s="16" t="s">
        <v>51</v>
      </c>
      <c r="D4" s="16">
        <v>1962</v>
      </c>
      <c r="E4" s="17">
        <v>502000</v>
      </c>
      <c r="F4" s="17">
        <v>70883264.299999997</v>
      </c>
      <c r="G4" s="17">
        <v>77304926.799999997</v>
      </c>
      <c r="H4" s="17">
        <v>47148136.100000001</v>
      </c>
      <c r="I4" s="17">
        <v>195336327.19999999</v>
      </c>
      <c r="J4" s="23">
        <f>IFERROR((G4-F4)/F4,"N/A")</f>
        <v>9.0594903654853273E-2</v>
      </c>
      <c r="K4" s="23">
        <f>IFERROR((H4-G4)/G4,"N/A")</f>
        <v>-0.3901017949091441</v>
      </c>
      <c r="L4" s="24">
        <f>IFERROR(RATE(2,0,-F4,H4),"N/A")</f>
        <v>-0.18443156374199351</v>
      </c>
      <c r="M4" s="25">
        <f>IFERROR(F4/$E4,"N/A")</f>
        <v>141.20172171314741</v>
      </c>
      <c r="N4" s="25">
        <f t="shared" ref="N4:P26" si="0">IFERROR(G4/$E4,"N/A")</f>
        <v>153.99387808764939</v>
      </c>
      <c r="O4" s="25">
        <f t="shared" si="0"/>
        <v>93.920589840637447</v>
      </c>
      <c r="P4" s="25">
        <f t="shared" si="0"/>
        <v>389.11618964143423</v>
      </c>
    </row>
    <row r="5" spans="2:16" x14ac:dyDescent="0.25">
      <c r="B5" s="27">
        <v>3192582</v>
      </c>
      <c r="C5" s="28" t="s">
        <v>62</v>
      </c>
      <c r="D5" s="28">
        <v>1868</v>
      </c>
      <c r="E5" s="29">
        <v>1202000</v>
      </c>
      <c r="F5" s="29">
        <v>70798022.5</v>
      </c>
      <c r="G5" s="29">
        <v>69682319.200000003</v>
      </c>
      <c r="H5" s="29">
        <v>60131995.299999997</v>
      </c>
      <c r="I5" s="29">
        <v>200612337</v>
      </c>
      <c r="J5" s="30">
        <f t="shared" ref="J5:K26" si="1">IFERROR((G5-F5)/F5,"N/A")</f>
        <v>-1.5758961346695764E-2</v>
      </c>
      <c r="K5" s="30">
        <f t="shared" si="1"/>
        <v>-0.13705519577482728</v>
      </c>
      <c r="L5" s="31">
        <f t="shared" ref="L5:L26" si="2">IFERROR(RATE(2,0,-F5,H5),"N/A")</f>
        <v>-7.8400471782316725E-2</v>
      </c>
      <c r="M5" s="32">
        <f t="shared" ref="M5:M26" si="3">IFERROR(F5/$E5,"N/A")</f>
        <v>58.900185108153082</v>
      </c>
      <c r="N5" s="32">
        <f t="shared" si="0"/>
        <v>57.971979367720465</v>
      </c>
      <c r="O5" s="32">
        <f t="shared" si="0"/>
        <v>50.026618386023294</v>
      </c>
      <c r="P5" s="32">
        <f t="shared" si="0"/>
        <v>166.89878286189685</v>
      </c>
    </row>
    <row r="6" spans="2:16" x14ac:dyDescent="0.25">
      <c r="B6" s="22">
        <v>3192995</v>
      </c>
      <c r="C6" s="16" t="s">
        <v>68</v>
      </c>
      <c r="D6" s="16">
        <v>1994</v>
      </c>
      <c r="E6" s="17">
        <v>600000</v>
      </c>
      <c r="F6" s="17">
        <v>76362889.5</v>
      </c>
      <c r="G6" s="17">
        <v>69094858.700000003</v>
      </c>
      <c r="H6" s="17">
        <v>0</v>
      </c>
      <c r="I6" s="17">
        <v>145457748.19999999</v>
      </c>
      <c r="J6" s="23">
        <f t="shared" si="1"/>
        <v>-9.517752467970711E-2</v>
      </c>
      <c r="K6" s="23">
        <f t="shared" si="1"/>
        <v>-1</v>
      </c>
      <c r="L6" s="24" t="str">
        <f t="shared" si="2"/>
        <v>N/A</v>
      </c>
      <c r="M6" s="25">
        <f t="shared" si="3"/>
        <v>127.2714825</v>
      </c>
      <c r="N6" s="25">
        <f t="shared" si="0"/>
        <v>115.15809783333334</v>
      </c>
      <c r="O6" s="25">
        <f t="shared" si="0"/>
        <v>0</v>
      </c>
      <c r="P6" s="25">
        <f t="shared" si="0"/>
        <v>242.42958033333332</v>
      </c>
    </row>
    <row r="7" spans="2:16" x14ac:dyDescent="0.25">
      <c r="B7" s="27">
        <v>3213775</v>
      </c>
      <c r="C7" s="28" t="s">
        <v>73</v>
      </c>
      <c r="D7" s="28">
        <v>1968</v>
      </c>
      <c r="E7" s="29">
        <v>491000</v>
      </c>
      <c r="F7" s="29">
        <v>44256264.299999997</v>
      </c>
      <c r="G7" s="29">
        <v>48496337.899999999</v>
      </c>
      <c r="H7" s="29">
        <v>47175794.899999999</v>
      </c>
      <c r="I7" s="29">
        <v>139928397.09999999</v>
      </c>
      <c r="J7" s="30">
        <f t="shared" si="1"/>
        <v>9.5807309249099942E-2</v>
      </c>
      <c r="K7" s="30">
        <f t="shared" si="1"/>
        <v>-2.7229746764033499E-2</v>
      </c>
      <c r="L7" s="31">
        <f t="shared" si="2"/>
        <v>3.2457628048759242E-2</v>
      </c>
      <c r="M7" s="32">
        <f t="shared" si="3"/>
        <v>90.134957841140519</v>
      </c>
      <c r="N7" s="32">
        <f t="shared" si="0"/>
        <v>98.770545621181256</v>
      </c>
      <c r="O7" s="32">
        <f t="shared" si="0"/>
        <v>96.081048676171079</v>
      </c>
      <c r="P7" s="32">
        <f t="shared" si="0"/>
        <v>284.98655213849287</v>
      </c>
    </row>
    <row r="8" spans="2:16" x14ac:dyDescent="0.25">
      <c r="B8" s="22">
        <v>3237291</v>
      </c>
      <c r="C8" s="16" t="s">
        <v>76</v>
      </c>
      <c r="D8" s="16">
        <v>1922</v>
      </c>
      <c r="E8" s="17">
        <v>200680</v>
      </c>
      <c r="F8" s="17">
        <v>26956749.100000001</v>
      </c>
      <c r="G8" s="17">
        <v>26403522.899999999</v>
      </c>
      <c r="H8" s="17">
        <v>0</v>
      </c>
      <c r="I8" s="17">
        <v>53360272</v>
      </c>
      <c r="J8" s="23">
        <f t="shared" si="1"/>
        <v>-2.0522734323331404E-2</v>
      </c>
      <c r="K8" s="23">
        <f t="shared" si="1"/>
        <v>-1</v>
      </c>
      <c r="L8" s="24" t="str">
        <f t="shared" si="2"/>
        <v>N/A</v>
      </c>
      <c r="M8" s="25">
        <f t="shared" si="3"/>
        <v>134.32703358580827</v>
      </c>
      <c r="N8" s="25">
        <f t="shared" si="0"/>
        <v>131.57027556308549</v>
      </c>
      <c r="O8" s="25">
        <f t="shared" si="0"/>
        <v>0</v>
      </c>
      <c r="P8" s="25">
        <f t="shared" si="0"/>
        <v>265.89730914889378</v>
      </c>
    </row>
    <row r="9" spans="2:16" x14ac:dyDescent="0.25">
      <c r="B9" s="27">
        <v>3237331</v>
      </c>
      <c r="C9" s="28" t="s">
        <v>82</v>
      </c>
      <c r="D9" s="28">
        <v>1962</v>
      </c>
      <c r="E9" s="29">
        <v>58009</v>
      </c>
      <c r="F9" s="29">
        <v>9301567.8000000007</v>
      </c>
      <c r="G9" s="29">
        <v>8406376.3000000007</v>
      </c>
      <c r="H9" s="29">
        <v>7957523.4000000004</v>
      </c>
      <c r="I9" s="29">
        <v>25665467.5</v>
      </c>
      <c r="J9" s="30">
        <f t="shared" si="1"/>
        <v>-9.624092618020802E-2</v>
      </c>
      <c r="K9" s="30">
        <f t="shared" si="1"/>
        <v>-5.3394338295324743E-2</v>
      </c>
      <c r="L9" s="31">
        <f t="shared" si="2"/>
        <v>-7.5065701741583904E-2</v>
      </c>
      <c r="M9" s="32">
        <f t="shared" si="3"/>
        <v>160.34697719319416</v>
      </c>
      <c r="N9" s="32">
        <f t="shared" si="0"/>
        <v>144.91503559792449</v>
      </c>
      <c r="O9" s="32">
        <f t="shared" si="0"/>
        <v>137.17739316312986</v>
      </c>
      <c r="P9" s="32">
        <f t="shared" si="0"/>
        <v>442.43940595424846</v>
      </c>
    </row>
    <row r="10" spans="2:16" x14ac:dyDescent="0.25">
      <c r="B10" s="22">
        <v>3267049</v>
      </c>
      <c r="C10" s="16" t="s">
        <v>85</v>
      </c>
      <c r="D10" s="16">
        <v>1959</v>
      </c>
      <c r="E10" s="17">
        <v>77688</v>
      </c>
      <c r="F10" s="17">
        <v>11492493.5</v>
      </c>
      <c r="G10" s="17">
        <v>12335815.9</v>
      </c>
      <c r="H10" s="17">
        <v>10257334.199999999</v>
      </c>
      <c r="I10" s="17">
        <v>34085643.599999994</v>
      </c>
      <c r="J10" s="23">
        <f t="shared" si="1"/>
        <v>7.3380280789369201E-2</v>
      </c>
      <c r="K10" s="23">
        <f t="shared" si="1"/>
        <v>-0.16849162770011841</v>
      </c>
      <c r="L10" s="24">
        <f t="shared" si="2"/>
        <v>-5.5264751299096353E-2</v>
      </c>
      <c r="M10" s="25">
        <f t="shared" si="3"/>
        <v>147.93138579960871</v>
      </c>
      <c r="N10" s="25">
        <f t="shared" si="0"/>
        <v>158.78663242714447</v>
      </c>
      <c r="O10" s="25">
        <f t="shared" si="0"/>
        <v>132.03241427247451</v>
      </c>
      <c r="P10" s="25">
        <f t="shared" si="0"/>
        <v>438.7504324992276</v>
      </c>
    </row>
    <row r="11" spans="2:16" x14ac:dyDescent="0.25">
      <c r="B11" s="27">
        <v>3267057</v>
      </c>
      <c r="C11" s="28" t="s">
        <v>88</v>
      </c>
      <c r="D11" s="28">
        <v>1960</v>
      </c>
      <c r="E11" s="29">
        <v>36260</v>
      </c>
      <c r="F11" s="29">
        <v>4705991.3</v>
      </c>
      <c r="G11" s="29">
        <v>5044842.2</v>
      </c>
      <c r="H11" s="29">
        <v>4925806.4000000004</v>
      </c>
      <c r="I11" s="29">
        <v>14676639.9</v>
      </c>
      <c r="J11" s="30">
        <f t="shared" si="1"/>
        <v>7.2004149263939429E-2</v>
      </c>
      <c r="K11" s="30">
        <f t="shared" si="1"/>
        <v>-2.359554477244101E-2</v>
      </c>
      <c r="L11" s="31">
        <f t="shared" si="2"/>
        <v>2.3088279359967909E-2</v>
      </c>
      <c r="M11" s="32">
        <f t="shared" si="3"/>
        <v>129.78464699393271</v>
      </c>
      <c r="N11" s="32">
        <f t="shared" si="0"/>
        <v>139.12968008825152</v>
      </c>
      <c r="O11" s="32">
        <f t="shared" si="0"/>
        <v>135.84683949255378</v>
      </c>
      <c r="P11" s="32">
        <f t="shared" si="0"/>
        <v>404.76116657473801</v>
      </c>
    </row>
    <row r="12" spans="2:16" x14ac:dyDescent="0.25">
      <c r="B12" s="22">
        <v>3267063</v>
      </c>
      <c r="C12" s="16" t="s">
        <v>93</v>
      </c>
      <c r="D12" s="16">
        <v>1970</v>
      </c>
      <c r="E12" s="17">
        <v>85000</v>
      </c>
      <c r="F12" s="17">
        <v>11197662.300000001</v>
      </c>
      <c r="G12" s="17">
        <v>10608796.1</v>
      </c>
      <c r="H12" s="17">
        <v>10155717.199999999</v>
      </c>
      <c r="I12" s="17">
        <v>31962175.599999998</v>
      </c>
      <c r="J12" s="23">
        <f t="shared" si="1"/>
        <v>-5.2588315687998655E-2</v>
      </c>
      <c r="K12" s="23">
        <f t="shared" si="1"/>
        <v>-4.2707852590361348E-2</v>
      </c>
      <c r="L12" s="24">
        <f t="shared" si="2"/>
        <v>-4.7660897707112085E-2</v>
      </c>
      <c r="M12" s="25">
        <f t="shared" si="3"/>
        <v>131.73720352941177</v>
      </c>
      <c r="N12" s="25">
        <f t="shared" si="0"/>
        <v>124.80936588235294</v>
      </c>
      <c r="O12" s="25">
        <f t="shared" si="0"/>
        <v>119.47902588235293</v>
      </c>
      <c r="P12" s="25">
        <f t="shared" si="0"/>
        <v>376.02559529411764</v>
      </c>
    </row>
    <row r="13" spans="2:16" x14ac:dyDescent="0.25">
      <c r="B13" s="27">
        <v>3281341</v>
      </c>
      <c r="C13" s="28" t="s">
        <v>97</v>
      </c>
      <c r="D13" s="28">
        <v>1929</v>
      </c>
      <c r="E13" s="29">
        <v>804000</v>
      </c>
      <c r="F13" s="29">
        <v>143545299.5</v>
      </c>
      <c r="G13" s="29">
        <v>151065471</v>
      </c>
      <c r="H13" s="29">
        <v>151811083.59999999</v>
      </c>
      <c r="I13" s="29">
        <v>446421854.10000002</v>
      </c>
      <c r="J13" s="30">
        <f t="shared" si="1"/>
        <v>5.2388838409856815E-2</v>
      </c>
      <c r="K13" s="30">
        <f t="shared" si="1"/>
        <v>4.9356917571189646E-3</v>
      </c>
      <c r="L13" s="31">
        <f t="shared" si="2"/>
        <v>2.8388596458012252E-2</v>
      </c>
      <c r="M13" s="32">
        <f t="shared" si="3"/>
        <v>178.53892972636817</v>
      </c>
      <c r="N13" s="32">
        <f t="shared" si="0"/>
        <v>187.89237686567165</v>
      </c>
      <c r="O13" s="32">
        <f t="shared" si="0"/>
        <v>188.81975572139302</v>
      </c>
      <c r="P13" s="32">
        <f t="shared" si="0"/>
        <v>555.25106231343284</v>
      </c>
    </row>
    <row r="14" spans="2:16" x14ac:dyDescent="0.25">
      <c r="B14" s="22">
        <v>3281343</v>
      </c>
      <c r="C14" s="16" t="s">
        <v>104</v>
      </c>
      <c r="D14" s="16">
        <v>1995</v>
      </c>
      <c r="E14" s="17">
        <v>436250</v>
      </c>
      <c r="F14" s="17">
        <v>121302043.5</v>
      </c>
      <c r="G14" s="17">
        <v>119025721.59999999</v>
      </c>
      <c r="H14" s="17">
        <v>120037292.3</v>
      </c>
      <c r="I14" s="17">
        <v>360365057.39999998</v>
      </c>
      <c r="J14" s="23">
        <f t="shared" si="1"/>
        <v>-1.8765734148576036E-2</v>
      </c>
      <c r="K14" s="23">
        <f t="shared" si="1"/>
        <v>8.4987571291481514E-3</v>
      </c>
      <c r="L14" s="24">
        <f t="shared" si="2"/>
        <v>-5.2268914150859075E-3</v>
      </c>
      <c r="M14" s="25">
        <f t="shared" si="3"/>
        <v>278.05626017191975</v>
      </c>
      <c r="N14" s="25">
        <f t="shared" si="0"/>
        <v>272.83833031518623</v>
      </c>
      <c r="O14" s="25">
        <f t="shared" si="0"/>
        <v>275.15711702005729</v>
      </c>
      <c r="P14" s="25">
        <f t="shared" si="0"/>
        <v>826.05170750716331</v>
      </c>
    </row>
    <row r="15" spans="2:16" x14ac:dyDescent="0.25">
      <c r="B15" s="27">
        <v>3281345</v>
      </c>
      <c r="C15" s="28" t="s">
        <v>108</v>
      </c>
      <c r="D15" s="28">
        <v>1963</v>
      </c>
      <c r="E15" s="29">
        <v>108960</v>
      </c>
      <c r="F15" s="29">
        <v>44400439.799999997</v>
      </c>
      <c r="G15" s="29">
        <v>46815352.600000001</v>
      </c>
      <c r="H15" s="29">
        <v>43504934.899999999</v>
      </c>
      <c r="I15" s="29">
        <v>134720727.30000001</v>
      </c>
      <c r="J15" s="30">
        <f t="shared" si="1"/>
        <v>5.438938917897846E-2</v>
      </c>
      <c r="K15" s="30">
        <f t="shared" si="1"/>
        <v>-7.0712224006617919E-2</v>
      </c>
      <c r="L15" s="31">
        <f t="shared" si="2"/>
        <v>-1.013578178562617E-2</v>
      </c>
      <c r="M15" s="32">
        <f t="shared" si="3"/>
        <v>407.4930231277533</v>
      </c>
      <c r="N15" s="32">
        <f t="shared" si="0"/>
        <v>429.65631975036712</v>
      </c>
      <c r="O15" s="32">
        <f t="shared" si="0"/>
        <v>399.27436582232008</v>
      </c>
      <c r="P15" s="32">
        <f t="shared" si="0"/>
        <v>1236.4237087004406</v>
      </c>
    </row>
    <row r="16" spans="2:16" x14ac:dyDescent="0.25">
      <c r="B16" s="22">
        <v>3281349</v>
      </c>
      <c r="C16" s="16" t="s">
        <v>111</v>
      </c>
      <c r="D16" s="16">
        <v>1927</v>
      </c>
      <c r="E16" s="17">
        <v>830754</v>
      </c>
      <c r="F16" s="17">
        <v>120870018.3</v>
      </c>
      <c r="G16" s="17">
        <v>114864340.90000001</v>
      </c>
      <c r="H16" s="17">
        <v>114162317.09999999</v>
      </c>
      <c r="I16" s="17">
        <v>349896676.29999995</v>
      </c>
      <c r="J16" s="23">
        <f t="shared" si="1"/>
        <v>-4.9687072811504585E-2</v>
      </c>
      <c r="K16" s="23">
        <f t="shared" si="1"/>
        <v>-6.1117644910459058E-3</v>
      </c>
      <c r="L16" s="24">
        <f t="shared" si="2"/>
        <v>-2.8143612263250298E-2</v>
      </c>
      <c r="M16" s="25">
        <f t="shared" si="3"/>
        <v>145.49435609097279</v>
      </c>
      <c r="N16" s="25">
        <f t="shared" si="0"/>
        <v>138.26516742621763</v>
      </c>
      <c r="O16" s="25">
        <f t="shared" si="0"/>
        <v>137.42012328559358</v>
      </c>
      <c r="P16" s="25">
        <f t="shared" si="0"/>
        <v>421.17964680278391</v>
      </c>
    </row>
    <row r="17" spans="2:16" x14ac:dyDescent="0.25">
      <c r="B17" s="27">
        <v>3281373</v>
      </c>
      <c r="C17" s="28" t="s">
        <v>116</v>
      </c>
      <c r="D17" s="28">
        <v>1979</v>
      </c>
      <c r="E17" s="29">
        <v>200000</v>
      </c>
      <c r="F17" s="29">
        <v>45395709.299999997</v>
      </c>
      <c r="G17" s="29">
        <v>48512876.600000001</v>
      </c>
      <c r="H17" s="29">
        <v>20495472.399999999</v>
      </c>
      <c r="I17" s="29">
        <v>114404058.30000001</v>
      </c>
      <c r="J17" s="30">
        <f t="shared" si="1"/>
        <v>6.8666562282352198E-2</v>
      </c>
      <c r="K17" s="30">
        <f t="shared" si="1"/>
        <v>-0.57752510598392348</v>
      </c>
      <c r="L17" s="31">
        <f t="shared" si="2"/>
        <v>-0.32807381905542515</v>
      </c>
      <c r="M17" s="32">
        <f t="shared" si="3"/>
        <v>226.97854649999999</v>
      </c>
      <c r="N17" s="32">
        <f t="shared" si="0"/>
        <v>242.56438300000002</v>
      </c>
      <c r="O17" s="32">
        <f t="shared" si="0"/>
        <v>102.477362</v>
      </c>
      <c r="P17" s="32">
        <f t="shared" si="0"/>
        <v>572.0202915000001</v>
      </c>
    </row>
    <row r="18" spans="2:16" x14ac:dyDescent="0.25">
      <c r="B18" s="22">
        <v>3281377</v>
      </c>
      <c r="C18" s="16" t="s">
        <v>119</v>
      </c>
      <c r="D18" s="16">
        <v>2004</v>
      </c>
      <c r="E18" s="17">
        <v>220000</v>
      </c>
      <c r="F18" s="17">
        <v>32774550.5</v>
      </c>
      <c r="G18" s="17">
        <v>31914053.100000001</v>
      </c>
      <c r="H18" s="17">
        <v>30315811.300000001</v>
      </c>
      <c r="I18" s="17">
        <v>95004414.900000006</v>
      </c>
      <c r="J18" s="23">
        <f t="shared" si="1"/>
        <v>-2.6255048105083806E-2</v>
      </c>
      <c r="K18" s="23">
        <f t="shared" si="1"/>
        <v>-5.0079561972026697E-2</v>
      </c>
      <c r="L18" s="24">
        <f t="shared" si="2"/>
        <v>-3.8241074264684226E-2</v>
      </c>
      <c r="M18" s="25">
        <f t="shared" si="3"/>
        <v>148.97522954545454</v>
      </c>
      <c r="N18" s="25">
        <f t="shared" si="0"/>
        <v>145.06387772727274</v>
      </c>
      <c r="O18" s="25">
        <f t="shared" si="0"/>
        <v>137.79914227272727</v>
      </c>
      <c r="P18" s="25">
        <f t="shared" si="0"/>
        <v>431.83824954545457</v>
      </c>
    </row>
    <row r="19" spans="2:16" x14ac:dyDescent="0.25">
      <c r="B19" s="27">
        <v>3289919</v>
      </c>
      <c r="C19" s="28" t="s">
        <v>122</v>
      </c>
      <c r="D19" s="28">
        <v>1896</v>
      </c>
      <c r="E19" s="29">
        <v>716651</v>
      </c>
      <c r="F19" s="29">
        <v>10353489.5</v>
      </c>
      <c r="G19" s="29">
        <v>10944774.9</v>
      </c>
      <c r="H19" s="29">
        <v>12913301.300000001</v>
      </c>
      <c r="I19" s="29">
        <v>34211565.700000003</v>
      </c>
      <c r="J19" s="30">
        <f t="shared" si="1"/>
        <v>5.7109769609560178E-2</v>
      </c>
      <c r="K19" s="30">
        <f t="shared" si="1"/>
        <v>0.17985992567101589</v>
      </c>
      <c r="L19" s="31">
        <f t="shared" si="2"/>
        <v>0.11679964819014896</v>
      </c>
      <c r="M19" s="32">
        <f t="shared" si="3"/>
        <v>14.447045354014715</v>
      </c>
      <c r="N19" s="32">
        <f t="shared" si="0"/>
        <v>15.272112785721363</v>
      </c>
      <c r="O19" s="32">
        <f t="shared" si="0"/>
        <v>18.018953856200579</v>
      </c>
      <c r="P19" s="32">
        <f t="shared" si="0"/>
        <v>47.738111995936663</v>
      </c>
    </row>
    <row r="20" spans="2:16" x14ac:dyDescent="0.25">
      <c r="B20" s="22">
        <v>3335315</v>
      </c>
      <c r="C20" s="16" t="s">
        <v>126</v>
      </c>
      <c r="D20" s="16">
        <v>1939</v>
      </c>
      <c r="E20" s="17">
        <v>250000</v>
      </c>
      <c r="F20" s="17">
        <v>24584590</v>
      </c>
      <c r="G20" s="17">
        <v>27251209.600000001</v>
      </c>
      <c r="H20" s="17">
        <v>0</v>
      </c>
      <c r="I20" s="17">
        <v>51835799.600000001</v>
      </c>
      <c r="J20" s="23">
        <f t="shared" si="1"/>
        <v>0.10846711700296818</v>
      </c>
      <c r="K20" s="23">
        <f t="shared" si="1"/>
        <v>-1</v>
      </c>
      <c r="L20" s="24" t="str">
        <f t="shared" si="2"/>
        <v>N/A</v>
      </c>
      <c r="M20" s="25">
        <f t="shared" si="3"/>
        <v>98.338359999999994</v>
      </c>
      <c r="N20" s="25">
        <f t="shared" si="0"/>
        <v>109.00483840000001</v>
      </c>
      <c r="O20" s="25">
        <f t="shared" si="0"/>
        <v>0</v>
      </c>
      <c r="P20" s="25">
        <f t="shared" si="0"/>
        <v>207.34319840000001</v>
      </c>
    </row>
    <row r="21" spans="2:16" x14ac:dyDescent="0.25">
      <c r="B21" s="27">
        <v>3339848</v>
      </c>
      <c r="C21" s="28" t="s">
        <v>129</v>
      </c>
      <c r="D21" s="28">
        <v>1956</v>
      </c>
      <c r="E21" s="29">
        <v>126000</v>
      </c>
      <c r="F21" s="29">
        <v>23591806.100000001</v>
      </c>
      <c r="G21" s="29">
        <v>23179448.5</v>
      </c>
      <c r="H21" s="29">
        <v>23041956.199999999</v>
      </c>
      <c r="I21" s="29">
        <v>69813210.799999997</v>
      </c>
      <c r="J21" s="30">
        <f t="shared" si="1"/>
        <v>-1.7478848302334999E-2</v>
      </c>
      <c r="K21" s="30">
        <f t="shared" si="1"/>
        <v>-5.9316467343906278E-3</v>
      </c>
      <c r="L21" s="31">
        <f t="shared" si="2"/>
        <v>-1.1722112300023254E-2</v>
      </c>
      <c r="M21" s="32">
        <f t="shared" si="3"/>
        <v>187.23655634920635</v>
      </c>
      <c r="N21" s="32">
        <f t="shared" si="0"/>
        <v>183.96387698412698</v>
      </c>
      <c r="O21" s="32">
        <f t="shared" si="0"/>
        <v>182.87266825396824</v>
      </c>
      <c r="P21" s="32">
        <f t="shared" si="0"/>
        <v>554.07310158730161</v>
      </c>
    </row>
    <row r="22" spans="2:16" x14ac:dyDescent="0.25">
      <c r="B22" s="22">
        <v>3369313</v>
      </c>
      <c r="C22" s="16" t="s">
        <v>132</v>
      </c>
      <c r="D22" s="16">
        <v>1968</v>
      </c>
      <c r="E22" s="17">
        <v>59962</v>
      </c>
      <c r="F22" s="17">
        <v>11602076.5</v>
      </c>
      <c r="G22" s="17">
        <v>11599828</v>
      </c>
      <c r="H22" s="17">
        <v>12417095</v>
      </c>
      <c r="I22" s="17">
        <v>35618999.5</v>
      </c>
      <c r="J22" s="23">
        <f t="shared" si="1"/>
        <v>-1.9380151475470792E-4</v>
      </c>
      <c r="K22" s="23">
        <f t="shared" si="1"/>
        <v>7.0455096403153561E-2</v>
      </c>
      <c r="L22" s="24">
        <f t="shared" si="2"/>
        <v>3.4527737948090914E-2</v>
      </c>
      <c r="M22" s="25">
        <f t="shared" si="3"/>
        <v>193.49048564090592</v>
      </c>
      <c r="N22" s="25">
        <f t="shared" si="0"/>
        <v>193.45298689169809</v>
      </c>
      <c r="O22" s="25">
        <f t="shared" si="0"/>
        <v>207.08273573263065</v>
      </c>
      <c r="P22" s="25">
        <f t="shared" si="0"/>
        <v>594.02620826523469</v>
      </c>
    </row>
    <row r="23" spans="2:16" x14ac:dyDescent="0.25">
      <c r="B23" s="27">
        <v>3389438</v>
      </c>
      <c r="C23" s="28" t="s">
        <v>138</v>
      </c>
      <c r="D23" s="28">
        <v>1950</v>
      </c>
      <c r="E23" s="29">
        <v>347543</v>
      </c>
      <c r="F23" s="29">
        <v>39840201.799999997</v>
      </c>
      <c r="G23" s="29">
        <v>36146652.700000003</v>
      </c>
      <c r="H23" s="29">
        <v>41510640.5</v>
      </c>
      <c r="I23" s="29">
        <v>117497495</v>
      </c>
      <c r="J23" s="30">
        <f t="shared" si="1"/>
        <v>-9.2709096167278807E-2</v>
      </c>
      <c r="K23" s="30">
        <f t="shared" si="1"/>
        <v>0.14839514586643859</v>
      </c>
      <c r="L23" s="31">
        <f t="shared" si="2"/>
        <v>2.0748974944511389E-2</v>
      </c>
      <c r="M23" s="32">
        <f t="shared" si="3"/>
        <v>114.63387782231263</v>
      </c>
      <c r="N23" s="32">
        <f t="shared" si="0"/>
        <v>104.00627461925575</v>
      </c>
      <c r="O23" s="32">
        <f t="shared" si="0"/>
        <v>119.44030091240508</v>
      </c>
      <c r="P23" s="32">
        <f t="shared" si="0"/>
        <v>338.08045335397344</v>
      </c>
    </row>
    <row r="24" spans="2:16" x14ac:dyDescent="0.25">
      <c r="B24" s="22">
        <v>3408212</v>
      </c>
      <c r="C24" s="16" t="s">
        <v>144</v>
      </c>
      <c r="D24" s="16">
        <v>1975</v>
      </c>
      <c r="E24" s="17">
        <v>50601</v>
      </c>
      <c r="F24" s="17">
        <v>6795841.5999999996</v>
      </c>
      <c r="G24" s="17">
        <v>7088318.7999999998</v>
      </c>
      <c r="H24" s="17">
        <v>6912615.4000000004</v>
      </c>
      <c r="I24" s="17">
        <v>20796775.799999997</v>
      </c>
      <c r="J24" s="23">
        <f t="shared" si="1"/>
        <v>4.3037671743261383E-2</v>
      </c>
      <c r="K24" s="23">
        <f t="shared" si="1"/>
        <v>-2.4787739513070357E-2</v>
      </c>
      <c r="L24" s="24">
        <f t="shared" si="2"/>
        <v>8.5549690689993036E-3</v>
      </c>
      <c r="M24" s="25">
        <f t="shared" si="3"/>
        <v>134.30251576055809</v>
      </c>
      <c r="N24" s="25">
        <f t="shared" si="0"/>
        <v>140.08258334815517</v>
      </c>
      <c r="O24" s="25">
        <f t="shared" si="0"/>
        <v>136.61025276180314</v>
      </c>
      <c r="P24" s="25">
        <f t="shared" si="0"/>
        <v>410.99535187051634</v>
      </c>
    </row>
    <row r="25" spans="2:16" x14ac:dyDescent="0.25">
      <c r="B25" s="27">
        <v>3618415</v>
      </c>
      <c r="C25" s="28" t="s">
        <v>63</v>
      </c>
      <c r="D25" s="28">
        <v>1868</v>
      </c>
      <c r="E25" s="29">
        <v>2293000</v>
      </c>
      <c r="F25" s="29">
        <v>190134613.5</v>
      </c>
      <c r="G25" s="29">
        <v>187636121.5</v>
      </c>
      <c r="H25" s="29">
        <v>0</v>
      </c>
      <c r="I25" s="29">
        <v>377770735</v>
      </c>
      <c r="J25" s="30">
        <f t="shared" si="1"/>
        <v>-1.3140647849477443E-2</v>
      </c>
      <c r="K25" s="30">
        <f t="shared" si="1"/>
        <v>-1</v>
      </c>
      <c r="L25" s="31" t="str">
        <f t="shared" si="2"/>
        <v>N/A</v>
      </c>
      <c r="M25" s="32">
        <f t="shared" si="3"/>
        <v>82.919587221979938</v>
      </c>
      <c r="N25" s="32">
        <f t="shared" si="0"/>
        <v>81.829970126471878</v>
      </c>
      <c r="O25" s="32">
        <f t="shared" si="0"/>
        <v>0</v>
      </c>
      <c r="P25" s="32">
        <f t="shared" si="0"/>
        <v>164.74955734845182</v>
      </c>
    </row>
    <row r="26" spans="2:16" x14ac:dyDescent="0.25">
      <c r="B26" s="22">
        <v>4066717</v>
      </c>
      <c r="C26" s="16" t="s">
        <v>149</v>
      </c>
      <c r="D26" s="16">
        <v>2013</v>
      </c>
      <c r="E26" s="17">
        <v>160000</v>
      </c>
      <c r="F26" s="17">
        <v>0</v>
      </c>
      <c r="G26" s="17">
        <v>0</v>
      </c>
      <c r="H26" s="17">
        <v>28799015.300000001</v>
      </c>
      <c r="I26" s="17">
        <v>28799015.300000001</v>
      </c>
      <c r="J26" s="23" t="str">
        <f t="shared" si="1"/>
        <v>N/A</v>
      </c>
      <c r="K26" s="23" t="str">
        <f t="shared" si="1"/>
        <v>N/A</v>
      </c>
      <c r="L26" s="24" t="str">
        <f t="shared" si="2"/>
        <v>N/A</v>
      </c>
      <c r="M26" s="25">
        <f t="shared" si="3"/>
        <v>0</v>
      </c>
      <c r="N26" s="25">
        <f t="shared" si="0"/>
        <v>0</v>
      </c>
      <c r="O26" s="25">
        <f t="shared" si="0"/>
        <v>179.99384562500001</v>
      </c>
      <c r="P26" s="25">
        <f t="shared" si="0"/>
        <v>179.99384562500001</v>
      </c>
    </row>
    <row r="29" spans="2:16" x14ac:dyDescent="0.25">
      <c r="B29" s="10" t="s">
        <v>192</v>
      </c>
      <c r="J29" s="12"/>
      <c r="K29" s="12"/>
      <c r="M29" s="33" t="s">
        <v>206</v>
      </c>
      <c r="N29" s="33"/>
      <c r="O29" s="33"/>
      <c r="P29" s="33"/>
    </row>
    <row r="30" spans="2:16" ht="60" x14ac:dyDescent="0.25">
      <c r="B30" s="18" t="s">
        <v>0</v>
      </c>
      <c r="C30" s="19" t="s">
        <v>1</v>
      </c>
      <c r="D30" s="19" t="s">
        <v>13</v>
      </c>
      <c r="E30" s="20" t="s">
        <v>12</v>
      </c>
      <c r="F30" s="19">
        <v>2011</v>
      </c>
      <c r="G30" s="19">
        <v>2012</v>
      </c>
      <c r="H30" s="19">
        <v>2013</v>
      </c>
      <c r="I30" s="21" t="s">
        <v>198</v>
      </c>
      <c r="J30" s="20" t="s">
        <v>199</v>
      </c>
      <c r="K30" s="20" t="s">
        <v>200</v>
      </c>
      <c r="L30" s="20" t="s">
        <v>201</v>
      </c>
      <c r="M30" s="19">
        <v>2011</v>
      </c>
      <c r="N30" s="19">
        <v>2012</v>
      </c>
      <c r="O30" s="19">
        <v>2013</v>
      </c>
      <c r="P30" s="20" t="s">
        <v>198</v>
      </c>
    </row>
    <row r="31" spans="2:16" x14ac:dyDescent="0.25">
      <c r="B31" s="22">
        <v>2365631</v>
      </c>
      <c r="C31" s="16" t="s">
        <v>51</v>
      </c>
      <c r="D31" s="16">
        <v>1962</v>
      </c>
      <c r="E31" s="17">
        <v>502000</v>
      </c>
      <c r="F31" s="17">
        <v>172699718</v>
      </c>
      <c r="G31" s="17">
        <v>190669007.59999999</v>
      </c>
      <c r="H31" s="17">
        <v>147985764.40000001</v>
      </c>
      <c r="I31" s="17">
        <v>511354490</v>
      </c>
      <c r="J31" s="23">
        <f>IFERROR((G31-F31)/F31,"N/A")</f>
        <v>0.10404932797863627</v>
      </c>
      <c r="K31" s="23">
        <f>IFERROR((H31-G31)/G31,"N/A")</f>
        <v>-0.22386041516272093</v>
      </c>
      <c r="L31" s="24">
        <f>IFERROR(RATE(2,0,-F31,H31),"N/A")</f>
        <v>-7.4313018857229574E-2</v>
      </c>
      <c r="M31" s="25">
        <f>IFERROR(F31/$E31,"N/A")</f>
        <v>344.02334262948204</v>
      </c>
      <c r="N31" s="25">
        <f t="shared" ref="N31:N53" si="4">IFERROR(G31/$E31,"N/A")</f>
        <v>379.81874023904379</v>
      </c>
      <c r="O31" s="25">
        <f t="shared" ref="O31:O53" si="5">IFERROR(H31/$E31,"N/A")</f>
        <v>294.7923593625498</v>
      </c>
      <c r="P31" s="25">
        <f t="shared" ref="P31:P53" si="6">IFERROR(I31/$E31,"N/A")</f>
        <v>1018.6344422310757</v>
      </c>
    </row>
    <row r="32" spans="2:16" x14ac:dyDescent="0.25">
      <c r="B32" s="27">
        <v>3192582</v>
      </c>
      <c r="C32" s="28" t="s">
        <v>62</v>
      </c>
      <c r="D32" s="28">
        <v>1868</v>
      </c>
      <c r="E32" s="29">
        <v>1202000</v>
      </c>
      <c r="F32" s="29">
        <v>133397338.09999999</v>
      </c>
      <c r="G32" s="29">
        <v>131784595.3</v>
      </c>
      <c r="H32" s="29">
        <v>108448472.8</v>
      </c>
      <c r="I32" s="29">
        <v>373630406.19999999</v>
      </c>
      <c r="J32" s="30">
        <f t="shared" ref="J32:J53" si="7">IFERROR((G32-F32)/F32,"N/A")</f>
        <v>-1.2089767479400678E-2</v>
      </c>
      <c r="K32" s="30">
        <f t="shared" ref="K32:K53" si="8">IFERROR((H32-G32)/G32,"N/A")</f>
        <v>-0.17707777185092588</v>
      </c>
      <c r="L32" s="31">
        <f t="shared" ref="L32:L53" si="9">IFERROR(RATE(2,0,-F32,H32),"N/A")</f>
        <v>-9.834968543391423E-2</v>
      </c>
      <c r="M32" s="32">
        <f t="shared" ref="M32:M53" si="10">IFERROR(F32/$E32,"N/A")</f>
        <v>110.97948261231281</v>
      </c>
      <c r="N32" s="32">
        <f t="shared" si="4"/>
        <v>109.63776647254575</v>
      </c>
      <c r="O32" s="32">
        <f t="shared" si="5"/>
        <v>90.223355074875201</v>
      </c>
      <c r="P32" s="32">
        <f t="shared" si="6"/>
        <v>310.84060415973374</v>
      </c>
    </row>
    <row r="33" spans="2:16" x14ac:dyDescent="0.25">
      <c r="B33" s="22">
        <v>3192995</v>
      </c>
      <c r="C33" s="16" t="s">
        <v>68</v>
      </c>
      <c r="D33" s="16">
        <v>1994</v>
      </c>
      <c r="E33" s="17">
        <v>600000</v>
      </c>
      <c r="F33" s="17">
        <v>191033643</v>
      </c>
      <c r="G33" s="17">
        <v>191957806.5</v>
      </c>
      <c r="H33" s="17">
        <v>0</v>
      </c>
      <c r="I33" s="17">
        <v>382991449.5</v>
      </c>
      <c r="J33" s="23">
        <f t="shared" si="7"/>
        <v>4.8377002369158605E-3</v>
      </c>
      <c r="K33" s="23">
        <f t="shared" si="8"/>
        <v>-1</v>
      </c>
      <c r="L33" s="24" t="str">
        <f t="shared" si="9"/>
        <v>N/A</v>
      </c>
      <c r="M33" s="25">
        <f t="shared" si="10"/>
        <v>318.38940500000001</v>
      </c>
      <c r="N33" s="25">
        <f t="shared" si="4"/>
        <v>319.92967750000003</v>
      </c>
      <c r="O33" s="25">
        <f t="shared" si="5"/>
        <v>0</v>
      </c>
      <c r="P33" s="25">
        <f t="shared" si="6"/>
        <v>638.31908250000004</v>
      </c>
    </row>
    <row r="34" spans="2:16" x14ac:dyDescent="0.25">
      <c r="B34" s="27">
        <v>3213775</v>
      </c>
      <c r="C34" s="28" t="s">
        <v>73</v>
      </c>
      <c r="D34" s="28">
        <v>1968</v>
      </c>
      <c r="E34" s="29">
        <v>491000</v>
      </c>
      <c r="F34" s="29">
        <v>108617687.40000001</v>
      </c>
      <c r="G34" s="29">
        <v>119418959.7</v>
      </c>
      <c r="H34" s="29">
        <v>111129409.40000001</v>
      </c>
      <c r="I34" s="29">
        <v>339166056.5</v>
      </c>
      <c r="J34" s="30">
        <f t="shared" si="7"/>
        <v>9.9443033253164226E-2</v>
      </c>
      <c r="K34" s="30">
        <f t="shared" si="8"/>
        <v>-6.9415696810830596E-2</v>
      </c>
      <c r="L34" s="31">
        <f t="shared" si="9"/>
        <v>1.1496133950141596E-2</v>
      </c>
      <c r="M34" s="32">
        <f t="shared" si="10"/>
        <v>221.21728594704686</v>
      </c>
      <c r="N34" s="32">
        <f t="shared" si="4"/>
        <v>243.21580386965377</v>
      </c>
      <c r="O34" s="32">
        <f t="shared" si="5"/>
        <v>226.33280936863545</v>
      </c>
      <c r="P34" s="32">
        <f t="shared" si="6"/>
        <v>690.76589918533602</v>
      </c>
    </row>
    <row r="35" spans="2:16" x14ac:dyDescent="0.25">
      <c r="B35" s="22">
        <v>3237291</v>
      </c>
      <c r="C35" s="16" t="s">
        <v>76</v>
      </c>
      <c r="D35" s="16">
        <v>1922</v>
      </c>
      <c r="E35" s="17">
        <v>200680</v>
      </c>
      <c r="F35" s="17">
        <v>70600330.799999997</v>
      </c>
      <c r="G35" s="17">
        <v>69806893.799999997</v>
      </c>
      <c r="H35" s="17">
        <v>0</v>
      </c>
      <c r="I35" s="17">
        <v>140407224.59999999</v>
      </c>
      <c r="J35" s="23">
        <f t="shared" si="7"/>
        <v>-1.1238431761002457E-2</v>
      </c>
      <c r="K35" s="23">
        <f t="shared" si="8"/>
        <v>-1</v>
      </c>
      <c r="L35" s="24" t="str">
        <f t="shared" si="9"/>
        <v>N/A</v>
      </c>
      <c r="M35" s="25">
        <f t="shared" si="10"/>
        <v>351.80551524815627</v>
      </c>
      <c r="N35" s="25">
        <f t="shared" si="4"/>
        <v>347.85177297189551</v>
      </c>
      <c r="O35" s="25">
        <f t="shared" si="5"/>
        <v>0</v>
      </c>
      <c r="P35" s="25">
        <f t="shared" si="6"/>
        <v>699.65728822005178</v>
      </c>
    </row>
    <row r="36" spans="2:16" x14ac:dyDescent="0.25">
      <c r="B36" s="27">
        <v>3237331</v>
      </c>
      <c r="C36" s="28" t="s">
        <v>82</v>
      </c>
      <c r="D36" s="28">
        <v>1962</v>
      </c>
      <c r="E36" s="29">
        <v>58009</v>
      </c>
      <c r="F36" s="29">
        <v>19351435.399999999</v>
      </c>
      <c r="G36" s="29">
        <v>18046811.800000001</v>
      </c>
      <c r="H36" s="29">
        <v>16827699.300000001</v>
      </c>
      <c r="I36" s="29">
        <v>54225946.5</v>
      </c>
      <c r="J36" s="30">
        <f t="shared" si="7"/>
        <v>-6.7417407186238898E-2</v>
      </c>
      <c r="K36" s="30">
        <f t="shared" si="8"/>
        <v>-6.7552790681842209E-2</v>
      </c>
      <c r="L36" s="31">
        <f t="shared" si="9"/>
        <v>-6.7485101390930405E-2</v>
      </c>
      <c r="M36" s="32">
        <f t="shared" si="10"/>
        <v>333.59367339550755</v>
      </c>
      <c r="N36" s="32">
        <f t="shared" si="4"/>
        <v>311.10365288144942</v>
      </c>
      <c r="O36" s="32">
        <f t="shared" si="5"/>
        <v>290.08773293799237</v>
      </c>
      <c r="P36" s="32">
        <f t="shared" si="6"/>
        <v>934.78505921494946</v>
      </c>
    </row>
    <row r="37" spans="2:16" x14ac:dyDescent="0.25">
      <c r="B37" s="22">
        <v>3267049</v>
      </c>
      <c r="C37" s="16" t="s">
        <v>85</v>
      </c>
      <c r="D37" s="16">
        <v>1959</v>
      </c>
      <c r="E37" s="17">
        <v>77688</v>
      </c>
      <c r="F37" s="17">
        <v>29629590.399999999</v>
      </c>
      <c r="G37" s="17">
        <v>30871445.899999999</v>
      </c>
      <c r="H37" s="17">
        <v>27227360.899999999</v>
      </c>
      <c r="I37" s="17">
        <v>87728397.199999988</v>
      </c>
      <c r="J37" s="23">
        <f t="shared" si="7"/>
        <v>4.1912678617386491E-2</v>
      </c>
      <c r="K37" s="23">
        <f t="shared" si="8"/>
        <v>-0.11804063249269449</v>
      </c>
      <c r="L37" s="24">
        <f t="shared" si="9"/>
        <v>-4.1394425724930593E-2</v>
      </c>
      <c r="M37" s="25">
        <f t="shared" si="10"/>
        <v>381.39211203789517</v>
      </c>
      <c r="N37" s="25">
        <f t="shared" si="4"/>
        <v>397.37727705694573</v>
      </c>
      <c r="O37" s="25">
        <f t="shared" si="5"/>
        <v>350.47061193491913</v>
      </c>
      <c r="P37" s="25">
        <f t="shared" si="6"/>
        <v>1129.2400010297599</v>
      </c>
    </row>
    <row r="38" spans="2:16" x14ac:dyDescent="0.25">
      <c r="B38" s="27">
        <v>3267057</v>
      </c>
      <c r="C38" s="28" t="s">
        <v>88</v>
      </c>
      <c r="D38" s="28">
        <v>1960</v>
      </c>
      <c r="E38" s="29">
        <v>36260</v>
      </c>
      <c r="F38" s="29">
        <v>10063019.4</v>
      </c>
      <c r="G38" s="29">
        <v>11058160.4</v>
      </c>
      <c r="H38" s="29">
        <v>10672253.699999999</v>
      </c>
      <c r="I38" s="29">
        <v>31793433.5</v>
      </c>
      <c r="J38" s="30">
        <f t="shared" si="7"/>
        <v>9.8890895509950019E-2</v>
      </c>
      <c r="K38" s="30">
        <f t="shared" si="8"/>
        <v>-3.489791122943027E-2</v>
      </c>
      <c r="L38" s="31">
        <f t="shared" si="9"/>
        <v>2.9826149691109249E-2</v>
      </c>
      <c r="M38" s="32">
        <f t="shared" si="10"/>
        <v>277.52397683397686</v>
      </c>
      <c r="N38" s="32">
        <f t="shared" si="4"/>
        <v>304.96857142857147</v>
      </c>
      <c r="O38" s="32">
        <f t="shared" si="5"/>
        <v>294.32580529509102</v>
      </c>
      <c r="P38" s="32">
        <f t="shared" si="6"/>
        <v>876.81835355763928</v>
      </c>
    </row>
    <row r="39" spans="2:16" x14ac:dyDescent="0.25">
      <c r="B39" s="22">
        <v>3267063</v>
      </c>
      <c r="C39" s="16" t="s">
        <v>93</v>
      </c>
      <c r="D39" s="16">
        <v>1970</v>
      </c>
      <c r="E39" s="17">
        <v>85000</v>
      </c>
      <c r="F39" s="17">
        <v>32598898.600000001</v>
      </c>
      <c r="G39" s="17">
        <v>30942054</v>
      </c>
      <c r="H39" s="17">
        <v>29774570.899999999</v>
      </c>
      <c r="I39" s="17">
        <v>93315523.5</v>
      </c>
      <c r="J39" s="23">
        <f t="shared" si="7"/>
        <v>-5.0825171130168226E-2</v>
      </c>
      <c r="K39" s="23">
        <f t="shared" si="8"/>
        <v>-3.7731273431298437E-2</v>
      </c>
      <c r="L39" s="24">
        <f t="shared" si="9"/>
        <v>-4.430064671590464E-2</v>
      </c>
      <c r="M39" s="25">
        <f t="shared" si="10"/>
        <v>383.51645411764707</v>
      </c>
      <c r="N39" s="25">
        <f t="shared" si="4"/>
        <v>364.02416470588236</v>
      </c>
      <c r="O39" s="25">
        <f t="shared" si="5"/>
        <v>350.28906941176467</v>
      </c>
      <c r="P39" s="25">
        <f t="shared" si="6"/>
        <v>1097.829688235294</v>
      </c>
    </row>
    <row r="40" spans="2:16" x14ac:dyDescent="0.25">
      <c r="B40" s="27">
        <v>3281341</v>
      </c>
      <c r="C40" s="28" t="s">
        <v>97</v>
      </c>
      <c r="D40" s="28">
        <v>1929</v>
      </c>
      <c r="E40" s="29">
        <v>804000</v>
      </c>
      <c r="F40" s="29">
        <v>287055150.10000002</v>
      </c>
      <c r="G40" s="29">
        <v>304270587.10000002</v>
      </c>
      <c r="H40" s="29">
        <v>301165822.69999999</v>
      </c>
      <c r="I40" s="29">
        <v>892491559.9000001</v>
      </c>
      <c r="J40" s="30">
        <f t="shared" si="7"/>
        <v>5.9972576677348378E-2</v>
      </c>
      <c r="K40" s="30">
        <f t="shared" si="8"/>
        <v>-1.0203958356906972E-2</v>
      </c>
      <c r="L40" s="31">
        <f t="shared" si="9"/>
        <v>2.4283486465280064E-2</v>
      </c>
      <c r="M40" s="32">
        <f t="shared" si="10"/>
        <v>357.03376878109458</v>
      </c>
      <c r="N40" s="32">
        <f t="shared" si="4"/>
        <v>378.44600385572141</v>
      </c>
      <c r="O40" s="32">
        <f t="shared" si="5"/>
        <v>374.5843565920398</v>
      </c>
      <c r="P40" s="32">
        <f t="shared" si="6"/>
        <v>1110.0641292288558</v>
      </c>
    </row>
    <row r="41" spans="2:16" x14ac:dyDescent="0.25">
      <c r="B41" s="22">
        <v>3281343</v>
      </c>
      <c r="C41" s="16" t="s">
        <v>104</v>
      </c>
      <c r="D41" s="16">
        <v>1995</v>
      </c>
      <c r="E41" s="17">
        <v>436250</v>
      </c>
      <c r="F41" s="17">
        <v>231920917.19999999</v>
      </c>
      <c r="G41" s="17">
        <v>235675978.5</v>
      </c>
      <c r="H41" s="17">
        <v>240029493</v>
      </c>
      <c r="I41" s="17">
        <v>707626388.70000005</v>
      </c>
      <c r="J41" s="23">
        <f t="shared" si="7"/>
        <v>1.6191128188587606E-2</v>
      </c>
      <c r="K41" s="23">
        <f t="shared" si="8"/>
        <v>1.8472457514374974E-2</v>
      </c>
      <c r="L41" s="24">
        <f t="shared" si="9"/>
        <v>1.7331153376586708E-2</v>
      </c>
      <c r="M41" s="25">
        <f t="shared" si="10"/>
        <v>531.62387896848134</v>
      </c>
      <c r="N41" s="25">
        <f t="shared" si="4"/>
        <v>540.23146934097417</v>
      </c>
      <c r="O41" s="25">
        <f t="shared" si="5"/>
        <v>550.21087220630375</v>
      </c>
      <c r="P41" s="25">
        <f t="shared" si="6"/>
        <v>1622.0662205157594</v>
      </c>
    </row>
    <row r="42" spans="2:16" x14ac:dyDescent="0.25">
      <c r="B42" s="27">
        <v>3281345</v>
      </c>
      <c r="C42" s="28" t="s">
        <v>108</v>
      </c>
      <c r="D42" s="28">
        <v>1963</v>
      </c>
      <c r="E42" s="29">
        <v>108960</v>
      </c>
      <c r="F42" s="29">
        <v>66801880.5</v>
      </c>
      <c r="G42" s="29">
        <v>75501855.799999997</v>
      </c>
      <c r="H42" s="29">
        <v>73143313.099999994</v>
      </c>
      <c r="I42" s="29">
        <v>215447049.40000001</v>
      </c>
      <c r="J42" s="30">
        <f t="shared" si="7"/>
        <v>0.13023548491273382</v>
      </c>
      <c r="K42" s="30">
        <f t="shared" si="8"/>
        <v>-3.1238208319642431E-2</v>
      </c>
      <c r="L42" s="31">
        <f t="shared" si="9"/>
        <v>4.6388528886272602E-2</v>
      </c>
      <c r="M42" s="32">
        <f t="shared" si="10"/>
        <v>613.08627477973573</v>
      </c>
      <c r="N42" s="32">
        <f t="shared" si="4"/>
        <v>692.93186306901612</v>
      </c>
      <c r="O42" s="32">
        <f t="shared" si="5"/>
        <v>671.28591317914822</v>
      </c>
      <c r="P42" s="32">
        <f t="shared" si="6"/>
        <v>1977.3040510279002</v>
      </c>
    </row>
    <row r="43" spans="2:16" x14ac:dyDescent="0.25">
      <c r="B43" s="22">
        <v>3281349</v>
      </c>
      <c r="C43" s="16" t="s">
        <v>111</v>
      </c>
      <c r="D43" s="16">
        <v>1927</v>
      </c>
      <c r="E43" s="17">
        <v>830754</v>
      </c>
      <c r="F43" s="17">
        <v>175969283.5</v>
      </c>
      <c r="G43" s="17">
        <v>167305720.69999999</v>
      </c>
      <c r="H43" s="17">
        <v>172639817.90000001</v>
      </c>
      <c r="I43" s="17">
        <v>515914822.10000002</v>
      </c>
      <c r="J43" s="23">
        <f t="shared" si="7"/>
        <v>-4.9233381120177215E-2</v>
      </c>
      <c r="K43" s="23">
        <f t="shared" si="8"/>
        <v>3.188233598757044E-2</v>
      </c>
      <c r="L43" s="24">
        <f t="shared" si="9"/>
        <v>-9.5055377899804418E-3</v>
      </c>
      <c r="M43" s="25">
        <f t="shared" si="10"/>
        <v>211.81876163100029</v>
      </c>
      <c r="N43" s="25">
        <f t="shared" si="4"/>
        <v>201.39020781121727</v>
      </c>
      <c r="O43" s="25">
        <f t="shared" si="5"/>
        <v>207.81099808126112</v>
      </c>
      <c r="P43" s="25">
        <f t="shared" si="6"/>
        <v>621.01996752347873</v>
      </c>
    </row>
    <row r="44" spans="2:16" x14ac:dyDescent="0.25">
      <c r="B44" s="27">
        <v>3281373</v>
      </c>
      <c r="C44" s="28" t="s">
        <v>116</v>
      </c>
      <c r="D44" s="28">
        <v>1979</v>
      </c>
      <c r="E44" s="29">
        <v>200000</v>
      </c>
      <c r="F44" s="29">
        <v>78313549.599999994</v>
      </c>
      <c r="G44" s="29">
        <v>93724872</v>
      </c>
      <c r="H44" s="29">
        <v>63945415.899999999</v>
      </c>
      <c r="I44" s="29">
        <v>235983837.5</v>
      </c>
      <c r="J44" s="30">
        <f t="shared" si="7"/>
        <v>0.19678998690157709</v>
      </c>
      <c r="K44" s="30">
        <f t="shared" si="8"/>
        <v>-0.31773269426284201</v>
      </c>
      <c r="L44" s="31">
        <f t="shared" si="9"/>
        <v>-9.6379128231010983E-2</v>
      </c>
      <c r="M44" s="32">
        <f t="shared" si="10"/>
        <v>391.56774799999999</v>
      </c>
      <c r="N44" s="32">
        <f t="shared" si="4"/>
        <v>468.62436000000002</v>
      </c>
      <c r="O44" s="32">
        <f t="shared" si="5"/>
        <v>319.7270795</v>
      </c>
      <c r="P44" s="32">
        <f t="shared" si="6"/>
        <v>1179.9191874999999</v>
      </c>
    </row>
    <row r="45" spans="2:16" x14ac:dyDescent="0.25">
      <c r="B45" s="22">
        <v>3281377</v>
      </c>
      <c r="C45" s="16" t="s">
        <v>119</v>
      </c>
      <c r="D45" s="16">
        <v>2004</v>
      </c>
      <c r="E45" s="17">
        <v>220000</v>
      </c>
      <c r="F45" s="17">
        <v>64286962.899999999</v>
      </c>
      <c r="G45" s="17">
        <v>61682618.899999999</v>
      </c>
      <c r="H45" s="17">
        <v>60686725</v>
      </c>
      <c r="I45" s="17">
        <v>186656306.80000001</v>
      </c>
      <c r="J45" s="23">
        <f t="shared" si="7"/>
        <v>-4.051123093264062E-2</v>
      </c>
      <c r="K45" s="23">
        <f t="shared" si="8"/>
        <v>-1.614545422616611E-2</v>
      </c>
      <c r="L45" s="24">
        <f t="shared" si="9"/>
        <v>-2.8404720541591617E-2</v>
      </c>
      <c r="M45" s="25">
        <f t="shared" si="10"/>
        <v>292.2134677272727</v>
      </c>
      <c r="N45" s="25">
        <f t="shared" si="4"/>
        <v>280.37554045454544</v>
      </c>
      <c r="O45" s="25">
        <f t="shared" si="5"/>
        <v>275.84875</v>
      </c>
      <c r="P45" s="25">
        <f t="shared" si="6"/>
        <v>848.43775818181825</v>
      </c>
    </row>
    <row r="46" spans="2:16" x14ac:dyDescent="0.25">
      <c r="B46" s="27">
        <v>3289919</v>
      </c>
      <c r="C46" s="28" t="s">
        <v>122</v>
      </c>
      <c r="D46" s="28">
        <v>1896</v>
      </c>
      <c r="E46" s="29">
        <v>716651</v>
      </c>
      <c r="F46" s="29">
        <v>17545286.5</v>
      </c>
      <c r="G46" s="29">
        <v>19347164.100000001</v>
      </c>
      <c r="H46" s="29">
        <v>24439382.399999999</v>
      </c>
      <c r="I46" s="29">
        <v>61331833</v>
      </c>
      <c r="J46" s="30">
        <f t="shared" si="7"/>
        <v>0.1026986706657655</v>
      </c>
      <c r="K46" s="30">
        <f t="shared" si="8"/>
        <v>0.26320231087511148</v>
      </c>
      <c r="L46" s="31">
        <f t="shared" si="9"/>
        <v>0.18022519418283411</v>
      </c>
      <c r="M46" s="32">
        <f t="shared" si="10"/>
        <v>24.482330311406809</v>
      </c>
      <c r="N46" s="32">
        <f t="shared" si="4"/>
        <v>26.996633089188464</v>
      </c>
      <c r="O46" s="32">
        <f t="shared" si="5"/>
        <v>34.102209304110367</v>
      </c>
      <c r="P46" s="32">
        <f t="shared" si="6"/>
        <v>85.581172704705637</v>
      </c>
    </row>
    <row r="47" spans="2:16" x14ac:dyDescent="0.25">
      <c r="B47" s="22">
        <v>3335315</v>
      </c>
      <c r="C47" s="16" t="s">
        <v>126</v>
      </c>
      <c r="D47" s="16">
        <v>1939</v>
      </c>
      <c r="E47" s="17">
        <v>250000</v>
      </c>
      <c r="F47" s="17">
        <v>42475689.299999997</v>
      </c>
      <c r="G47" s="17">
        <v>50387496.100000001</v>
      </c>
      <c r="H47" s="17">
        <v>0</v>
      </c>
      <c r="I47" s="17">
        <v>92863185.400000006</v>
      </c>
      <c r="J47" s="23">
        <f t="shared" si="7"/>
        <v>0.18626670762468367</v>
      </c>
      <c r="K47" s="23">
        <f t="shared" si="8"/>
        <v>-1</v>
      </c>
      <c r="L47" s="24" t="str">
        <f t="shared" si="9"/>
        <v>N/A</v>
      </c>
      <c r="M47" s="25">
        <f t="shared" si="10"/>
        <v>169.9027572</v>
      </c>
      <c r="N47" s="25">
        <f t="shared" si="4"/>
        <v>201.5499844</v>
      </c>
      <c r="O47" s="25">
        <f t="shared" si="5"/>
        <v>0</v>
      </c>
      <c r="P47" s="25">
        <f t="shared" si="6"/>
        <v>371.45274160000002</v>
      </c>
    </row>
    <row r="48" spans="2:16" x14ac:dyDescent="0.25">
      <c r="B48" s="27">
        <v>3339848</v>
      </c>
      <c r="C48" s="28" t="s">
        <v>129</v>
      </c>
      <c r="D48" s="28">
        <v>1956</v>
      </c>
      <c r="E48" s="29">
        <v>126000</v>
      </c>
      <c r="F48" s="29">
        <v>60960096</v>
      </c>
      <c r="G48" s="29">
        <v>60987133.700000003</v>
      </c>
      <c r="H48" s="29">
        <v>61013664.799999997</v>
      </c>
      <c r="I48" s="29">
        <v>182960894.5</v>
      </c>
      <c r="J48" s="30">
        <f t="shared" si="7"/>
        <v>4.4353112567281687E-4</v>
      </c>
      <c r="K48" s="30">
        <f t="shared" si="8"/>
        <v>4.3502782292577293E-4</v>
      </c>
      <c r="L48" s="31">
        <f t="shared" si="9"/>
        <v>4.3927946526497243E-4</v>
      </c>
      <c r="M48" s="32">
        <f t="shared" si="10"/>
        <v>483.81028571428573</v>
      </c>
      <c r="N48" s="32">
        <f t="shared" si="4"/>
        <v>484.02487063492066</v>
      </c>
      <c r="O48" s="32">
        <f t="shared" si="5"/>
        <v>484.23543492063487</v>
      </c>
      <c r="P48" s="32">
        <f t="shared" si="6"/>
        <v>1452.0705912698413</v>
      </c>
    </row>
    <row r="49" spans="2:16" x14ac:dyDescent="0.25">
      <c r="B49" s="22">
        <v>3369313</v>
      </c>
      <c r="C49" s="16" t="s">
        <v>132</v>
      </c>
      <c r="D49" s="16">
        <v>1968</v>
      </c>
      <c r="E49" s="17">
        <v>59962</v>
      </c>
      <c r="F49" s="17">
        <v>20736011.100000001</v>
      </c>
      <c r="G49" s="17">
        <v>20714297.300000001</v>
      </c>
      <c r="H49" s="17">
        <v>19952244.300000001</v>
      </c>
      <c r="I49" s="17">
        <v>61402552.700000003</v>
      </c>
      <c r="J49" s="23">
        <f t="shared" si="7"/>
        <v>-1.0471541462475753E-3</v>
      </c>
      <c r="K49" s="23">
        <f t="shared" si="8"/>
        <v>-3.678874494091576E-2</v>
      </c>
      <c r="L49" s="24">
        <f t="shared" si="9"/>
        <v>-1.9080724830204399E-2</v>
      </c>
      <c r="M49" s="25">
        <f t="shared" si="10"/>
        <v>345.8192038290918</v>
      </c>
      <c r="N49" s="25">
        <f t="shared" si="4"/>
        <v>345.45707781595013</v>
      </c>
      <c r="O49" s="25">
        <f t="shared" si="5"/>
        <v>332.74814549214506</v>
      </c>
      <c r="P49" s="25">
        <f t="shared" si="6"/>
        <v>1024.0244271371869</v>
      </c>
    </row>
    <row r="50" spans="2:16" x14ac:dyDescent="0.25">
      <c r="B50" s="27">
        <v>3389438</v>
      </c>
      <c r="C50" s="28" t="s">
        <v>138</v>
      </c>
      <c r="D50" s="28">
        <v>1950</v>
      </c>
      <c r="E50" s="29">
        <v>347543</v>
      </c>
      <c r="F50" s="29">
        <v>74572615.5</v>
      </c>
      <c r="G50" s="29">
        <v>72037152.400000006</v>
      </c>
      <c r="H50" s="29">
        <v>76914764.5</v>
      </c>
      <c r="I50" s="29">
        <v>223524532.40000001</v>
      </c>
      <c r="J50" s="30">
        <f t="shared" si="7"/>
        <v>-3.399992186139688E-2</v>
      </c>
      <c r="K50" s="30">
        <f t="shared" si="8"/>
        <v>6.7709673932086101E-2</v>
      </c>
      <c r="L50" s="31">
        <f t="shared" si="9"/>
        <v>1.5582408496591413E-2</v>
      </c>
      <c r="M50" s="32">
        <f t="shared" si="10"/>
        <v>214.5709034565507</v>
      </c>
      <c r="N50" s="32">
        <f t="shared" si="4"/>
        <v>207.27550950529863</v>
      </c>
      <c r="O50" s="32">
        <f t="shared" si="5"/>
        <v>221.31006666800943</v>
      </c>
      <c r="P50" s="32">
        <f t="shared" si="6"/>
        <v>643.15647962985872</v>
      </c>
    </row>
    <row r="51" spans="2:16" x14ac:dyDescent="0.25">
      <c r="B51" s="22">
        <v>3408212</v>
      </c>
      <c r="C51" s="16" t="s">
        <v>144</v>
      </c>
      <c r="D51" s="16">
        <v>1975</v>
      </c>
      <c r="E51" s="17">
        <v>50601</v>
      </c>
      <c r="F51" s="17">
        <v>18311795.699999999</v>
      </c>
      <c r="G51" s="17">
        <v>18555440.600000001</v>
      </c>
      <c r="H51" s="17">
        <v>18557123.899999999</v>
      </c>
      <c r="I51" s="17">
        <v>55424360.199999996</v>
      </c>
      <c r="J51" s="23">
        <f t="shared" si="7"/>
        <v>1.3305352680403825E-2</v>
      </c>
      <c r="K51" s="23">
        <f t="shared" si="8"/>
        <v>9.0717328479767792E-5</v>
      </c>
      <c r="L51" s="24">
        <f t="shared" si="9"/>
        <v>6.6763516815786135E-3</v>
      </c>
      <c r="M51" s="25">
        <f t="shared" si="10"/>
        <v>361.88604375407601</v>
      </c>
      <c r="N51" s="25">
        <f t="shared" si="4"/>
        <v>366.70106519634004</v>
      </c>
      <c r="O51" s="25">
        <f t="shared" si="5"/>
        <v>366.73433133732533</v>
      </c>
      <c r="P51" s="25">
        <f t="shared" si="6"/>
        <v>1095.3214402877413</v>
      </c>
    </row>
    <row r="52" spans="2:16" x14ac:dyDescent="0.25">
      <c r="B52" s="27">
        <v>3618415</v>
      </c>
      <c r="C52" s="28" t="s">
        <v>63</v>
      </c>
      <c r="D52" s="28">
        <v>1868</v>
      </c>
      <c r="E52" s="29">
        <v>2293000</v>
      </c>
      <c r="F52" s="29">
        <v>428672523.69999999</v>
      </c>
      <c r="G52" s="29">
        <v>445093760</v>
      </c>
      <c r="H52" s="29">
        <v>0</v>
      </c>
      <c r="I52" s="29">
        <v>873766283.70000005</v>
      </c>
      <c r="J52" s="30">
        <f t="shared" si="7"/>
        <v>3.8307181804570628E-2</v>
      </c>
      <c r="K52" s="30">
        <f t="shared" si="8"/>
        <v>-1</v>
      </c>
      <c r="L52" s="31" t="str">
        <f t="shared" si="9"/>
        <v>N/A</v>
      </c>
      <c r="M52" s="32">
        <f t="shared" si="10"/>
        <v>186.94833131269078</v>
      </c>
      <c r="N52" s="32">
        <f t="shared" si="4"/>
        <v>194.10979502834715</v>
      </c>
      <c r="O52" s="32">
        <f t="shared" si="5"/>
        <v>0</v>
      </c>
      <c r="P52" s="32">
        <f t="shared" si="6"/>
        <v>381.05812634103796</v>
      </c>
    </row>
    <row r="53" spans="2:16" x14ac:dyDescent="0.25">
      <c r="B53" s="22">
        <v>4066717</v>
      </c>
      <c r="C53" s="16" t="s">
        <v>149</v>
      </c>
      <c r="D53" s="16">
        <v>2013</v>
      </c>
      <c r="E53" s="17">
        <v>160000</v>
      </c>
      <c r="F53" s="17">
        <v>0</v>
      </c>
      <c r="G53" s="17">
        <v>0</v>
      </c>
      <c r="H53" s="17">
        <v>54519288</v>
      </c>
      <c r="I53" s="17">
        <v>54519288</v>
      </c>
      <c r="J53" s="23" t="str">
        <f t="shared" si="7"/>
        <v>N/A</v>
      </c>
      <c r="K53" s="23" t="str">
        <f t="shared" si="8"/>
        <v>N/A</v>
      </c>
      <c r="L53" s="24" t="str">
        <f t="shared" si="9"/>
        <v>N/A</v>
      </c>
      <c r="M53" s="25">
        <f t="shared" si="10"/>
        <v>0</v>
      </c>
      <c r="N53" s="25">
        <f t="shared" si="4"/>
        <v>0</v>
      </c>
      <c r="O53" s="25">
        <f t="shared" si="5"/>
        <v>340.74554999999998</v>
      </c>
      <c r="P53" s="25">
        <f t="shared" si="6"/>
        <v>340.74554999999998</v>
      </c>
    </row>
    <row r="56" spans="2:16" x14ac:dyDescent="0.25">
      <c r="B56" s="10" t="s">
        <v>193</v>
      </c>
      <c r="J56" s="12"/>
      <c r="K56" s="12"/>
      <c r="M56" s="33" t="s">
        <v>206</v>
      </c>
      <c r="N56" s="33"/>
      <c r="O56" s="33"/>
      <c r="P56" s="33"/>
    </row>
    <row r="57" spans="2:16" ht="60" x14ac:dyDescent="0.25">
      <c r="B57" s="18" t="s">
        <v>0</v>
      </c>
      <c r="C57" s="19" t="s">
        <v>1</v>
      </c>
      <c r="D57" s="19" t="s">
        <v>13</v>
      </c>
      <c r="E57" s="20" t="s">
        <v>12</v>
      </c>
      <c r="F57" s="19">
        <v>2011</v>
      </c>
      <c r="G57" s="19">
        <v>2012</v>
      </c>
      <c r="H57" s="19">
        <v>2013</v>
      </c>
      <c r="I57" s="21" t="s">
        <v>198</v>
      </c>
      <c r="J57" s="20" t="s">
        <v>199</v>
      </c>
      <c r="K57" s="20" t="s">
        <v>200</v>
      </c>
      <c r="L57" s="20" t="s">
        <v>201</v>
      </c>
      <c r="M57" s="19">
        <v>2011</v>
      </c>
      <c r="N57" s="19">
        <v>2012</v>
      </c>
      <c r="O57" s="19">
        <v>2013</v>
      </c>
      <c r="P57" s="20" t="s">
        <v>198</v>
      </c>
    </row>
    <row r="58" spans="2:16" x14ac:dyDescent="0.25">
      <c r="B58" s="22">
        <v>2365631</v>
      </c>
      <c r="C58" s="16" t="s">
        <v>51</v>
      </c>
      <c r="D58" s="16">
        <v>1962</v>
      </c>
      <c r="E58" s="17">
        <v>502000</v>
      </c>
      <c r="F58" s="17">
        <v>141.19999999999999</v>
      </c>
      <c r="G58" s="17">
        <v>154</v>
      </c>
      <c r="H58" s="17">
        <v>93.9</v>
      </c>
      <c r="I58" s="17">
        <v>389.1</v>
      </c>
      <c r="J58" s="23">
        <f>IFERROR((G58-F58)/F58,"N/A")</f>
        <v>9.0651558073654478E-2</v>
      </c>
      <c r="K58" s="23">
        <f>IFERROR((H58-G58)/G58,"N/A")</f>
        <v>-0.3902597402597402</v>
      </c>
      <c r="L58" s="24">
        <f>IFERROR(RATE(2,0,-F58,H58),"N/A")</f>
        <v>-0.18451599383804637</v>
      </c>
      <c r="M58" s="25">
        <f>IFERROR(F58/$E58,"N/A")</f>
        <v>2.8127490039840636E-4</v>
      </c>
      <c r="N58" s="25">
        <f t="shared" ref="N58:N80" si="11">IFERROR(G58/$E58,"N/A")</f>
        <v>3.0677290836653387E-4</v>
      </c>
      <c r="O58" s="25">
        <f t="shared" ref="O58:O80" si="12">IFERROR(H58/$E58,"N/A")</f>
        <v>1.8705179282868528E-4</v>
      </c>
      <c r="P58" s="25">
        <f t="shared" ref="P58:P80" si="13">IFERROR(I58/$E58,"N/A")</f>
        <v>7.7509960159362552E-4</v>
      </c>
    </row>
    <row r="59" spans="2:16" x14ac:dyDescent="0.25">
      <c r="B59" s="27">
        <v>3192582</v>
      </c>
      <c r="C59" s="28" t="s">
        <v>62</v>
      </c>
      <c r="D59" s="28">
        <v>1868</v>
      </c>
      <c r="E59" s="29">
        <v>1202000</v>
      </c>
      <c r="F59" s="29">
        <v>58.9</v>
      </c>
      <c r="G59" s="29">
        <v>58</v>
      </c>
      <c r="H59" s="29">
        <v>50</v>
      </c>
      <c r="I59" s="29">
        <v>166.9</v>
      </c>
      <c r="J59" s="30">
        <f t="shared" ref="J59:J80" si="14">IFERROR((G59-F59)/F59,"N/A")</f>
        <v>-1.5280135823429518E-2</v>
      </c>
      <c r="K59" s="30">
        <f t="shared" ref="K59:K80" si="15">IFERROR((H59-G59)/G59,"N/A")</f>
        <v>-0.13793103448275862</v>
      </c>
      <c r="L59" s="31">
        <f t="shared" ref="L59:L80" si="16">IFERROR(RATE(2,0,-F59,H59),"N/A")</f>
        <v>-7.8644241004026949E-2</v>
      </c>
      <c r="M59" s="32">
        <f t="shared" ref="M59:M80" si="17">IFERROR(F59/$E59,"N/A")</f>
        <v>4.9001663893510811E-5</v>
      </c>
      <c r="N59" s="32">
        <f t="shared" si="11"/>
        <v>4.8252911813643928E-5</v>
      </c>
      <c r="O59" s="32">
        <f t="shared" si="12"/>
        <v>4.1597337770382697E-5</v>
      </c>
      <c r="P59" s="32">
        <f t="shared" si="13"/>
        <v>1.3885191347753743E-4</v>
      </c>
    </row>
    <row r="60" spans="2:16" x14ac:dyDescent="0.25">
      <c r="B60" s="22">
        <v>3192995</v>
      </c>
      <c r="C60" s="16" t="s">
        <v>68</v>
      </c>
      <c r="D60" s="16">
        <v>1994</v>
      </c>
      <c r="E60" s="17">
        <v>600000</v>
      </c>
      <c r="F60" s="17">
        <v>127.3</v>
      </c>
      <c r="G60" s="17">
        <v>115.2</v>
      </c>
      <c r="H60" s="17">
        <v>0</v>
      </c>
      <c r="I60" s="17">
        <v>242.5</v>
      </c>
      <c r="J60" s="23">
        <f t="shared" si="14"/>
        <v>-9.5051060487038444E-2</v>
      </c>
      <c r="K60" s="23">
        <f t="shared" si="15"/>
        <v>-1</v>
      </c>
      <c r="L60" s="24">
        <f t="shared" si="16"/>
        <v>-0.99999988072370694</v>
      </c>
      <c r="M60" s="25">
        <f t="shared" si="17"/>
        <v>2.1216666666666666E-4</v>
      </c>
      <c r="N60" s="25">
        <f t="shared" si="11"/>
        <v>1.92E-4</v>
      </c>
      <c r="O60" s="25">
        <f t="shared" si="12"/>
        <v>0</v>
      </c>
      <c r="P60" s="25">
        <f t="shared" si="13"/>
        <v>4.0416666666666666E-4</v>
      </c>
    </row>
    <row r="61" spans="2:16" x14ac:dyDescent="0.25">
      <c r="B61" s="27">
        <v>3213775</v>
      </c>
      <c r="C61" s="28" t="s">
        <v>73</v>
      </c>
      <c r="D61" s="28">
        <v>1968</v>
      </c>
      <c r="E61" s="29">
        <v>491000</v>
      </c>
      <c r="F61" s="29">
        <v>90.1</v>
      </c>
      <c r="G61" s="29">
        <v>98.8</v>
      </c>
      <c r="H61" s="29">
        <v>96.1</v>
      </c>
      <c r="I61" s="29">
        <v>285</v>
      </c>
      <c r="J61" s="30">
        <f t="shared" si="14"/>
        <v>9.6559378468368512E-2</v>
      </c>
      <c r="K61" s="30">
        <f t="shared" si="15"/>
        <v>-2.7327935222672094E-2</v>
      </c>
      <c r="L61" s="31">
        <f t="shared" si="16"/>
        <v>3.2759737213958459E-2</v>
      </c>
      <c r="M61" s="32">
        <f t="shared" si="17"/>
        <v>1.8350305498981669E-4</v>
      </c>
      <c r="N61" s="32">
        <f t="shared" si="11"/>
        <v>2.0122199592668023E-4</v>
      </c>
      <c r="O61" s="32">
        <f t="shared" si="12"/>
        <v>1.9572301425661913E-4</v>
      </c>
      <c r="P61" s="32">
        <f t="shared" si="13"/>
        <v>5.8044806517311605E-4</v>
      </c>
    </row>
    <row r="62" spans="2:16" x14ac:dyDescent="0.25">
      <c r="B62" s="22">
        <v>3237291</v>
      </c>
      <c r="C62" s="16" t="s">
        <v>76</v>
      </c>
      <c r="D62" s="16">
        <v>1922</v>
      </c>
      <c r="E62" s="17">
        <v>200680</v>
      </c>
      <c r="F62" s="17">
        <v>134.30000000000001</v>
      </c>
      <c r="G62" s="17">
        <v>131.6</v>
      </c>
      <c r="H62" s="17">
        <v>0</v>
      </c>
      <c r="I62" s="17">
        <v>265.89999999999998</v>
      </c>
      <c r="J62" s="23">
        <f t="shared" si="14"/>
        <v>-2.0104244229337431E-2</v>
      </c>
      <c r="K62" s="23">
        <f t="shared" si="15"/>
        <v>-1</v>
      </c>
      <c r="L62" s="24">
        <f t="shared" si="16"/>
        <v>-0.99999988072370694</v>
      </c>
      <c r="M62" s="25">
        <f t="shared" si="17"/>
        <v>6.6922463623679497E-4</v>
      </c>
      <c r="N62" s="25">
        <f t="shared" si="11"/>
        <v>6.5577038070560091E-4</v>
      </c>
      <c r="O62" s="25">
        <f t="shared" si="12"/>
        <v>0</v>
      </c>
      <c r="P62" s="25">
        <f t="shared" si="13"/>
        <v>1.3249950169423957E-3</v>
      </c>
    </row>
    <row r="63" spans="2:16" x14ac:dyDescent="0.25">
      <c r="B63" s="27">
        <v>3237331</v>
      </c>
      <c r="C63" s="28" t="s">
        <v>82</v>
      </c>
      <c r="D63" s="28">
        <v>1962</v>
      </c>
      <c r="E63" s="29">
        <v>58009</v>
      </c>
      <c r="F63" s="29">
        <v>160.30000000000001</v>
      </c>
      <c r="G63" s="29">
        <v>144.9</v>
      </c>
      <c r="H63" s="29">
        <v>137.19999999999999</v>
      </c>
      <c r="I63" s="29">
        <v>442.40000000000003</v>
      </c>
      <c r="J63" s="30">
        <f t="shared" si="14"/>
        <v>-9.6069868995633217E-2</v>
      </c>
      <c r="K63" s="30">
        <f t="shared" si="15"/>
        <v>-5.3140096618357606E-2</v>
      </c>
      <c r="L63" s="31">
        <f t="shared" si="16"/>
        <v>-7.4853959362845779E-2</v>
      </c>
      <c r="M63" s="32">
        <f t="shared" si="17"/>
        <v>2.763364305538796E-3</v>
      </c>
      <c r="N63" s="32">
        <f t="shared" si="11"/>
        <v>2.4978882587184748E-3</v>
      </c>
      <c r="O63" s="32">
        <f t="shared" si="12"/>
        <v>2.365150235308314E-3</v>
      </c>
      <c r="P63" s="32">
        <f t="shared" si="13"/>
        <v>7.6264027995655856E-3</v>
      </c>
    </row>
    <row r="64" spans="2:16" x14ac:dyDescent="0.25">
      <c r="B64" s="22">
        <v>3267049</v>
      </c>
      <c r="C64" s="16" t="s">
        <v>85</v>
      </c>
      <c r="D64" s="16">
        <v>1959</v>
      </c>
      <c r="E64" s="17">
        <v>77688</v>
      </c>
      <c r="F64" s="17">
        <v>147.9</v>
      </c>
      <c r="G64" s="17">
        <v>158.80000000000001</v>
      </c>
      <c r="H64" s="17">
        <v>132</v>
      </c>
      <c r="I64" s="17">
        <v>438.70000000000005</v>
      </c>
      <c r="J64" s="23">
        <f t="shared" si="14"/>
        <v>7.36984448951995E-2</v>
      </c>
      <c r="K64" s="23">
        <f t="shared" si="15"/>
        <v>-0.16876574307304792</v>
      </c>
      <c r="L64" s="24">
        <f t="shared" si="16"/>
        <v>-5.5280502473831795E-2</v>
      </c>
      <c r="M64" s="25">
        <f t="shared" si="17"/>
        <v>1.9037689218412111E-3</v>
      </c>
      <c r="N64" s="25">
        <f t="shared" si="11"/>
        <v>2.044073730820719E-3</v>
      </c>
      <c r="O64" s="25">
        <f t="shared" si="12"/>
        <v>1.699104108742663E-3</v>
      </c>
      <c r="P64" s="25">
        <f t="shared" si="13"/>
        <v>5.6469467614045929E-3</v>
      </c>
    </row>
    <row r="65" spans="2:16" x14ac:dyDescent="0.25">
      <c r="B65" s="27">
        <v>3267057</v>
      </c>
      <c r="C65" s="28" t="s">
        <v>88</v>
      </c>
      <c r="D65" s="28">
        <v>1960</v>
      </c>
      <c r="E65" s="29">
        <v>36260</v>
      </c>
      <c r="F65" s="29">
        <v>129.80000000000001</v>
      </c>
      <c r="G65" s="29">
        <v>139.1</v>
      </c>
      <c r="H65" s="29">
        <v>135.80000000000001</v>
      </c>
      <c r="I65" s="29">
        <v>404.7</v>
      </c>
      <c r="J65" s="30">
        <f t="shared" si="14"/>
        <v>7.1648690292757958E-2</v>
      </c>
      <c r="K65" s="30">
        <f t="shared" si="15"/>
        <v>-2.3723939611789958E-2</v>
      </c>
      <c r="L65" s="31">
        <f t="shared" si="16"/>
        <v>2.2851387777911195E-2</v>
      </c>
      <c r="M65" s="32">
        <f t="shared" si="17"/>
        <v>3.5797021511307227E-3</v>
      </c>
      <c r="N65" s="32">
        <f t="shared" si="11"/>
        <v>3.8361831218974075E-3</v>
      </c>
      <c r="O65" s="32">
        <f t="shared" si="12"/>
        <v>3.7451737451737457E-3</v>
      </c>
      <c r="P65" s="32">
        <f t="shared" si="13"/>
        <v>1.1161059018201875E-2</v>
      </c>
    </row>
    <row r="66" spans="2:16" x14ac:dyDescent="0.25">
      <c r="B66" s="22">
        <v>3267063</v>
      </c>
      <c r="C66" s="16" t="s">
        <v>93</v>
      </c>
      <c r="D66" s="16">
        <v>1970</v>
      </c>
      <c r="E66" s="17">
        <v>85000</v>
      </c>
      <c r="F66" s="17">
        <v>131.69999999999999</v>
      </c>
      <c r="G66" s="17">
        <v>124.8</v>
      </c>
      <c r="H66" s="17">
        <v>119.5</v>
      </c>
      <c r="I66" s="17">
        <v>376</v>
      </c>
      <c r="J66" s="23">
        <f t="shared" si="14"/>
        <v>-5.2391799544419075E-2</v>
      </c>
      <c r="K66" s="23">
        <f t="shared" si="15"/>
        <v>-4.2467948717948699E-2</v>
      </c>
      <c r="L66" s="24">
        <f t="shared" si="16"/>
        <v>-4.7442797521361033E-2</v>
      </c>
      <c r="M66" s="25">
        <f t="shared" si="17"/>
        <v>1.5494117647058823E-3</v>
      </c>
      <c r="N66" s="25">
        <f t="shared" si="11"/>
        <v>1.4682352941176469E-3</v>
      </c>
      <c r="O66" s="25">
        <f t="shared" si="12"/>
        <v>1.4058823529411765E-3</v>
      </c>
      <c r="P66" s="25">
        <f t="shared" si="13"/>
        <v>4.4235294117647055E-3</v>
      </c>
    </row>
    <row r="67" spans="2:16" x14ac:dyDescent="0.25">
      <c r="B67" s="27">
        <v>3281341</v>
      </c>
      <c r="C67" s="28" t="s">
        <v>97</v>
      </c>
      <c r="D67" s="28">
        <v>1929</v>
      </c>
      <c r="E67" s="29">
        <v>804000</v>
      </c>
      <c r="F67" s="29">
        <v>178.5</v>
      </c>
      <c r="G67" s="29">
        <v>187.9</v>
      </c>
      <c r="H67" s="29">
        <v>188.8</v>
      </c>
      <c r="I67" s="29">
        <v>555.20000000000005</v>
      </c>
      <c r="J67" s="30">
        <f t="shared" si="14"/>
        <v>5.2661064425770343E-2</v>
      </c>
      <c r="K67" s="30">
        <f t="shared" si="15"/>
        <v>4.7897817988291945E-3</v>
      </c>
      <c r="L67" s="31">
        <f t="shared" si="16"/>
        <v>2.8446926797816414E-2</v>
      </c>
      <c r="M67" s="32">
        <f t="shared" si="17"/>
        <v>2.2201492537313433E-4</v>
      </c>
      <c r="N67" s="32">
        <f t="shared" si="11"/>
        <v>2.3370646766169155E-4</v>
      </c>
      <c r="O67" s="32">
        <f t="shared" si="12"/>
        <v>2.3482587064676619E-4</v>
      </c>
      <c r="P67" s="32">
        <f t="shared" si="13"/>
        <v>6.9054726368159209E-4</v>
      </c>
    </row>
    <row r="68" spans="2:16" x14ac:dyDescent="0.25">
      <c r="B68" s="22">
        <v>3281343</v>
      </c>
      <c r="C68" s="16" t="s">
        <v>104</v>
      </c>
      <c r="D68" s="16">
        <v>1995</v>
      </c>
      <c r="E68" s="17">
        <v>436250</v>
      </c>
      <c r="F68" s="17">
        <v>278.10000000000002</v>
      </c>
      <c r="G68" s="17">
        <v>272.8</v>
      </c>
      <c r="H68" s="17">
        <v>275.2</v>
      </c>
      <c r="I68" s="17">
        <v>826.10000000000014</v>
      </c>
      <c r="J68" s="23">
        <f t="shared" si="14"/>
        <v>-1.905789284430065E-2</v>
      </c>
      <c r="K68" s="23">
        <f t="shared" si="15"/>
        <v>8.7976539589441974E-3</v>
      </c>
      <c r="L68" s="24">
        <f t="shared" si="16"/>
        <v>-5.2276157993664677E-3</v>
      </c>
      <c r="M68" s="25">
        <f t="shared" si="17"/>
        <v>6.3747851002865334E-4</v>
      </c>
      <c r="N68" s="25">
        <f t="shared" si="11"/>
        <v>6.2532951289398281E-4</v>
      </c>
      <c r="O68" s="25">
        <f t="shared" si="12"/>
        <v>6.3083094555873925E-4</v>
      </c>
      <c r="P68" s="25">
        <f t="shared" si="13"/>
        <v>1.8936389684813756E-3</v>
      </c>
    </row>
    <row r="69" spans="2:16" x14ac:dyDescent="0.25">
      <c r="B69" s="27">
        <v>3281345</v>
      </c>
      <c r="C69" s="28" t="s">
        <v>108</v>
      </c>
      <c r="D69" s="28">
        <v>1963</v>
      </c>
      <c r="E69" s="29">
        <v>108960</v>
      </c>
      <c r="F69" s="29">
        <v>407.5</v>
      </c>
      <c r="G69" s="29">
        <v>429.7</v>
      </c>
      <c r="H69" s="29">
        <v>399.3</v>
      </c>
      <c r="I69" s="29">
        <v>1236.5</v>
      </c>
      <c r="J69" s="30">
        <f t="shared" si="14"/>
        <v>5.4478527607361937E-2</v>
      </c>
      <c r="K69" s="30">
        <f t="shared" si="15"/>
        <v>-7.0747032813590821E-2</v>
      </c>
      <c r="L69" s="31">
        <f t="shared" si="16"/>
        <v>-1.011248082749467E-2</v>
      </c>
      <c r="M69" s="32">
        <f t="shared" si="17"/>
        <v>3.7399045521292217E-3</v>
      </c>
      <c r="N69" s="32">
        <f t="shared" si="11"/>
        <v>3.9436490455212921E-3</v>
      </c>
      <c r="O69" s="32">
        <f t="shared" si="12"/>
        <v>3.664647577092511E-3</v>
      </c>
      <c r="P69" s="32">
        <f t="shared" si="13"/>
        <v>1.1348201174743024E-2</v>
      </c>
    </row>
    <row r="70" spans="2:16" x14ac:dyDescent="0.25">
      <c r="B70" s="22">
        <v>3281349</v>
      </c>
      <c r="C70" s="16" t="s">
        <v>111</v>
      </c>
      <c r="D70" s="16">
        <v>1927</v>
      </c>
      <c r="E70" s="17">
        <v>830754</v>
      </c>
      <c r="F70" s="17">
        <v>145.5</v>
      </c>
      <c r="G70" s="17">
        <v>138.30000000000001</v>
      </c>
      <c r="H70" s="17">
        <v>137.4</v>
      </c>
      <c r="I70" s="17">
        <v>421.20000000000005</v>
      </c>
      <c r="J70" s="23">
        <f t="shared" si="14"/>
        <v>-4.9484536082474148E-2</v>
      </c>
      <c r="K70" s="23">
        <f t="shared" si="15"/>
        <v>-6.5075921908894115E-3</v>
      </c>
      <c r="L70" s="24">
        <f t="shared" si="16"/>
        <v>-2.8233620201224906E-2</v>
      </c>
      <c r="M70" s="25">
        <f t="shared" si="17"/>
        <v>1.7514209982738574E-4</v>
      </c>
      <c r="N70" s="25">
        <f t="shared" si="11"/>
        <v>1.6647527426891717E-4</v>
      </c>
      <c r="O70" s="25">
        <f t="shared" si="12"/>
        <v>1.6539192107410859E-4</v>
      </c>
      <c r="P70" s="25">
        <f t="shared" si="13"/>
        <v>5.0700929517041155E-4</v>
      </c>
    </row>
    <row r="71" spans="2:16" x14ac:dyDescent="0.25">
      <c r="B71" s="27">
        <v>3281373</v>
      </c>
      <c r="C71" s="28" t="s">
        <v>116</v>
      </c>
      <c r="D71" s="28">
        <v>1979</v>
      </c>
      <c r="E71" s="29">
        <v>200000</v>
      </c>
      <c r="F71" s="29">
        <v>227</v>
      </c>
      <c r="G71" s="29">
        <v>242.6</v>
      </c>
      <c r="H71" s="29">
        <v>102.5</v>
      </c>
      <c r="I71" s="29">
        <v>572.1</v>
      </c>
      <c r="J71" s="30">
        <f t="shared" si="14"/>
        <v>6.8722466960352405E-2</v>
      </c>
      <c r="K71" s="30">
        <f t="shared" si="15"/>
        <v>-0.57749381698268754</v>
      </c>
      <c r="L71" s="31">
        <f t="shared" si="16"/>
        <v>-0.3280313621749385</v>
      </c>
      <c r="M71" s="32">
        <f t="shared" si="17"/>
        <v>1.1349999999999999E-3</v>
      </c>
      <c r="N71" s="32">
        <f t="shared" si="11"/>
        <v>1.2129999999999999E-3</v>
      </c>
      <c r="O71" s="32">
        <f t="shared" si="12"/>
        <v>5.1250000000000004E-4</v>
      </c>
      <c r="P71" s="32">
        <f t="shared" si="13"/>
        <v>2.8605000000000002E-3</v>
      </c>
    </row>
    <row r="72" spans="2:16" x14ac:dyDescent="0.25">
      <c r="B72" s="22">
        <v>3281377</v>
      </c>
      <c r="C72" s="16" t="s">
        <v>119</v>
      </c>
      <c r="D72" s="16">
        <v>2004</v>
      </c>
      <c r="E72" s="17">
        <v>220000</v>
      </c>
      <c r="F72" s="17">
        <v>149</v>
      </c>
      <c r="G72" s="17">
        <v>145.1</v>
      </c>
      <c r="H72" s="17">
        <v>137.80000000000001</v>
      </c>
      <c r="I72" s="17">
        <v>431.90000000000003</v>
      </c>
      <c r="J72" s="23">
        <f t="shared" si="14"/>
        <v>-2.6174496644295341E-2</v>
      </c>
      <c r="K72" s="23">
        <f t="shared" si="15"/>
        <v>-5.0310130944176315E-2</v>
      </c>
      <c r="L72" s="24">
        <f t="shared" si="16"/>
        <v>-3.8318028262407829E-2</v>
      </c>
      <c r="M72" s="25">
        <f t="shared" si="17"/>
        <v>6.7727272727272731E-4</v>
      </c>
      <c r="N72" s="25">
        <f t="shared" si="11"/>
        <v>6.5954545454545454E-4</v>
      </c>
      <c r="O72" s="25">
        <f t="shared" si="12"/>
        <v>6.2636363636363638E-4</v>
      </c>
      <c r="P72" s="25">
        <f t="shared" si="13"/>
        <v>1.9631818181818183E-3</v>
      </c>
    </row>
    <row r="73" spans="2:16" x14ac:dyDescent="0.25">
      <c r="B73" s="27">
        <v>3289919</v>
      </c>
      <c r="C73" s="28" t="s">
        <v>122</v>
      </c>
      <c r="D73" s="28">
        <v>1896</v>
      </c>
      <c r="E73" s="29">
        <v>716651</v>
      </c>
      <c r="F73" s="29">
        <v>14.4</v>
      </c>
      <c r="G73" s="29">
        <v>15.3</v>
      </c>
      <c r="H73" s="29">
        <v>18</v>
      </c>
      <c r="I73" s="29">
        <v>47.7</v>
      </c>
      <c r="J73" s="30">
        <f t="shared" si="14"/>
        <v>6.2500000000000028E-2</v>
      </c>
      <c r="K73" s="30">
        <f t="shared" si="15"/>
        <v>0.17647058823529407</v>
      </c>
      <c r="L73" s="31">
        <f t="shared" si="16"/>
        <v>0.11803398874989481</v>
      </c>
      <c r="M73" s="32">
        <f t="shared" si="17"/>
        <v>2.009346250825018E-5</v>
      </c>
      <c r="N73" s="32">
        <f t="shared" si="11"/>
        <v>2.1349303915015819E-5</v>
      </c>
      <c r="O73" s="32">
        <f t="shared" si="12"/>
        <v>2.5116828135312727E-5</v>
      </c>
      <c r="P73" s="32">
        <f t="shared" si="13"/>
        <v>6.6559594558578732E-5</v>
      </c>
    </row>
    <row r="74" spans="2:16" x14ac:dyDescent="0.25">
      <c r="B74" s="22">
        <v>3335315</v>
      </c>
      <c r="C74" s="16" t="s">
        <v>126</v>
      </c>
      <c r="D74" s="16">
        <v>1939</v>
      </c>
      <c r="E74" s="17">
        <v>250000</v>
      </c>
      <c r="F74" s="17">
        <v>98.3</v>
      </c>
      <c r="G74" s="17">
        <v>109</v>
      </c>
      <c r="H74" s="17">
        <v>0</v>
      </c>
      <c r="I74" s="17">
        <v>207.3</v>
      </c>
      <c r="J74" s="23">
        <f t="shared" si="14"/>
        <v>0.10885045778229911</v>
      </c>
      <c r="K74" s="23">
        <f t="shared" si="15"/>
        <v>-1</v>
      </c>
      <c r="L74" s="24">
        <f t="shared" si="16"/>
        <v>-0.99999988072370694</v>
      </c>
      <c r="M74" s="25">
        <f t="shared" si="17"/>
        <v>3.9319999999999996E-4</v>
      </c>
      <c r="N74" s="25">
        <f t="shared" si="11"/>
        <v>4.3600000000000003E-4</v>
      </c>
      <c r="O74" s="25">
        <f t="shared" si="12"/>
        <v>0</v>
      </c>
      <c r="P74" s="25">
        <f t="shared" si="13"/>
        <v>8.292000000000001E-4</v>
      </c>
    </row>
    <row r="75" spans="2:16" x14ac:dyDescent="0.25">
      <c r="B75" s="27">
        <v>3339848</v>
      </c>
      <c r="C75" s="28" t="s">
        <v>129</v>
      </c>
      <c r="D75" s="28">
        <v>1956</v>
      </c>
      <c r="E75" s="29">
        <v>126000</v>
      </c>
      <c r="F75" s="29">
        <v>187.2</v>
      </c>
      <c r="G75" s="29">
        <v>184</v>
      </c>
      <c r="H75" s="29">
        <v>182.9</v>
      </c>
      <c r="I75" s="29">
        <v>554.1</v>
      </c>
      <c r="J75" s="30">
        <f t="shared" si="14"/>
        <v>-1.7094017094017033E-2</v>
      </c>
      <c r="K75" s="30">
        <f t="shared" si="15"/>
        <v>-5.9782608695651863E-3</v>
      </c>
      <c r="L75" s="31">
        <f t="shared" si="16"/>
        <v>-1.155176436501501E-2</v>
      </c>
      <c r="M75" s="32">
        <f t="shared" si="17"/>
        <v>1.4857142857142855E-3</v>
      </c>
      <c r="N75" s="32">
        <f t="shared" si="11"/>
        <v>1.4603174603174604E-3</v>
      </c>
      <c r="O75" s="32">
        <f t="shared" si="12"/>
        <v>1.4515873015873016E-3</v>
      </c>
      <c r="P75" s="32">
        <f t="shared" si="13"/>
        <v>4.3976190476190478E-3</v>
      </c>
    </row>
    <row r="76" spans="2:16" x14ac:dyDescent="0.25">
      <c r="B76" s="22">
        <v>3369313</v>
      </c>
      <c r="C76" s="16" t="s">
        <v>132</v>
      </c>
      <c r="D76" s="16">
        <v>1968</v>
      </c>
      <c r="E76" s="17">
        <v>59962</v>
      </c>
      <c r="F76" s="17">
        <v>193.5</v>
      </c>
      <c r="G76" s="17">
        <v>193.5</v>
      </c>
      <c r="H76" s="17">
        <v>207.1</v>
      </c>
      <c r="I76" s="17">
        <v>594.1</v>
      </c>
      <c r="J76" s="23">
        <f t="shared" si="14"/>
        <v>0</v>
      </c>
      <c r="K76" s="23">
        <f t="shared" si="15"/>
        <v>7.0284237726098167E-2</v>
      </c>
      <c r="L76" s="24">
        <f t="shared" si="16"/>
        <v>3.4545425648241014E-2</v>
      </c>
      <c r="M76" s="25">
        <f t="shared" si="17"/>
        <v>3.227043794403122E-3</v>
      </c>
      <c r="N76" s="25">
        <f t="shared" si="11"/>
        <v>3.227043794403122E-3</v>
      </c>
      <c r="O76" s="25">
        <f t="shared" si="12"/>
        <v>3.4538541076014808E-3</v>
      </c>
      <c r="P76" s="25">
        <f t="shared" si="13"/>
        <v>9.9079416964077249E-3</v>
      </c>
    </row>
    <row r="77" spans="2:16" x14ac:dyDescent="0.25">
      <c r="B77" s="27">
        <v>3389438</v>
      </c>
      <c r="C77" s="28" t="s">
        <v>138</v>
      </c>
      <c r="D77" s="28">
        <v>1950</v>
      </c>
      <c r="E77" s="29">
        <v>347543</v>
      </c>
      <c r="F77" s="29">
        <v>114.6</v>
      </c>
      <c r="G77" s="29">
        <v>104</v>
      </c>
      <c r="H77" s="29">
        <v>119.4</v>
      </c>
      <c r="I77" s="29">
        <v>338</v>
      </c>
      <c r="J77" s="30">
        <f t="shared" si="14"/>
        <v>-9.2495636998254749E-2</v>
      </c>
      <c r="K77" s="30">
        <f t="shared" si="15"/>
        <v>0.14807692307692313</v>
      </c>
      <c r="L77" s="31">
        <f t="shared" si="16"/>
        <v>2.0727591845114624E-2</v>
      </c>
      <c r="M77" s="32">
        <f t="shared" si="17"/>
        <v>3.2974336988516527E-4</v>
      </c>
      <c r="N77" s="32">
        <f t="shared" si="11"/>
        <v>2.9924354684168579E-4</v>
      </c>
      <c r="O77" s="32">
        <f t="shared" si="12"/>
        <v>3.4355461050862774E-4</v>
      </c>
      <c r="P77" s="32">
        <f t="shared" si="13"/>
        <v>9.7254152723547874E-4</v>
      </c>
    </row>
    <row r="78" spans="2:16" x14ac:dyDescent="0.25">
      <c r="B78" s="22">
        <v>3408212</v>
      </c>
      <c r="C78" s="16" t="s">
        <v>144</v>
      </c>
      <c r="D78" s="16">
        <v>1975</v>
      </c>
      <c r="E78" s="17">
        <v>50601</v>
      </c>
      <c r="F78" s="17">
        <v>134.30000000000001</v>
      </c>
      <c r="G78" s="17">
        <v>140.1</v>
      </c>
      <c r="H78" s="17">
        <v>136.6</v>
      </c>
      <c r="I78" s="17">
        <v>411</v>
      </c>
      <c r="J78" s="23">
        <f t="shared" si="14"/>
        <v>4.3186895011168895E-2</v>
      </c>
      <c r="K78" s="23">
        <f t="shared" si="15"/>
        <v>-2.4982155603140616E-2</v>
      </c>
      <c r="L78" s="24">
        <f t="shared" si="16"/>
        <v>8.5265676603877745E-3</v>
      </c>
      <c r="M78" s="25">
        <f t="shared" si="17"/>
        <v>2.6540977451038521E-3</v>
      </c>
      <c r="N78" s="25">
        <f t="shared" si="11"/>
        <v>2.7687199857710323E-3</v>
      </c>
      <c r="O78" s="25">
        <f t="shared" si="12"/>
        <v>2.699551392264975E-3</v>
      </c>
      <c r="P78" s="25">
        <f t="shared" si="13"/>
        <v>8.1223691231398585E-3</v>
      </c>
    </row>
    <row r="79" spans="2:16" x14ac:dyDescent="0.25">
      <c r="B79" s="27">
        <v>3618415</v>
      </c>
      <c r="C79" s="28" t="s">
        <v>63</v>
      </c>
      <c r="D79" s="28">
        <v>1868</v>
      </c>
      <c r="E79" s="29">
        <v>2293000</v>
      </c>
      <c r="F79" s="29">
        <v>82.9</v>
      </c>
      <c r="G79" s="29">
        <v>81.8</v>
      </c>
      <c r="H79" s="29">
        <v>0</v>
      </c>
      <c r="I79" s="29">
        <v>164.7</v>
      </c>
      <c r="J79" s="30">
        <f t="shared" si="14"/>
        <v>-1.3268998793727484E-2</v>
      </c>
      <c r="K79" s="30">
        <f t="shared" si="15"/>
        <v>-1</v>
      </c>
      <c r="L79" s="31">
        <f t="shared" si="16"/>
        <v>-0.99999988072370694</v>
      </c>
      <c r="M79" s="32">
        <f t="shared" si="17"/>
        <v>3.6153510684692543E-5</v>
      </c>
      <c r="N79" s="32">
        <f t="shared" si="11"/>
        <v>3.5673789795028343E-5</v>
      </c>
      <c r="O79" s="32">
        <f t="shared" si="12"/>
        <v>0</v>
      </c>
      <c r="P79" s="32">
        <f t="shared" si="13"/>
        <v>7.1827300479720887E-5</v>
      </c>
    </row>
    <row r="80" spans="2:16" x14ac:dyDescent="0.25">
      <c r="B80" s="22">
        <v>4066717</v>
      </c>
      <c r="C80" s="16" t="s">
        <v>149</v>
      </c>
      <c r="D80" s="16">
        <v>2013</v>
      </c>
      <c r="E80" s="17">
        <v>160000</v>
      </c>
      <c r="F80" s="17">
        <v>0</v>
      </c>
      <c r="G80" s="17">
        <v>0</v>
      </c>
      <c r="H80" s="17">
        <v>180</v>
      </c>
      <c r="I80" s="17">
        <v>180</v>
      </c>
      <c r="J80" s="23" t="str">
        <f t="shared" si="14"/>
        <v>N/A</v>
      </c>
      <c r="K80" s="23" t="str">
        <f t="shared" si="15"/>
        <v>N/A</v>
      </c>
      <c r="L80" s="24" t="str">
        <f t="shared" si="16"/>
        <v>N/A</v>
      </c>
      <c r="M80" s="25">
        <f t="shared" si="17"/>
        <v>0</v>
      </c>
      <c r="N80" s="25">
        <f t="shared" si="11"/>
        <v>0</v>
      </c>
      <c r="O80" s="25">
        <f t="shared" si="12"/>
        <v>1.1249999999999999E-3</v>
      </c>
      <c r="P80" s="25">
        <f t="shared" si="13"/>
        <v>1.1249999999999999E-3</v>
      </c>
    </row>
    <row r="83" spans="2:16" x14ac:dyDescent="0.25">
      <c r="B83" s="10" t="s">
        <v>194</v>
      </c>
      <c r="J83" s="12"/>
      <c r="K83" s="12"/>
      <c r="M83" s="33" t="s">
        <v>206</v>
      </c>
      <c r="N83" s="33"/>
      <c r="O83" s="33"/>
      <c r="P83" s="33"/>
    </row>
    <row r="84" spans="2:16" ht="60" x14ac:dyDescent="0.25">
      <c r="B84" s="18" t="s">
        <v>0</v>
      </c>
      <c r="C84" s="19" t="s">
        <v>1</v>
      </c>
      <c r="D84" s="19" t="s">
        <v>13</v>
      </c>
      <c r="E84" s="20" t="s">
        <v>12</v>
      </c>
      <c r="F84" s="19">
        <v>2011</v>
      </c>
      <c r="G84" s="19">
        <v>2012</v>
      </c>
      <c r="H84" s="19">
        <v>2013</v>
      </c>
      <c r="I84" s="21" t="s">
        <v>198</v>
      </c>
      <c r="J84" s="20" t="s">
        <v>199</v>
      </c>
      <c r="K84" s="20" t="s">
        <v>200</v>
      </c>
      <c r="L84" s="20" t="s">
        <v>201</v>
      </c>
      <c r="M84" s="19">
        <v>2011</v>
      </c>
      <c r="N84" s="19">
        <v>2012</v>
      </c>
      <c r="O84" s="19">
        <v>2013</v>
      </c>
      <c r="P84" s="20" t="s">
        <v>198</v>
      </c>
    </row>
    <row r="85" spans="2:16" x14ac:dyDescent="0.25">
      <c r="B85" s="22">
        <v>2365631</v>
      </c>
      <c r="C85" s="16" t="s">
        <v>51</v>
      </c>
      <c r="D85" s="16">
        <v>1962</v>
      </c>
      <c r="E85" s="17">
        <v>502000</v>
      </c>
      <c r="F85" s="17">
        <v>344</v>
      </c>
      <c r="G85" s="17">
        <v>379.8</v>
      </c>
      <c r="H85" s="17">
        <v>294.8</v>
      </c>
      <c r="I85" s="17">
        <v>1018.5999999999999</v>
      </c>
      <c r="J85" s="23">
        <f>IFERROR((G85-F85)/F85,"N/A")</f>
        <v>0.1040697674418605</v>
      </c>
      <c r="K85" s="23">
        <f>IFERROR((H85-G85)/G85,"N/A")</f>
        <v>-0.22380200105318587</v>
      </c>
      <c r="L85" s="24">
        <f>IFERROR(RATE(2,0,-F85,H85),"N/A")</f>
        <v>-7.4269615824295629E-2</v>
      </c>
      <c r="M85" s="25">
        <f>IFERROR(F85/$E85,"N/A")</f>
        <v>6.8525896414342634E-4</v>
      </c>
      <c r="N85" s="25">
        <f t="shared" ref="N85:N107" si="18">IFERROR(G85/$E85,"N/A")</f>
        <v>7.5657370517928288E-4</v>
      </c>
      <c r="O85" s="25">
        <f t="shared" ref="O85:O107" si="19">IFERROR(H85/$E85,"N/A")</f>
        <v>5.8725099601593628E-4</v>
      </c>
      <c r="P85" s="25">
        <f t="shared" ref="P85:P107" si="20">IFERROR(I85/$E85,"N/A")</f>
        <v>2.0290836653386454E-3</v>
      </c>
    </row>
    <row r="86" spans="2:16" x14ac:dyDescent="0.25">
      <c r="B86" s="27">
        <v>3192582</v>
      </c>
      <c r="C86" s="28" t="s">
        <v>62</v>
      </c>
      <c r="D86" s="28">
        <v>1868</v>
      </c>
      <c r="E86" s="29">
        <v>1202000</v>
      </c>
      <c r="F86" s="29">
        <v>111</v>
      </c>
      <c r="G86" s="29">
        <v>109.6</v>
      </c>
      <c r="H86" s="29">
        <v>90.2</v>
      </c>
      <c r="I86" s="29">
        <v>310.8</v>
      </c>
      <c r="J86" s="30">
        <f t="shared" ref="J86:J107" si="21">IFERROR((G86-F86)/F86,"N/A")</f>
        <v>-1.2612612612612664E-2</v>
      </c>
      <c r="K86" s="30">
        <f t="shared" ref="K86:K107" si="22">IFERROR((H86-G86)/G86,"N/A")</f>
        <v>-0.17700729927007292</v>
      </c>
      <c r="L86" s="31">
        <f t="shared" ref="L86:L107" si="23">IFERROR(RATE(2,0,-F86,H86),"N/A")</f>
        <v>-9.8549717059827832E-2</v>
      </c>
      <c r="M86" s="32">
        <f t="shared" ref="M86:M107" si="24">IFERROR(F86/$E86,"N/A")</f>
        <v>9.2346089850249582E-5</v>
      </c>
      <c r="N86" s="32">
        <f t="shared" si="18"/>
        <v>9.1181364392678866E-5</v>
      </c>
      <c r="O86" s="32">
        <f t="shared" si="19"/>
        <v>7.5041597337770381E-5</v>
      </c>
      <c r="P86" s="32">
        <f t="shared" si="20"/>
        <v>2.5856905158069886E-4</v>
      </c>
    </row>
    <row r="87" spans="2:16" x14ac:dyDescent="0.25">
      <c r="B87" s="22">
        <v>3192995</v>
      </c>
      <c r="C87" s="16" t="s">
        <v>68</v>
      </c>
      <c r="D87" s="16">
        <v>1994</v>
      </c>
      <c r="E87" s="17">
        <v>600000</v>
      </c>
      <c r="F87" s="17">
        <v>318.39999999999998</v>
      </c>
      <c r="G87" s="17">
        <v>319.89999999999998</v>
      </c>
      <c r="H87" s="17">
        <v>0</v>
      </c>
      <c r="I87" s="17">
        <v>638.29999999999995</v>
      </c>
      <c r="J87" s="23">
        <f t="shared" si="21"/>
        <v>4.71105527638191E-3</v>
      </c>
      <c r="K87" s="23">
        <f t="shared" si="22"/>
        <v>-1</v>
      </c>
      <c r="L87" s="24">
        <f t="shared" si="23"/>
        <v>-0.99999988072370694</v>
      </c>
      <c r="M87" s="25">
        <f t="shared" si="24"/>
        <v>5.3066666666666659E-4</v>
      </c>
      <c r="N87" s="25">
        <f t="shared" si="18"/>
        <v>5.331666666666666E-4</v>
      </c>
      <c r="O87" s="25">
        <f t="shared" si="19"/>
        <v>0</v>
      </c>
      <c r="P87" s="25">
        <f t="shared" si="20"/>
        <v>1.0638333333333333E-3</v>
      </c>
    </row>
    <row r="88" spans="2:16" x14ac:dyDescent="0.25">
      <c r="B88" s="27">
        <v>3213775</v>
      </c>
      <c r="C88" s="28" t="s">
        <v>73</v>
      </c>
      <c r="D88" s="28">
        <v>1968</v>
      </c>
      <c r="E88" s="29">
        <v>491000</v>
      </c>
      <c r="F88" s="29">
        <v>221.2</v>
      </c>
      <c r="G88" s="29">
        <v>243.2</v>
      </c>
      <c r="H88" s="29">
        <v>226.3</v>
      </c>
      <c r="I88" s="29">
        <v>690.7</v>
      </c>
      <c r="J88" s="30">
        <f t="shared" si="21"/>
        <v>9.9457504520795659E-2</v>
      </c>
      <c r="K88" s="30">
        <f t="shared" si="22"/>
        <v>-6.9490131578947276E-2</v>
      </c>
      <c r="L88" s="31">
        <f t="shared" si="23"/>
        <v>1.146233635572637E-2</v>
      </c>
      <c r="M88" s="32">
        <f t="shared" si="24"/>
        <v>4.5050916496945008E-4</v>
      </c>
      <c r="N88" s="32">
        <f t="shared" si="18"/>
        <v>4.9531568228105909E-4</v>
      </c>
      <c r="O88" s="32">
        <f t="shared" si="19"/>
        <v>4.6089613034623221E-4</v>
      </c>
      <c r="P88" s="32">
        <f t="shared" si="20"/>
        <v>1.4067209775967414E-3</v>
      </c>
    </row>
    <row r="89" spans="2:16" x14ac:dyDescent="0.25">
      <c r="B89" s="22">
        <v>3237291</v>
      </c>
      <c r="C89" s="16" t="s">
        <v>76</v>
      </c>
      <c r="D89" s="16">
        <v>1922</v>
      </c>
      <c r="E89" s="17">
        <v>200680</v>
      </c>
      <c r="F89" s="17">
        <v>351.8</v>
      </c>
      <c r="G89" s="17">
        <v>347.9</v>
      </c>
      <c r="H89" s="17">
        <v>0</v>
      </c>
      <c r="I89" s="17">
        <v>699.7</v>
      </c>
      <c r="J89" s="23">
        <f t="shared" si="21"/>
        <v>-1.1085844229676048E-2</v>
      </c>
      <c r="K89" s="23">
        <f t="shared" si="22"/>
        <v>-1</v>
      </c>
      <c r="L89" s="24">
        <f t="shared" si="23"/>
        <v>-0.99999988072370694</v>
      </c>
      <c r="M89" s="25">
        <f t="shared" si="24"/>
        <v>1.753039665138529E-3</v>
      </c>
      <c r="N89" s="25">
        <f t="shared" si="18"/>
        <v>1.7336057404823599E-3</v>
      </c>
      <c r="O89" s="25">
        <f t="shared" si="19"/>
        <v>0</v>
      </c>
      <c r="P89" s="25">
        <f t="shared" si="20"/>
        <v>3.4866454056208893E-3</v>
      </c>
    </row>
    <row r="90" spans="2:16" x14ac:dyDescent="0.25">
      <c r="B90" s="27">
        <v>3237331</v>
      </c>
      <c r="C90" s="28" t="s">
        <v>82</v>
      </c>
      <c r="D90" s="28">
        <v>1962</v>
      </c>
      <c r="E90" s="29">
        <v>58009</v>
      </c>
      <c r="F90" s="29">
        <v>333.6</v>
      </c>
      <c r="G90" s="29">
        <v>311.10000000000002</v>
      </c>
      <c r="H90" s="29">
        <v>290.10000000000002</v>
      </c>
      <c r="I90" s="29">
        <v>934.80000000000007</v>
      </c>
      <c r="J90" s="30">
        <f t="shared" si="21"/>
        <v>-6.7446043165467623E-2</v>
      </c>
      <c r="K90" s="30">
        <f t="shared" si="22"/>
        <v>-6.7502410800385729E-2</v>
      </c>
      <c r="L90" s="31">
        <f t="shared" si="23"/>
        <v>-6.7474227408812079E-2</v>
      </c>
      <c r="M90" s="32">
        <f t="shared" si="24"/>
        <v>5.7508317674843561E-3</v>
      </c>
      <c r="N90" s="32">
        <f t="shared" si="18"/>
        <v>5.3629609198572641E-3</v>
      </c>
      <c r="O90" s="32">
        <f t="shared" si="19"/>
        <v>5.0009481287386446E-3</v>
      </c>
      <c r="P90" s="32">
        <f t="shared" si="20"/>
        <v>1.6114740816080265E-2</v>
      </c>
    </row>
    <row r="91" spans="2:16" x14ac:dyDescent="0.25">
      <c r="B91" s="22">
        <v>3267049</v>
      </c>
      <c r="C91" s="16" t="s">
        <v>85</v>
      </c>
      <c r="D91" s="16">
        <v>1959</v>
      </c>
      <c r="E91" s="17">
        <v>77688</v>
      </c>
      <c r="F91" s="17">
        <v>381.4</v>
      </c>
      <c r="G91" s="17">
        <v>397.4</v>
      </c>
      <c r="H91" s="17">
        <v>350.5</v>
      </c>
      <c r="I91" s="17">
        <v>1129.3</v>
      </c>
      <c r="J91" s="23">
        <f t="shared" si="21"/>
        <v>4.195070791819612E-2</v>
      </c>
      <c r="K91" s="23">
        <f t="shared" si="22"/>
        <v>-0.11801711122294913</v>
      </c>
      <c r="L91" s="24">
        <f t="shared" si="23"/>
        <v>-4.1364148733740211E-2</v>
      </c>
      <c r="M91" s="25">
        <f t="shared" si="24"/>
        <v>4.9093811142003913E-3</v>
      </c>
      <c r="N91" s="25">
        <f t="shared" si="18"/>
        <v>5.1153331273813196E-3</v>
      </c>
      <c r="O91" s="25">
        <f t="shared" si="19"/>
        <v>4.5116362887447229E-3</v>
      </c>
      <c r="P91" s="25">
        <f t="shared" si="20"/>
        <v>1.4536350530326434E-2</v>
      </c>
    </row>
    <row r="92" spans="2:16" x14ac:dyDescent="0.25">
      <c r="B92" s="27">
        <v>3267057</v>
      </c>
      <c r="C92" s="28" t="s">
        <v>88</v>
      </c>
      <c r="D92" s="28">
        <v>1960</v>
      </c>
      <c r="E92" s="29">
        <v>36260</v>
      </c>
      <c r="F92" s="29">
        <v>277.5</v>
      </c>
      <c r="G92" s="29">
        <v>305</v>
      </c>
      <c r="H92" s="29">
        <v>294.3</v>
      </c>
      <c r="I92" s="29">
        <v>876.8</v>
      </c>
      <c r="J92" s="30">
        <f t="shared" si="21"/>
        <v>9.90990990990991E-2</v>
      </c>
      <c r="K92" s="30">
        <f t="shared" si="22"/>
        <v>-3.5081967213114719E-2</v>
      </c>
      <c r="L92" s="31">
        <f t="shared" si="23"/>
        <v>2.9825490336518011E-2</v>
      </c>
      <c r="M92" s="32">
        <f t="shared" si="24"/>
        <v>7.6530612244897957E-3</v>
      </c>
      <c r="N92" s="32">
        <f t="shared" si="18"/>
        <v>8.4114726971869832E-3</v>
      </c>
      <c r="O92" s="32">
        <f t="shared" si="19"/>
        <v>8.116381687810259E-3</v>
      </c>
      <c r="P92" s="32">
        <f t="shared" si="20"/>
        <v>2.4180915609487038E-2</v>
      </c>
    </row>
    <row r="93" spans="2:16" x14ac:dyDescent="0.25">
      <c r="B93" s="22">
        <v>3267063</v>
      </c>
      <c r="C93" s="16" t="s">
        <v>93</v>
      </c>
      <c r="D93" s="16">
        <v>1970</v>
      </c>
      <c r="E93" s="17">
        <v>85000</v>
      </c>
      <c r="F93" s="17">
        <v>383.5</v>
      </c>
      <c r="G93" s="17">
        <v>364</v>
      </c>
      <c r="H93" s="17">
        <v>350.3</v>
      </c>
      <c r="I93" s="17">
        <v>1097.8</v>
      </c>
      <c r="J93" s="23">
        <f t="shared" si="21"/>
        <v>-5.0847457627118647E-2</v>
      </c>
      <c r="K93" s="23">
        <f t="shared" si="22"/>
        <v>-3.7637362637362608E-2</v>
      </c>
      <c r="L93" s="24">
        <f t="shared" si="23"/>
        <v>-4.4265233478753087E-2</v>
      </c>
      <c r="M93" s="25">
        <f t="shared" si="24"/>
        <v>4.5117647058823531E-3</v>
      </c>
      <c r="N93" s="25">
        <f t="shared" si="18"/>
        <v>4.2823529411764706E-3</v>
      </c>
      <c r="O93" s="25">
        <f t="shared" si="19"/>
        <v>4.1211764705882357E-3</v>
      </c>
      <c r="P93" s="25">
        <f t="shared" si="20"/>
        <v>1.2915294117647058E-2</v>
      </c>
    </row>
    <row r="94" spans="2:16" x14ac:dyDescent="0.25">
      <c r="B94" s="27">
        <v>3281341</v>
      </c>
      <c r="C94" s="28" t="s">
        <v>97</v>
      </c>
      <c r="D94" s="28">
        <v>1929</v>
      </c>
      <c r="E94" s="29">
        <v>804000</v>
      </c>
      <c r="F94" s="29">
        <v>357</v>
      </c>
      <c r="G94" s="29">
        <v>378.4</v>
      </c>
      <c r="H94" s="29">
        <v>374.6</v>
      </c>
      <c r="I94" s="29">
        <v>1110</v>
      </c>
      <c r="J94" s="30">
        <f t="shared" si="21"/>
        <v>5.9943977591036354E-2</v>
      </c>
      <c r="K94" s="30">
        <f t="shared" si="22"/>
        <v>-1.0042283298097133E-2</v>
      </c>
      <c r="L94" s="31">
        <f t="shared" si="23"/>
        <v>2.4353317897665198E-2</v>
      </c>
      <c r="M94" s="32">
        <f t="shared" si="24"/>
        <v>4.4402985074626865E-4</v>
      </c>
      <c r="N94" s="32">
        <f t="shared" si="18"/>
        <v>4.7064676616915418E-4</v>
      </c>
      <c r="O94" s="32">
        <f t="shared" si="19"/>
        <v>4.6592039800995029E-4</v>
      </c>
      <c r="P94" s="32">
        <f t="shared" si="20"/>
        <v>1.3805970149253731E-3</v>
      </c>
    </row>
    <row r="95" spans="2:16" x14ac:dyDescent="0.25">
      <c r="B95" s="22">
        <v>3281343</v>
      </c>
      <c r="C95" s="16" t="s">
        <v>104</v>
      </c>
      <c r="D95" s="16">
        <v>1995</v>
      </c>
      <c r="E95" s="17">
        <v>436250</v>
      </c>
      <c r="F95" s="17">
        <v>531.6</v>
      </c>
      <c r="G95" s="17">
        <v>540.20000000000005</v>
      </c>
      <c r="H95" s="17">
        <v>550.20000000000005</v>
      </c>
      <c r="I95" s="17">
        <v>1622.0000000000002</v>
      </c>
      <c r="J95" s="23">
        <f t="shared" si="21"/>
        <v>1.617757712565843E-2</v>
      </c>
      <c r="K95" s="23">
        <f t="shared" si="22"/>
        <v>1.8511662347278784E-2</v>
      </c>
      <c r="L95" s="24">
        <f t="shared" si="23"/>
        <v>1.7343950352231793E-2</v>
      </c>
      <c r="M95" s="25">
        <f t="shared" si="24"/>
        <v>1.218567335243553E-3</v>
      </c>
      <c r="N95" s="25">
        <f t="shared" si="18"/>
        <v>1.2382808022922637E-3</v>
      </c>
      <c r="O95" s="25">
        <f t="shared" si="19"/>
        <v>1.2612034383954155E-3</v>
      </c>
      <c r="P95" s="25">
        <f t="shared" si="20"/>
        <v>3.7180515759312328E-3</v>
      </c>
    </row>
    <row r="96" spans="2:16" x14ac:dyDescent="0.25">
      <c r="B96" s="27">
        <v>3281345</v>
      </c>
      <c r="C96" s="28" t="s">
        <v>108</v>
      </c>
      <c r="D96" s="28">
        <v>1963</v>
      </c>
      <c r="E96" s="29">
        <v>108960</v>
      </c>
      <c r="F96" s="29">
        <v>613.1</v>
      </c>
      <c r="G96" s="29">
        <v>692.9</v>
      </c>
      <c r="H96" s="29">
        <v>671.3</v>
      </c>
      <c r="I96" s="29">
        <v>1977.3</v>
      </c>
      <c r="J96" s="30">
        <f t="shared" si="21"/>
        <v>0.13015821236339903</v>
      </c>
      <c r="K96" s="30">
        <f t="shared" si="22"/>
        <v>-3.1173329484774172E-2</v>
      </c>
      <c r="L96" s="31">
        <f t="shared" si="23"/>
        <v>4.6387795246197051E-2</v>
      </c>
      <c r="M96" s="32">
        <f t="shared" si="24"/>
        <v>5.6268355359765055E-3</v>
      </c>
      <c r="N96" s="32">
        <f t="shared" si="18"/>
        <v>6.3592143906020552E-3</v>
      </c>
      <c r="O96" s="32">
        <f t="shared" si="19"/>
        <v>6.1609765051395E-3</v>
      </c>
      <c r="P96" s="32">
        <f t="shared" si="20"/>
        <v>1.8147026431718061E-2</v>
      </c>
    </row>
    <row r="97" spans="2:16" x14ac:dyDescent="0.25">
      <c r="B97" s="22">
        <v>3281349</v>
      </c>
      <c r="C97" s="16" t="s">
        <v>111</v>
      </c>
      <c r="D97" s="16">
        <v>1927</v>
      </c>
      <c r="E97" s="17">
        <v>830754</v>
      </c>
      <c r="F97" s="17">
        <v>211.8</v>
      </c>
      <c r="G97" s="17">
        <v>201.4</v>
      </c>
      <c r="H97" s="17">
        <v>207.8</v>
      </c>
      <c r="I97" s="17">
        <v>621</v>
      </c>
      <c r="J97" s="23">
        <f t="shared" si="21"/>
        <v>-4.9102927289896153E-2</v>
      </c>
      <c r="K97" s="23">
        <f t="shared" si="22"/>
        <v>3.1777557100297942E-2</v>
      </c>
      <c r="L97" s="24">
        <f t="shared" si="23"/>
        <v>-9.4878805715421545E-3</v>
      </c>
      <c r="M97" s="25">
        <f t="shared" si="24"/>
        <v>2.5494911851161716E-4</v>
      </c>
      <c r="N97" s="25">
        <f t="shared" si="18"/>
        <v>2.4243037048271812E-4</v>
      </c>
      <c r="O97" s="25">
        <f t="shared" si="19"/>
        <v>2.501342154235791E-4</v>
      </c>
      <c r="P97" s="25">
        <f t="shared" si="20"/>
        <v>7.475137044179143E-4</v>
      </c>
    </row>
    <row r="98" spans="2:16" x14ac:dyDescent="0.25">
      <c r="B98" s="27">
        <v>3281373</v>
      </c>
      <c r="C98" s="28" t="s">
        <v>116</v>
      </c>
      <c r="D98" s="28">
        <v>1979</v>
      </c>
      <c r="E98" s="29">
        <v>200000</v>
      </c>
      <c r="F98" s="29">
        <v>391.6</v>
      </c>
      <c r="G98" s="29">
        <v>468.6</v>
      </c>
      <c r="H98" s="29">
        <v>319.7</v>
      </c>
      <c r="I98" s="29">
        <v>1179.9000000000001</v>
      </c>
      <c r="J98" s="30">
        <f t="shared" si="21"/>
        <v>0.19662921348314605</v>
      </c>
      <c r="K98" s="30">
        <f t="shared" si="22"/>
        <v>-0.31775501493811359</v>
      </c>
      <c r="L98" s="31">
        <f t="shared" si="23"/>
        <v>-9.6454605524610007E-2</v>
      </c>
      <c r="M98" s="32">
        <f t="shared" si="24"/>
        <v>1.9580000000000001E-3</v>
      </c>
      <c r="N98" s="32">
        <f t="shared" si="18"/>
        <v>2.343E-3</v>
      </c>
      <c r="O98" s="32">
        <f t="shared" si="19"/>
        <v>1.5984999999999999E-3</v>
      </c>
      <c r="P98" s="32">
        <f t="shared" si="20"/>
        <v>5.8995000000000002E-3</v>
      </c>
    </row>
    <row r="99" spans="2:16" x14ac:dyDescent="0.25">
      <c r="B99" s="22">
        <v>3281377</v>
      </c>
      <c r="C99" s="16" t="s">
        <v>119</v>
      </c>
      <c r="D99" s="16">
        <v>2004</v>
      </c>
      <c r="E99" s="17">
        <v>220000</v>
      </c>
      <c r="F99" s="17">
        <v>292.2</v>
      </c>
      <c r="G99" s="17">
        <v>280.39999999999998</v>
      </c>
      <c r="H99" s="17">
        <v>275.8</v>
      </c>
      <c r="I99" s="17">
        <v>848.39999999999986</v>
      </c>
      <c r="J99" s="23">
        <f t="shared" si="21"/>
        <v>-4.0383299110198535E-2</v>
      </c>
      <c r="K99" s="23">
        <f t="shared" si="22"/>
        <v>-1.6405135520684615E-2</v>
      </c>
      <c r="L99" s="24">
        <f t="shared" si="23"/>
        <v>-2.8468189474069341E-2</v>
      </c>
      <c r="M99" s="25">
        <f t="shared" si="24"/>
        <v>1.3281818181818182E-3</v>
      </c>
      <c r="N99" s="25">
        <f t="shared" si="18"/>
        <v>1.2745454545454544E-3</v>
      </c>
      <c r="O99" s="25">
        <f t="shared" si="19"/>
        <v>1.2536363636363637E-3</v>
      </c>
      <c r="P99" s="25">
        <f t="shared" si="20"/>
        <v>3.8563636363636356E-3</v>
      </c>
    </row>
    <row r="100" spans="2:16" x14ac:dyDescent="0.25">
      <c r="B100" s="27">
        <v>3289919</v>
      </c>
      <c r="C100" s="28" t="s">
        <v>122</v>
      </c>
      <c r="D100" s="28">
        <v>1896</v>
      </c>
      <c r="E100" s="29">
        <v>716651</v>
      </c>
      <c r="F100" s="29">
        <v>24.5</v>
      </c>
      <c r="G100" s="29">
        <v>27</v>
      </c>
      <c r="H100" s="29">
        <v>34.1</v>
      </c>
      <c r="I100" s="29">
        <v>85.6</v>
      </c>
      <c r="J100" s="30">
        <f t="shared" si="21"/>
        <v>0.10204081632653061</v>
      </c>
      <c r="K100" s="30">
        <f t="shared" si="22"/>
        <v>0.26296296296296301</v>
      </c>
      <c r="L100" s="31">
        <f t="shared" si="23"/>
        <v>0.17976130411786162</v>
      </c>
      <c r="M100" s="32">
        <f t="shared" si="24"/>
        <v>3.4186793850842322E-5</v>
      </c>
      <c r="N100" s="32">
        <f t="shared" si="18"/>
        <v>3.7675242202969087E-5</v>
      </c>
      <c r="O100" s="32">
        <f t="shared" si="19"/>
        <v>4.7582435523009109E-5</v>
      </c>
      <c r="P100" s="32">
        <f t="shared" si="20"/>
        <v>1.1944447157682051E-4</v>
      </c>
    </row>
    <row r="101" spans="2:16" x14ac:dyDescent="0.25">
      <c r="B101" s="22">
        <v>3335315</v>
      </c>
      <c r="C101" s="16" t="s">
        <v>126</v>
      </c>
      <c r="D101" s="16">
        <v>1939</v>
      </c>
      <c r="E101" s="17">
        <v>250000</v>
      </c>
      <c r="F101" s="17">
        <v>169.9</v>
      </c>
      <c r="G101" s="17">
        <v>201.6</v>
      </c>
      <c r="H101" s="17">
        <v>0</v>
      </c>
      <c r="I101" s="17">
        <v>371.5</v>
      </c>
      <c r="J101" s="23">
        <f t="shared" si="21"/>
        <v>0.18658034137728069</v>
      </c>
      <c r="K101" s="23">
        <f t="shared" si="22"/>
        <v>-1</v>
      </c>
      <c r="L101" s="24">
        <f t="shared" si="23"/>
        <v>-0.99999988072370694</v>
      </c>
      <c r="M101" s="25">
        <f t="shared" si="24"/>
        <v>6.7960000000000004E-4</v>
      </c>
      <c r="N101" s="25">
        <f t="shared" si="18"/>
        <v>8.0639999999999998E-4</v>
      </c>
      <c r="O101" s="25">
        <f t="shared" si="19"/>
        <v>0</v>
      </c>
      <c r="P101" s="25">
        <f t="shared" si="20"/>
        <v>1.4859999999999999E-3</v>
      </c>
    </row>
    <row r="102" spans="2:16" x14ac:dyDescent="0.25">
      <c r="B102" s="27">
        <v>3339848</v>
      </c>
      <c r="C102" s="28" t="s">
        <v>129</v>
      </c>
      <c r="D102" s="28">
        <v>1956</v>
      </c>
      <c r="E102" s="29">
        <v>126000</v>
      </c>
      <c r="F102" s="29">
        <v>483.8</v>
      </c>
      <c r="G102" s="29">
        <v>484</v>
      </c>
      <c r="H102" s="29">
        <v>484.2</v>
      </c>
      <c r="I102" s="29">
        <v>1452</v>
      </c>
      <c r="J102" s="30">
        <f t="shared" si="21"/>
        <v>4.1339396444809557E-4</v>
      </c>
      <c r="K102" s="30">
        <f t="shared" si="22"/>
        <v>4.1322314049584429E-4</v>
      </c>
      <c r="L102" s="31">
        <f t="shared" si="23"/>
        <v>4.1330855246840553E-4</v>
      </c>
      <c r="M102" s="32">
        <f t="shared" si="24"/>
        <v>3.8396825396825396E-3</v>
      </c>
      <c r="N102" s="32">
        <f t="shared" si="18"/>
        <v>3.8412698412698411E-3</v>
      </c>
      <c r="O102" s="32">
        <f t="shared" si="19"/>
        <v>3.8428571428571427E-3</v>
      </c>
      <c r="P102" s="32">
        <f t="shared" si="20"/>
        <v>1.1523809523809523E-2</v>
      </c>
    </row>
    <row r="103" spans="2:16" x14ac:dyDescent="0.25">
      <c r="B103" s="22">
        <v>3369313</v>
      </c>
      <c r="C103" s="16" t="s">
        <v>132</v>
      </c>
      <c r="D103" s="16">
        <v>1968</v>
      </c>
      <c r="E103" s="17">
        <v>59962</v>
      </c>
      <c r="F103" s="17">
        <v>345.8</v>
      </c>
      <c r="G103" s="17">
        <v>345.5</v>
      </c>
      <c r="H103" s="17">
        <v>332.7</v>
      </c>
      <c r="I103" s="17">
        <v>1024</v>
      </c>
      <c r="J103" s="23">
        <f t="shared" si="21"/>
        <v>-8.6755349913247935E-4</v>
      </c>
      <c r="K103" s="23">
        <f t="shared" si="22"/>
        <v>-3.7047756874095547E-2</v>
      </c>
      <c r="L103" s="24">
        <f t="shared" si="23"/>
        <v>-1.912445716192742E-2</v>
      </c>
      <c r="M103" s="25">
        <f t="shared" si="24"/>
        <v>5.7669857576465094E-3</v>
      </c>
      <c r="N103" s="25">
        <f t="shared" si="18"/>
        <v>5.7619825889730159E-3</v>
      </c>
      <c r="O103" s="25">
        <f t="shared" si="19"/>
        <v>5.548514058903972E-3</v>
      </c>
      <c r="P103" s="25">
        <f t="shared" si="20"/>
        <v>1.7077482405523498E-2</v>
      </c>
    </row>
    <row r="104" spans="2:16" x14ac:dyDescent="0.25">
      <c r="B104" s="27">
        <v>3389438</v>
      </c>
      <c r="C104" s="28" t="s">
        <v>138</v>
      </c>
      <c r="D104" s="28">
        <v>1950</v>
      </c>
      <c r="E104" s="29">
        <v>347543</v>
      </c>
      <c r="F104" s="29">
        <v>214.6</v>
      </c>
      <c r="G104" s="29">
        <v>207.3</v>
      </c>
      <c r="H104" s="29">
        <v>221.3</v>
      </c>
      <c r="I104" s="29">
        <v>643.20000000000005</v>
      </c>
      <c r="J104" s="30">
        <f t="shared" si="21"/>
        <v>-3.4016775396085663E-2</v>
      </c>
      <c r="K104" s="30">
        <f t="shared" si="22"/>
        <v>6.7534973468403273E-2</v>
      </c>
      <c r="L104" s="31">
        <f t="shared" si="23"/>
        <v>1.5490460835778742E-2</v>
      </c>
      <c r="M104" s="32">
        <f t="shared" si="24"/>
        <v>6.1747754954063236E-4</v>
      </c>
      <c r="N104" s="32">
        <f t="shared" si="18"/>
        <v>5.9647295442578332E-4</v>
      </c>
      <c r="O104" s="32">
        <f t="shared" si="19"/>
        <v>6.3675573957754875E-4</v>
      </c>
      <c r="P104" s="32">
        <f t="shared" si="20"/>
        <v>1.8507062435439644E-3</v>
      </c>
    </row>
    <row r="105" spans="2:16" x14ac:dyDescent="0.25">
      <c r="B105" s="22">
        <v>3408212</v>
      </c>
      <c r="C105" s="16" t="s">
        <v>144</v>
      </c>
      <c r="D105" s="16">
        <v>1975</v>
      </c>
      <c r="E105" s="17">
        <v>50601</v>
      </c>
      <c r="F105" s="17">
        <v>361.9</v>
      </c>
      <c r="G105" s="17">
        <v>366.7</v>
      </c>
      <c r="H105" s="17">
        <v>366.7</v>
      </c>
      <c r="I105" s="17">
        <v>1095.3</v>
      </c>
      <c r="J105" s="23">
        <f t="shared" si="21"/>
        <v>1.3263332412268614E-2</v>
      </c>
      <c r="K105" s="23">
        <f t="shared" si="22"/>
        <v>0</v>
      </c>
      <c r="L105" s="24">
        <f t="shared" si="23"/>
        <v>6.6098213370803151E-3</v>
      </c>
      <c r="M105" s="25">
        <f t="shared" si="24"/>
        <v>7.1520325685263128E-3</v>
      </c>
      <c r="N105" s="25">
        <f t="shared" si="18"/>
        <v>7.246892353906049E-3</v>
      </c>
      <c r="O105" s="25">
        <f t="shared" si="19"/>
        <v>7.246892353906049E-3</v>
      </c>
      <c r="P105" s="25">
        <f t="shared" si="20"/>
        <v>2.1645817276338412E-2</v>
      </c>
    </row>
    <row r="106" spans="2:16" x14ac:dyDescent="0.25">
      <c r="B106" s="27">
        <v>3618415</v>
      </c>
      <c r="C106" s="28" t="s">
        <v>63</v>
      </c>
      <c r="D106" s="28">
        <v>1868</v>
      </c>
      <c r="E106" s="29">
        <v>2293000</v>
      </c>
      <c r="F106" s="29">
        <v>186.9</v>
      </c>
      <c r="G106" s="29">
        <v>194.1</v>
      </c>
      <c r="H106" s="29">
        <v>0</v>
      </c>
      <c r="I106" s="29">
        <v>381</v>
      </c>
      <c r="J106" s="30">
        <f t="shared" si="21"/>
        <v>3.8523274478330594E-2</v>
      </c>
      <c r="K106" s="30">
        <f t="shared" si="22"/>
        <v>-1</v>
      </c>
      <c r="L106" s="31">
        <f t="shared" si="23"/>
        <v>-0.99999988072370694</v>
      </c>
      <c r="M106" s="32">
        <f t="shared" si="24"/>
        <v>8.1508940252943748E-5</v>
      </c>
      <c r="N106" s="32">
        <f t="shared" si="18"/>
        <v>8.4648931530745749E-5</v>
      </c>
      <c r="O106" s="32">
        <f t="shared" si="19"/>
        <v>0</v>
      </c>
      <c r="P106" s="32">
        <f t="shared" si="20"/>
        <v>1.6615787178368948E-4</v>
      </c>
    </row>
    <row r="107" spans="2:16" x14ac:dyDescent="0.25">
      <c r="B107" s="22">
        <v>4066717</v>
      </c>
      <c r="C107" s="16" t="s">
        <v>149</v>
      </c>
      <c r="D107" s="16">
        <v>2013</v>
      </c>
      <c r="E107" s="17">
        <v>160000</v>
      </c>
      <c r="F107" s="17">
        <v>0</v>
      </c>
      <c r="G107" s="17">
        <v>0</v>
      </c>
      <c r="H107" s="17">
        <v>340.7</v>
      </c>
      <c r="I107" s="17">
        <v>340.7</v>
      </c>
      <c r="J107" s="23" t="str">
        <f t="shared" si="21"/>
        <v>N/A</v>
      </c>
      <c r="K107" s="23" t="str">
        <f t="shared" si="22"/>
        <v>N/A</v>
      </c>
      <c r="L107" s="24" t="str">
        <f t="shared" si="23"/>
        <v>N/A</v>
      </c>
      <c r="M107" s="25">
        <f t="shared" si="24"/>
        <v>0</v>
      </c>
      <c r="N107" s="25">
        <f t="shared" si="18"/>
        <v>0</v>
      </c>
      <c r="O107" s="25">
        <f t="shared" si="19"/>
        <v>2.1293749999999998E-3</v>
      </c>
      <c r="P107" s="25">
        <f t="shared" si="20"/>
        <v>2.1293749999999998E-3</v>
      </c>
    </row>
    <row r="110" spans="2:16" x14ac:dyDescent="0.25">
      <c r="B110" s="10" t="s">
        <v>195</v>
      </c>
      <c r="J110" s="12"/>
      <c r="K110" s="12"/>
      <c r="M110" s="33" t="s">
        <v>206</v>
      </c>
      <c r="N110" s="33"/>
      <c r="O110" s="33"/>
      <c r="P110" s="33"/>
    </row>
    <row r="111" spans="2:16" ht="60" x14ac:dyDescent="0.25">
      <c r="B111" s="18" t="s">
        <v>0</v>
      </c>
      <c r="C111" s="19" t="s">
        <v>1</v>
      </c>
      <c r="D111" s="19" t="s">
        <v>13</v>
      </c>
      <c r="E111" s="20" t="s">
        <v>12</v>
      </c>
      <c r="F111" s="19">
        <v>2011</v>
      </c>
      <c r="G111" s="19">
        <v>2012</v>
      </c>
      <c r="H111" s="19">
        <v>2013</v>
      </c>
      <c r="I111" s="21" t="s">
        <v>198</v>
      </c>
      <c r="J111" s="20" t="s">
        <v>199</v>
      </c>
      <c r="K111" s="20" t="s">
        <v>200</v>
      </c>
      <c r="L111" s="20" t="s">
        <v>201</v>
      </c>
      <c r="M111" s="19">
        <v>2011</v>
      </c>
      <c r="N111" s="19">
        <v>2012</v>
      </c>
      <c r="O111" s="19">
        <v>2013</v>
      </c>
      <c r="P111" s="20" t="s">
        <v>198</v>
      </c>
    </row>
    <row r="112" spans="2:16" x14ac:dyDescent="0.25">
      <c r="B112" s="22">
        <v>2365631</v>
      </c>
      <c r="C112" s="16" t="s">
        <v>51</v>
      </c>
      <c r="D112" s="16">
        <v>1962</v>
      </c>
      <c r="E112" s="17">
        <v>502000</v>
      </c>
      <c r="F112" s="17">
        <v>13780840.9</v>
      </c>
      <c r="G112" s="17">
        <v>15355152.5</v>
      </c>
      <c r="H112" s="17">
        <v>13809999.300000001</v>
      </c>
      <c r="I112" s="17">
        <v>42945992.700000003</v>
      </c>
      <c r="J112" s="23">
        <f>IFERROR((G112-F112)/F112,"N/A")</f>
        <v>0.11423915357734081</v>
      </c>
      <c r="K112" s="23">
        <f>IFERROR((H112-G112)/G112,"N/A")</f>
        <v>-0.10062766879065507</v>
      </c>
      <c r="L112" s="24">
        <f>IFERROR(RATE(2,0,-F112,H112),"N/A")</f>
        <v>1.0573735194102857E-3</v>
      </c>
      <c r="M112" s="25">
        <f>IFERROR(F112/$E112,"N/A")</f>
        <v>27.451874302788845</v>
      </c>
      <c r="N112" s="25">
        <f t="shared" ref="N112:N134" si="25">IFERROR(G112/$E112,"N/A")</f>
        <v>30.587953187250996</v>
      </c>
      <c r="O112" s="25">
        <f t="shared" ref="O112:O134" si="26">IFERROR(H112/$E112,"N/A")</f>
        <v>27.50995876494024</v>
      </c>
      <c r="P112" s="25">
        <f t="shared" ref="P112:P134" si="27">IFERROR(I112/$E112,"N/A")</f>
        <v>85.549786254980091</v>
      </c>
    </row>
    <row r="113" spans="2:16" x14ac:dyDescent="0.25">
      <c r="B113" s="27">
        <v>3192582</v>
      </c>
      <c r="C113" s="28" t="s">
        <v>62</v>
      </c>
      <c r="D113" s="28">
        <v>1868</v>
      </c>
      <c r="E113" s="29">
        <v>1202000</v>
      </c>
      <c r="F113" s="29">
        <v>8281972.4000000004</v>
      </c>
      <c r="G113" s="29">
        <v>8220094.7000000002</v>
      </c>
      <c r="H113" s="29">
        <v>6353858.2999999998</v>
      </c>
      <c r="I113" s="29">
        <v>22855925.400000002</v>
      </c>
      <c r="J113" s="30">
        <f t="shared" ref="J113:J134" si="28">IFERROR((G113-F113)/F113,"N/A")</f>
        <v>-7.4713723991642602E-3</v>
      </c>
      <c r="K113" s="30">
        <f t="shared" ref="K113:K134" si="29">IFERROR((H113-G113)/G113,"N/A")</f>
        <v>-0.22703344281422941</v>
      </c>
      <c r="L113" s="31">
        <f t="shared" ref="L113:L134" si="30">IFERROR(RATE(2,0,-F113,H113),"N/A")</f>
        <v>-0.12410535097824942</v>
      </c>
      <c r="M113" s="32">
        <f t="shared" ref="M113:M134" si="31">IFERROR(F113/$E113,"N/A")</f>
        <v>6.8901600665557403</v>
      </c>
      <c r="N113" s="32">
        <f t="shared" si="25"/>
        <v>6.8386811148086526</v>
      </c>
      <c r="O113" s="32">
        <f t="shared" si="26"/>
        <v>5.2860717970049915</v>
      </c>
      <c r="P113" s="32">
        <f t="shared" si="27"/>
        <v>19.014912978369388</v>
      </c>
    </row>
    <row r="114" spans="2:16" x14ac:dyDescent="0.25">
      <c r="B114" s="22">
        <v>3192995</v>
      </c>
      <c r="C114" s="16" t="s">
        <v>68</v>
      </c>
      <c r="D114" s="16">
        <v>1994</v>
      </c>
      <c r="E114" s="17">
        <v>600000</v>
      </c>
      <c r="F114" s="17">
        <v>15421537.6</v>
      </c>
      <c r="G114" s="17">
        <v>16472520.699999999</v>
      </c>
      <c r="H114" s="17">
        <v>17375684.699999999</v>
      </c>
      <c r="I114" s="17">
        <v>49269743</v>
      </c>
      <c r="J114" s="23">
        <f t="shared" si="28"/>
        <v>6.8150344489644119E-2</v>
      </c>
      <c r="K114" s="23">
        <f t="shared" si="29"/>
        <v>5.4828524210019665E-2</v>
      </c>
      <c r="L114" s="24">
        <f t="shared" si="30"/>
        <v>6.1468535337922924E-2</v>
      </c>
      <c r="M114" s="25">
        <f t="shared" si="31"/>
        <v>25.702562666666665</v>
      </c>
      <c r="N114" s="25">
        <f t="shared" si="25"/>
        <v>27.454201166666664</v>
      </c>
      <c r="O114" s="25">
        <f t="shared" si="26"/>
        <v>28.959474499999999</v>
      </c>
      <c r="P114" s="25">
        <f t="shared" si="27"/>
        <v>82.116238333333328</v>
      </c>
    </row>
    <row r="115" spans="2:16" x14ac:dyDescent="0.25">
      <c r="B115" s="27">
        <v>3213775</v>
      </c>
      <c r="C115" s="28" t="s">
        <v>73</v>
      </c>
      <c r="D115" s="28">
        <v>1968</v>
      </c>
      <c r="E115" s="29">
        <v>491000</v>
      </c>
      <c r="F115" s="29">
        <v>8715173.9000000004</v>
      </c>
      <c r="G115" s="29">
        <v>9605529.0999999996</v>
      </c>
      <c r="H115" s="29">
        <v>8637515.9000000004</v>
      </c>
      <c r="I115" s="29">
        <v>26958218.899999999</v>
      </c>
      <c r="J115" s="30">
        <f t="shared" si="28"/>
        <v>0.10216149559562997</v>
      </c>
      <c r="K115" s="30">
        <f t="shared" si="29"/>
        <v>-0.10077666622237387</v>
      </c>
      <c r="L115" s="31">
        <f t="shared" si="30"/>
        <v>-4.4653022466586258E-3</v>
      </c>
      <c r="M115" s="32">
        <f t="shared" si="31"/>
        <v>17.7498450101833</v>
      </c>
      <c r="N115" s="32">
        <f t="shared" si="25"/>
        <v>19.563195723014257</v>
      </c>
      <c r="O115" s="32">
        <f t="shared" si="26"/>
        <v>17.591682077393077</v>
      </c>
      <c r="P115" s="32">
        <f t="shared" si="27"/>
        <v>54.904722810590627</v>
      </c>
    </row>
    <row r="116" spans="2:16" x14ac:dyDescent="0.25">
      <c r="B116" s="22">
        <v>3237291</v>
      </c>
      <c r="C116" s="16" t="s">
        <v>76</v>
      </c>
      <c r="D116" s="16">
        <v>1922</v>
      </c>
      <c r="E116" s="17">
        <v>200680</v>
      </c>
      <c r="F116" s="17">
        <v>5783101.9000000004</v>
      </c>
      <c r="G116" s="17">
        <v>5765013.5</v>
      </c>
      <c r="H116" s="17">
        <v>6004336.4000000004</v>
      </c>
      <c r="I116" s="17">
        <v>17552451.800000001</v>
      </c>
      <c r="J116" s="23">
        <f t="shared" si="28"/>
        <v>-3.127802399608482E-3</v>
      </c>
      <c r="K116" s="23">
        <f t="shared" si="29"/>
        <v>4.1512981712878969E-2</v>
      </c>
      <c r="L116" s="24">
        <f t="shared" si="30"/>
        <v>1.8948151237075484E-2</v>
      </c>
      <c r="M116" s="25">
        <f t="shared" si="31"/>
        <v>28.817529898345626</v>
      </c>
      <c r="N116" s="25">
        <f t="shared" si="25"/>
        <v>28.727394359178792</v>
      </c>
      <c r="O116" s="25">
        <f t="shared" si="26"/>
        <v>29.919954155870045</v>
      </c>
      <c r="P116" s="25">
        <f t="shared" si="27"/>
        <v>87.464878413394459</v>
      </c>
    </row>
    <row r="117" spans="2:16" x14ac:dyDescent="0.25">
      <c r="B117" s="27">
        <v>3237331</v>
      </c>
      <c r="C117" s="28" t="s">
        <v>82</v>
      </c>
      <c r="D117" s="28">
        <v>1962</v>
      </c>
      <c r="E117" s="29">
        <v>58009</v>
      </c>
      <c r="F117" s="29">
        <v>1344086.5</v>
      </c>
      <c r="G117" s="29">
        <v>1292948</v>
      </c>
      <c r="H117" s="29">
        <v>1188080.7</v>
      </c>
      <c r="I117" s="29">
        <v>3825115.2</v>
      </c>
      <c r="J117" s="30">
        <f t="shared" si="28"/>
        <v>-3.8047030455257161E-2</v>
      </c>
      <c r="K117" s="30">
        <f t="shared" si="29"/>
        <v>-8.1107128824979849E-2</v>
      </c>
      <c r="L117" s="31">
        <f t="shared" si="30"/>
        <v>-5.9823566493862307E-2</v>
      </c>
      <c r="M117" s="32">
        <f t="shared" si="31"/>
        <v>23.170309779516973</v>
      </c>
      <c r="N117" s="32">
        <f t="shared" si="25"/>
        <v>22.288748297677948</v>
      </c>
      <c r="O117" s="32">
        <f t="shared" si="26"/>
        <v>20.48097191815063</v>
      </c>
      <c r="P117" s="32">
        <f t="shared" si="27"/>
        <v>65.940029995345554</v>
      </c>
    </row>
    <row r="118" spans="2:16" x14ac:dyDescent="0.25">
      <c r="B118" s="22">
        <v>3267049</v>
      </c>
      <c r="C118" s="16" t="s">
        <v>85</v>
      </c>
      <c r="D118" s="16">
        <v>1959</v>
      </c>
      <c r="E118" s="17">
        <v>77688</v>
      </c>
      <c r="F118" s="17">
        <v>2462806.5</v>
      </c>
      <c r="G118" s="17">
        <v>2512780.2999999998</v>
      </c>
      <c r="H118" s="17">
        <v>2307807.2000000002</v>
      </c>
      <c r="I118" s="17">
        <v>7283394</v>
      </c>
      <c r="J118" s="23">
        <f t="shared" si="28"/>
        <v>2.0291403323809569E-2</v>
      </c>
      <c r="K118" s="23">
        <f t="shared" si="29"/>
        <v>-8.157223295645849E-2</v>
      </c>
      <c r="L118" s="24">
        <f t="shared" si="30"/>
        <v>-3.1979362157805516E-2</v>
      </c>
      <c r="M118" s="25">
        <f t="shared" si="31"/>
        <v>31.701247296879828</v>
      </c>
      <c r="N118" s="25">
        <f t="shared" si="25"/>
        <v>32.344510091648644</v>
      </c>
      <c r="O118" s="25">
        <f t="shared" si="26"/>
        <v>29.706096179590158</v>
      </c>
      <c r="P118" s="25">
        <f t="shared" si="27"/>
        <v>93.751853568118634</v>
      </c>
    </row>
    <row r="119" spans="2:16" x14ac:dyDescent="0.25">
      <c r="B119" s="27">
        <v>3267057</v>
      </c>
      <c r="C119" s="28" t="s">
        <v>88</v>
      </c>
      <c r="D119" s="28">
        <v>1960</v>
      </c>
      <c r="E119" s="29">
        <v>36260</v>
      </c>
      <c r="F119" s="29">
        <v>718226.1</v>
      </c>
      <c r="G119" s="29">
        <v>807882.6</v>
      </c>
      <c r="H119" s="29">
        <v>771293.6</v>
      </c>
      <c r="I119" s="29">
        <v>2297402.2999999998</v>
      </c>
      <c r="J119" s="30">
        <f t="shared" si="28"/>
        <v>0.12483046773154026</v>
      </c>
      <c r="K119" s="30">
        <f t="shared" si="29"/>
        <v>-4.5289996343528136E-2</v>
      </c>
      <c r="L119" s="31">
        <f t="shared" si="30"/>
        <v>3.6285144137891141E-2</v>
      </c>
      <c r="M119" s="32">
        <f t="shared" si="31"/>
        <v>19.807669608383893</v>
      </c>
      <c r="N119" s="32">
        <f t="shared" si="25"/>
        <v>22.280270270270268</v>
      </c>
      <c r="O119" s="32">
        <f t="shared" si="26"/>
        <v>21.27119691119691</v>
      </c>
      <c r="P119" s="32">
        <f t="shared" si="27"/>
        <v>63.359136789851071</v>
      </c>
    </row>
    <row r="120" spans="2:16" x14ac:dyDescent="0.25">
      <c r="B120" s="22">
        <v>3267063</v>
      </c>
      <c r="C120" s="16" t="s">
        <v>93</v>
      </c>
      <c r="D120" s="16">
        <v>1970</v>
      </c>
      <c r="E120" s="17">
        <v>85000</v>
      </c>
      <c r="F120" s="17">
        <v>2922607.9</v>
      </c>
      <c r="G120" s="17">
        <v>2776972.8</v>
      </c>
      <c r="H120" s="17">
        <v>2679967.9</v>
      </c>
      <c r="I120" s="17">
        <v>8379548.5999999996</v>
      </c>
      <c r="J120" s="23">
        <f t="shared" si="28"/>
        <v>-4.9830529781295707E-2</v>
      </c>
      <c r="K120" s="23">
        <f t="shared" si="29"/>
        <v>-3.4931886981392081E-2</v>
      </c>
      <c r="L120" s="24">
        <f t="shared" si="30"/>
        <v>-4.2410182974015456E-2</v>
      </c>
      <c r="M120" s="25">
        <f t="shared" si="31"/>
        <v>34.383622352941174</v>
      </c>
      <c r="N120" s="25">
        <f t="shared" si="25"/>
        <v>32.670268235294117</v>
      </c>
      <c r="O120" s="25">
        <f t="shared" si="26"/>
        <v>31.529034117647058</v>
      </c>
      <c r="P120" s="25">
        <f t="shared" si="27"/>
        <v>98.582924705882348</v>
      </c>
    </row>
    <row r="121" spans="2:16" x14ac:dyDescent="0.25">
      <c r="B121" s="27">
        <v>3281341</v>
      </c>
      <c r="C121" s="28" t="s">
        <v>97</v>
      </c>
      <c r="D121" s="28">
        <v>1929</v>
      </c>
      <c r="E121" s="29">
        <v>804000</v>
      </c>
      <c r="F121" s="29">
        <v>17324495.5</v>
      </c>
      <c r="G121" s="29">
        <v>18559744.399999999</v>
      </c>
      <c r="H121" s="29">
        <v>17954637.699999999</v>
      </c>
      <c r="I121" s="29">
        <v>53838877.599999994</v>
      </c>
      <c r="J121" s="30">
        <f t="shared" si="28"/>
        <v>7.1300714066969431E-2</v>
      </c>
      <c r="K121" s="30">
        <f t="shared" si="29"/>
        <v>-3.2603180677423516E-2</v>
      </c>
      <c r="L121" s="31">
        <f t="shared" si="30"/>
        <v>1.8024019032159867E-2</v>
      </c>
      <c r="M121" s="32">
        <f t="shared" si="31"/>
        <v>21.547879975124378</v>
      </c>
      <c r="N121" s="32">
        <f t="shared" si="25"/>
        <v>23.084259203980096</v>
      </c>
      <c r="O121" s="32">
        <f t="shared" si="26"/>
        <v>22.331638930348259</v>
      </c>
      <c r="P121" s="32">
        <f t="shared" si="27"/>
        <v>66.963778109452733</v>
      </c>
    </row>
    <row r="122" spans="2:16" x14ac:dyDescent="0.25">
      <c r="B122" s="22">
        <v>3281343</v>
      </c>
      <c r="C122" s="16" t="s">
        <v>104</v>
      </c>
      <c r="D122" s="16">
        <v>1995</v>
      </c>
      <c r="E122" s="17">
        <v>436250</v>
      </c>
      <c r="F122" s="17">
        <v>14661700.4</v>
      </c>
      <c r="G122" s="17">
        <v>15523449.1</v>
      </c>
      <c r="H122" s="17">
        <v>15985001.199999999</v>
      </c>
      <c r="I122" s="17">
        <v>46170150.700000003</v>
      </c>
      <c r="J122" s="23">
        <f t="shared" si="28"/>
        <v>5.8775495098781258E-2</v>
      </c>
      <c r="K122" s="23">
        <f t="shared" si="29"/>
        <v>2.9732574057913432E-2</v>
      </c>
      <c r="L122" s="24">
        <f t="shared" si="30"/>
        <v>4.4153061537200819E-2</v>
      </c>
      <c r="M122" s="25">
        <f t="shared" si="31"/>
        <v>33.608482292263609</v>
      </c>
      <c r="N122" s="25">
        <f t="shared" si="25"/>
        <v>35.583837478510027</v>
      </c>
      <c r="O122" s="25">
        <f t="shared" si="26"/>
        <v>36.641836561604585</v>
      </c>
      <c r="P122" s="25">
        <f t="shared" si="27"/>
        <v>105.83415633237823</v>
      </c>
    </row>
    <row r="123" spans="2:16" x14ac:dyDescent="0.25">
      <c r="B123" s="27">
        <v>3281345</v>
      </c>
      <c r="C123" s="28" t="s">
        <v>108</v>
      </c>
      <c r="D123" s="28">
        <v>1963</v>
      </c>
      <c r="E123" s="29">
        <v>108960</v>
      </c>
      <c r="F123" s="29">
        <v>2846243.7</v>
      </c>
      <c r="G123" s="29">
        <v>3704653.6</v>
      </c>
      <c r="H123" s="29">
        <v>3862667.9</v>
      </c>
      <c r="I123" s="29">
        <v>10413565.200000001</v>
      </c>
      <c r="J123" s="30">
        <f t="shared" si="28"/>
        <v>0.30159395697564473</v>
      </c>
      <c r="K123" s="30">
        <f t="shared" si="29"/>
        <v>4.2652921719860612E-2</v>
      </c>
      <c r="L123" s="31">
        <f t="shared" si="30"/>
        <v>0.1649509612569838</v>
      </c>
      <c r="M123" s="32">
        <f t="shared" si="31"/>
        <v>26.121913546255509</v>
      </c>
      <c r="N123" s="32">
        <f t="shared" si="25"/>
        <v>34.000124816446402</v>
      </c>
      <c r="O123" s="32">
        <f t="shared" si="26"/>
        <v>35.450329478707779</v>
      </c>
      <c r="P123" s="32">
        <f t="shared" si="27"/>
        <v>95.572367841409701</v>
      </c>
    </row>
    <row r="124" spans="2:16" x14ac:dyDescent="0.25">
      <c r="B124" s="22">
        <v>3281349</v>
      </c>
      <c r="C124" s="16" t="s">
        <v>111</v>
      </c>
      <c r="D124" s="16">
        <v>1927</v>
      </c>
      <c r="E124" s="17">
        <v>830754</v>
      </c>
      <c r="F124" s="17">
        <v>6879148.5</v>
      </c>
      <c r="G124" s="17">
        <v>6548539.2000000002</v>
      </c>
      <c r="H124" s="17">
        <v>7399914</v>
      </c>
      <c r="I124" s="17">
        <v>20827601.699999999</v>
      </c>
      <c r="J124" s="23">
        <f t="shared" si="28"/>
        <v>-4.8059625402766031E-2</v>
      </c>
      <c r="K124" s="23">
        <f t="shared" si="29"/>
        <v>0.13000988067689964</v>
      </c>
      <c r="L124" s="24">
        <f t="shared" si="30"/>
        <v>3.7160560911445067E-2</v>
      </c>
      <c r="M124" s="25">
        <f t="shared" si="31"/>
        <v>8.2806083389306586</v>
      </c>
      <c r="N124" s="25">
        <f t="shared" si="25"/>
        <v>7.8826454040546299</v>
      </c>
      <c r="O124" s="25">
        <f t="shared" si="26"/>
        <v>8.9074671924540834</v>
      </c>
      <c r="P124" s="25">
        <f t="shared" si="27"/>
        <v>25.070720935439372</v>
      </c>
    </row>
    <row r="125" spans="2:16" x14ac:dyDescent="0.25">
      <c r="B125" s="27">
        <v>3281373</v>
      </c>
      <c r="C125" s="28" t="s">
        <v>116</v>
      </c>
      <c r="D125" s="28">
        <v>1979</v>
      </c>
      <c r="E125" s="29">
        <v>200000</v>
      </c>
      <c r="F125" s="29">
        <v>4297813.4000000004</v>
      </c>
      <c r="G125" s="29">
        <v>5999981.2999999998</v>
      </c>
      <c r="H125" s="29">
        <v>5949332.2999999998</v>
      </c>
      <c r="I125" s="29">
        <v>16247127</v>
      </c>
      <c r="J125" s="30">
        <f t="shared" si="28"/>
        <v>0.39605439826680222</v>
      </c>
      <c r="K125" s="30">
        <f t="shared" si="29"/>
        <v>-8.4415263094236651E-3</v>
      </c>
      <c r="L125" s="31">
        <f t="shared" si="30"/>
        <v>0.1765498579892168</v>
      </c>
      <c r="M125" s="32">
        <f t="shared" si="31"/>
        <v>21.489067000000002</v>
      </c>
      <c r="N125" s="32">
        <f t="shared" si="25"/>
        <v>29.999906499999998</v>
      </c>
      <c r="O125" s="32">
        <f t="shared" si="26"/>
        <v>29.746661499999998</v>
      </c>
      <c r="P125" s="32">
        <f t="shared" si="27"/>
        <v>81.235635000000002</v>
      </c>
    </row>
    <row r="126" spans="2:16" x14ac:dyDescent="0.25">
      <c r="B126" s="22">
        <v>3281377</v>
      </c>
      <c r="C126" s="16" t="s">
        <v>119</v>
      </c>
      <c r="D126" s="16">
        <v>2004</v>
      </c>
      <c r="E126" s="17">
        <v>220000</v>
      </c>
      <c r="F126" s="17">
        <v>4189222.6</v>
      </c>
      <c r="G126" s="17">
        <v>3950714.3</v>
      </c>
      <c r="H126" s="17">
        <v>4046388.4</v>
      </c>
      <c r="I126" s="17">
        <v>12186325.300000001</v>
      </c>
      <c r="J126" s="23">
        <f t="shared" si="28"/>
        <v>-5.6933785280352561E-2</v>
      </c>
      <c r="K126" s="23">
        <f t="shared" si="29"/>
        <v>2.4216911863254729E-2</v>
      </c>
      <c r="L126" s="24">
        <f t="shared" si="30"/>
        <v>-1.7195662340297423E-2</v>
      </c>
      <c r="M126" s="25">
        <f t="shared" si="31"/>
        <v>19.041920909090909</v>
      </c>
      <c r="N126" s="25">
        <f t="shared" si="25"/>
        <v>17.957792272727271</v>
      </c>
      <c r="O126" s="25">
        <f t="shared" si="26"/>
        <v>18.392674545454543</v>
      </c>
      <c r="P126" s="25">
        <f t="shared" si="27"/>
        <v>55.392387727272734</v>
      </c>
    </row>
    <row r="127" spans="2:16" x14ac:dyDescent="0.25">
      <c r="B127" s="27">
        <v>3289919</v>
      </c>
      <c r="C127" s="28" t="s">
        <v>122</v>
      </c>
      <c r="D127" s="28">
        <v>1896</v>
      </c>
      <c r="E127" s="29">
        <v>716651</v>
      </c>
      <c r="F127" s="29">
        <v>936701.9</v>
      </c>
      <c r="G127" s="29">
        <v>1102424.8</v>
      </c>
      <c r="H127" s="29">
        <v>1527155.7</v>
      </c>
      <c r="I127" s="29">
        <v>3566282.4000000004</v>
      </c>
      <c r="J127" s="30">
        <f t="shared" si="28"/>
        <v>0.17692170796280013</v>
      </c>
      <c r="K127" s="30">
        <f t="shared" si="29"/>
        <v>0.38526972542707666</v>
      </c>
      <c r="L127" s="31">
        <f t="shared" si="30"/>
        <v>0.2768531674545745</v>
      </c>
      <c r="M127" s="32">
        <f t="shared" si="31"/>
        <v>1.307054479795605</v>
      </c>
      <c r="N127" s="32">
        <f t="shared" si="25"/>
        <v>1.5383007907614725</v>
      </c>
      <c r="O127" s="32">
        <f t="shared" si="26"/>
        <v>2.1309615140423999</v>
      </c>
      <c r="P127" s="32">
        <f t="shared" si="27"/>
        <v>4.9763167845994776</v>
      </c>
    </row>
    <row r="128" spans="2:16" x14ac:dyDescent="0.25">
      <c r="B128" s="22">
        <v>3335315</v>
      </c>
      <c r="C128" s="16" t="s">
        <v>126</v>
      </c>
      <c r="D128" s="16">
        <v>1939</v>
      </c>
      <c r="E128" s="17">
        <v>250000</v>
      </c>
      <c r="F128" s="17">
        <v>2077420.7</v>
      </c>
      <c r="G128" s="17">
        <v>2783061.6</v>
      </c>
      <c r="H128" s="17">
        <v>2753101.7</v>
      </c>
      <c r="I128" s="17">
        <v>7613584</v>
      </c>
      <c r="J128" s="23">
        <f t="shared" si="28"/>
        <v>0.33967164185857979</v>
      </c>
      <c r="K128" s="23">
        <f t="shared" si="29"/>
        <v>-1.0765086910041771E-2</v>
      </c>
      <c r="L128" s="24">
        <f t="shared" si="30"/>
        <v>0.15119501397593543</v>
      </c>
      <c r="M128" s="25">
        <f t="shared" si="31"/>
        <v>8.3096827999999991</v>
      </c>
      <c r="N128" s="25">
        <f t="shared" si="25"/>
        <v>11.1322464</v>
      </c>
      <c r="O128" s="25">
        <f t="shared" si="26"/>
        <v>11.012406800000001</v>
      </c>
      <c r="P128" s="25">
        <f t="shared" si="27"/>
        <v>30.454336000000001</v>
      </c>
    </row>
    <row r="129" spans="2:16" x14ac:dyDescent="0.25">
      <c r="B129" s="27">
        <v>3339848</v>
      </c>
      <c r="C129" s="28" t="s">
        <v>129</v>
      </c>
      <c r="D129" s="28">
        <v>1956</v>
      </c>
      <c r="E129" s="29">
        <v>126000</v>
      </c>
      <c r="F129" s="29">
        <v>4929437.8</v>
      </c>
      <c r="G129" s="29">
        <v>5008591.7</v>
      </c>
      <c r="H129" s="29">
        <v>5037634.3</v>
      </c>
      <c r="I129" s="29">
        <v>14975663.800000001</v>
      </c>
      <c r="J129" s="30">
        <f t="shared" si="28"/>
        <v>1.6057388937943465E-2</v>
      </c>
      <c r="K129" s="30">
        <f t="shared" si="29"/>
        <v>5.7985561090954226E-3</v>
      </c>
      <c r="L129" s="31">
        <f t="shared" si="30"/>
        <v>1.0914959191801214E-2</v>
      </c>
      <c r="M129" s="32">
        <f t="shared" si="31"/>
        <v>39.122522222222223</v>
      </c>
      <c r="N129" s="32">
        <f t="shared" si="25"/>
        <v>39.750727777777776</v>
      </c>
      <c r="O129" s="32">
        <f t="shared" si="26"/>
        <v>39.981224603174603</v>
      </c>
      <c r="P129" s="32">
        <f t="shared" si="27"/>
        <v>118.85447460317461</v>
      </c>
    </row>
    <row r="130" spans="2:16" x14ac:dyDescent="0.25">
      <c r="B130" s="22">
        <v>3369313</v>
      </c>
      <c r="C130" s="16" t="s">
        <v>132</v>
      </c>
      <c r="D130" s="16">
        <v>1968</v>
      </c>
      <c r="E130" s="17">
        <v>59962</v>
      </c>
      <c r="F130" s="17">
        <v>1199513.8999999999</v>
      </c>
      <c r="G130" s="17">
        <v>1196800.1000000001</v>
      </c>
      <c r="H130" s="17">
        <v>969599.8</v>
      </c>
      <c r="I130" s="17">
        <v>3365913.8</v>
      </c>
      <c r="J130" s="23">
        <f t="shared" si="28"/>
        <v>-2.262416467203768E-3</v>
      </c>
      <c r="K130" s="23">
        <f t="shared" si="29"/>
        <v>-0.18983980699867925</v>
      </c>
      <c r="L130" s="24">
        <f t="shared" si="30"/>
        <v>-0.10092977291003478</v>
      </c>
      <c r="M130" s="25">
        <f t="shared" si="31"/>
        <v>20.004567892998899</v>
      </c>
      <c r="N130" s="25">
        <f t="shared" si="25"/>
        <v>19.95930922917848</v>
      </c>
      <c r="O130" s="25">
        <f t="shared" si="26"/>
        <v>16.170237817284281</v>
      </c>
      <c r="P130" s="25">
        <f t="shared" si="27"/>
        <v>56.134114939461654</v>
      </c>
    </row>
    <row r="131" spans="2:16" x14ac:dyDescent="0.25">
      <c r="B131" s="27">
        <v>3389438</v>
      </c>
      <c r="C131" s="28" t="s">
        <v>138</v>
      </c>
      <c r="D131" s="28">
        <v>1950</v>
      </c>
      <c r="E131" s="29">
        <v>347543</v>
      </c>
      <c r="F131" s="29">
        <v>4591225.9000000004</v>
      </c>
      <c r="G131" s="29">
        <v>4779523.3</v>
      </c>
      <c r="H131" s="29">
        <v>4673708.3</v>
      </c>
      <c r="I131" s="29">
        <v>14044457.5</v>
      </c>
      <c r="J131" s="30">
        <f t="shared" si="28"/>
        <v>4.1012445063964162E-2</v>
      </c>
      <c r="K131" s="30">
        <f t="shared" si="29"/>
        <v>-2.2139237191290604E-2</v>
      </c>
      <c r="L131" s="31">
        <f t="shared" si="30"/>
        <v>8.9426265272014079E-3</v>
      </c>
      <c r="M131" s="32">
        <f t="shared" si="31"/>
        <v>13.210526179494337</v>
      </c>
      <c r="N131" s="32">
        <f t="shared" si="25"/>
        <v>13.752322158696909</v>
      </c>
      <c r="O131" s="32">
        <f t="shared" si="26"/>
        <v>13.447856236494477</v>
      </c>
      <c r="P131" s="32">
        <f t="shared" si="27"/>
        <v>40.410704574685724</v>
      </c>
    </row>
    <row r="132" spans="2:16" x14ac:dyDescent="0.25">
      <c r="B132" s="22">
        <v>3408212</v>
      </c>
      <c r="C132" s="16" t="s">
        <v>144</v>
      </c>
      <c r="D132" s="16">
        <v>1975</v>
      </c>
      <c r="E132" s="17">
        <v>50601</v>
      </c>
      <c r="F132" s="17">
        <v>1575218.4</v>
      </c>
      <c r="G132" s="17">
        <v>1568096.8</v>
      </c>
      <c r="H132" s="17">
        <v>1592746.5</v>
      </c>
      <c r="I132" s="17">
        <v>4736061.7</v>
      </c>
      <c r="J132" s="23">
        <f t="shared" si="28"/>
        <v>-4.5210238783395754E-3</v>
      </c>
      <c r="K132" s="23">
        <f t="shared" si="29"/>
        <v>1.571950150016246E-2</v>
      </c>
      <c r="L132" s="24">
        <f t="shared" si="30"/>
        <v>5.5483128026147183E-3</v>
      </c>
      <c r="M132" s="25">
        <f t="shared" si="31"/>
        <v>31.130183197960513</v>
      </c>
      <c r="N132" s="25">
        <f t="shared" si="25"/>
        <v>30.989442896385448</v>
      </c>
      <c r="O132" s="25">
        <f t="shared" si="26"/>
        <v>31.476581490484378</v>
      </c>
      <c r="P132" s="25">
        <f t="shared" si="27"/>
        <v>93.596207584830339</v>
      </c>
    </row>
    <row r="133" spans="2:16" x14ac:dyDescent="0.25">
      <c r="B133" s="27">
        <v>3618415</v>
      </c>
      <c r="C133" s="28" t="s">
        <v>63</v>
      </c>
      <c r="D133" s="28">
        <v>1868</v>
      </c>
      <c r="E133" s="29">
        <v>2293000</v>
      </c>
      <c r="F133" s="29">
        <v>31993859.899999999</v>
      </c>
      <c r="G133" s="29">
        <v>34515736</v>
      </c>
      <c r="H133" s="29">
        <v>32363560.5</v>
      </c>
      <c r="I133" s="29">
        <v>98873156.400000006</v>
      </c>
      <c r="J133" s="30">
        <f t="shared" si="28"/>
        <v>7.8823752678869541E-2</v>
      </c>
      <c r="K133" s="30">
        <f t="shared" si="29"/>
        <v>-6.2353458144424327E-2</v>
      </c>
      <c r="L133" s="31">
        <f t="shared" si="30"/>
        <v>5.7610854328163982E-3</v>
      </c>
      <c r="M133" s="32">
        <f t="shared" si="31"/>
        <v>13.952839031836023</v>
      </c>
      <c r="N133" s="32">
        <f t="shared" si="25"/>
        <v>15.052654164849542</v>
      </c>
      <c r="O133" s="32">
        <f t="shared" si="26"/>
        <v>14.114069123419101</v>
      </c>
      <c r="P133" s="32">
        <f t="shared" si="27"/>
        <v>43.11956232010467</v>
      </c>
    </row>
    <row r="134" spans="2:16" x14ac:dyDescent="0.25">
      <c r="B134" s="22">
        <v>4066717</v>
      </c>
      <c r="C134" s="16" t="s">
        <v>149</v>
      </c>
      <c r="D134" s="16">
        <v>2013</v>
      </c>
      <c r="E134" s="17">
        <v>160000</v>
      </c>
      <c r="F134" s="17">
        <v>0</v>
      </c>
      <c r="G134" s="17">
        <v>0</v>
      </c>
      <c r="H134" s="17">
        <v>3404858.6</v>
      </c>
      <c r="I134" s="17">
        <v>3404858.6</v>
      </c>
      <c r="J134" s="23" t="str">
        <f t="shared" si="28"/>
        <v>N/A</v>
      </c>
      <c r="K134" s="23" t="str">
        <f t="shared" si="29"/>
        <v>N/A</v>
      </c>
      <c r="L134" s="24" t="str">
        <f t="shared" si="30"/>
        <v>N/A</v>
      </c>
      <c r="M134" s="25">
        <f t="shared" si="31"/>
        <v>0</v>
      </c>
      <c r="N134" s="25">
        <f t="shared" si="25"/>
        <v>0</v>
      </c>
      <c r="O134" s="25">
        <f t="shared" si="26"/>
        <v>21.28036625</v>
      </c>
      <c r="P134" s="25">
        <f t="shared" si="27"/>
        <v>21.28036625</v>
      </c>
    </row>
    <row r="137" spans="2:16" x14ac:dyDescent="0.25">
      <c r="B137" s="10" t="s">
        <v>196</v>
      </c>
      <c r="J137" s="12"/>
      <c r="K137" s="12"/>
      <c r="M137" s="33" t="s">
        <v>206</v>
      </c>
      <c r="N137" s="33"/>
      <c r="O137" s="33"/>
      <c r="P137" s="33"/>
    </row>
    <row r="138" spans="2:16" ht="60" x14ac:dyDescent="0.25">
      <c r="B138" s="18" t="s">
        <v>0</v>
      </c>
      <c r="C138" s="19" t="s">
        <v>1</v>
      </c>
      <c r="D138" s="19" t="s">
        <v>13</v>
      </c>
      <c r="E138" s="20" t="s">
        <v>12</v>
      </c>
      <c r="F138" s="19">
        <v>2011</v>
      </c>
      <c r="G138" s="19">
        <v>2012</v>
      </c>
      <c r="H138" s="19">
        <v>2013</v>
      </c>
      <c r="I138" s="21" t="s">
        <v>198</v>
      </c>
      <c r="J138" s="20" t="s">
        <v>199</v>
      </c>
      <c r="K138" s="20" t="s">
        <v>200</v>
      </c>
      <c r="L138" s="20" t="s">
        <v>201</v>
      </c>
      <c r="M138" s="19">
        <v>2011</v>
      </c>
      <c r="N138" s="19">
        <v>2012</v>
      </c>
      <c r="O138" s="19">
        <v>2013</v>
      </c>
      <c r="P138" s="20" t="s">
        <v>198</v>
      </c>
    </row>
    <row r="139" spans="2:16" x14ac:dyDescent="0.25">
      <c r="B139" s="22">
        <v>2365631</v>
      </c>
      <c r="C139" s="16" t="s">
        <v>51</v>
      </c>
      <c r="D139" s="16">
        <v>1962</v>
      </c>
      <c r="E139" s="17">
        <v>502000</v>
      </c>
      <c r="F139" s="17">
        <v>238630.3</v>
      </c>
      <c r="G139" s="17">
        <v>249131.4</v>
      </c>
      <c r="H139" s="17">
        <v>284.10000000000002</v>
      </c>
      <c r="I139" s="17">
        <v>488045.79999999993</v>
      </c>
      <c r="J139" s="23">
        <f>IFERROR((G139-F139)/F139,"N/A")</f>
        <v>4.4005727688395002E-2</v>
      </c>
      <c r="K139" s="23">
        <f>IFERROR((H139-G139)/G139,"N/A")</f>
        <v>-0.99885963792601007</v>
      </c>
      <c r="L139" s="24">
        <f>IFERROR(RATE(2,0,-F139,H139),"N/A")</f>
        <v>-0.96549573160983859</v>
      </c>
      <c r="M139" s="25">
        <f>IFERROR(F139/$E139,"N/A")</f>
        <v>0.47535916334661354</v>
      </c>
      <c r="N139" s="25">
        <f t="shared" ref="N139:N161" si="32">IFERROR(G139/$E139,"N/A")</f>
        <v>0.4962776892430279</v>
      </c>
      <c r="O139" s="25">
        <f t="shared" ref="O139:O161" si="33">IFERROR(H139/$E139,"N/A")</f>
        <v>5.6593625498007976E-4</v>
      </c>
      <c r="P139" s="25">
        <f t="shared" ref="P139:P161" si="34">IFERROR(I139/$E139,"N/A")</f>
        <v>0.97220278884462141</v>
      </c>
    </row>
    <row r="140" spans="2:16" x14ac:dyDescent="0.25">
      <c r="B140" s="27">
        <v>3192582</v>
      </c>
      <c r="C140" s="28" t="s">
        <v>62</v>
      </c>
      <c r="D140" s="28">
        <v>1868</v>
      </c>
      <c r="E140" s="29">
        <v>1202000</v>
      </c>
      <c r="F140" s="29">
        <v>425399.3</v>
      </c>
      <c r="G140" s="29">
        <v>416353.5</v>
      </c>
      <c r="H140" s="29">
        <v>384526.3</v>
      </c>
      <c r="I140" s="29">
        <v>1226279.1000000001</v>
      </c>
      <c r="J140" s="30">
        <f t="shared" ref="J140:J161" si="35">IFERROR((G140-F140)/F140,"N/A")</f>
        <v>-2.1264256899341367E-2</v>
      </c>
      <c r="K140" s="30">
        <f t="shared" ref="K140:K161" si="36">IFERROR((H140-G140)/G140,"N/A")</f>
        <v>-7.6442734359144365E-2</v>
      </c>
      <c r="L140" s="31">
        <f t="shared" ref="L140:L161" si="37">IFERROR(RATE(2,0,-F140,H140),"N/A")</f>
        <v>-4.9253710665657494E-2</v>
      </c>
      <c r="M140" s="32">
        <f t="shared" ref="M140:M161" si="38">IFERROR(F140/$E140,"N/A")</f>
        <v>0.3539095673876872</v>
      </c>
      <c r="N140" s="32">
        <f t="shared" si="32"/>
        <v>0.34638394342762063</v>
      </c>
      <c r="O140" s="32">
        <f t="shared" si="33"/>
        <v>0.31990540765391012</v>
      </c>
      <c r="P140" s="32">
        <f t="shared" si="34"/>
        <v>1.020198918469218</v>
      </c>
    </row>
    <row r="141" spans="2:16" x14ac:dyDescent="0.25">
      <c r="B141" s="22">
        <v>3192995</v>
      </c>
      <c r="C141" s="16" t="s">
        <v>68</v>
      </c>
      <c r="D141" s="16">
        <v>1994</v>
      </c>
      <c r="E141" s="17">
        <v>600000</v>
      </c>
      <c r="F141" s="17">
        <v>179920.4</v>
      </c>
      <c r="G141" s="17">
        <v>2056</v>
      </c>
      <c r="H141" s="17">
        <v>103334.6</v>
      </c>
      <c r="I141" s="17">
        <v>285311</v>
      </c>
      <c r="J141" s="23">
        <f t="shared" si="35"/>
        <v>-0.98857272438256028</v>
      </c>
      <c r="K141" s="23">
        <f t="shared" si="36"/>
        <v>49.260019455252923</v>
      </c>
      <c r="L141" s="24">
        <f t="shared" si="37"/>
        <v>-0.2421510078827985</v>
      </c>
      <c r="M141" s="25">
        <f t="shared" si="38"/>
        <v>0.29986733333333332</v>
      </c>
      <c r="N141" s="25">
        <f t="shared" si="32"/>
        <v>3.4266666666666668E-3</v>
      </c>
      <c r="O141" s="25">
        <f t="shared" si="33"/>
        <v>0.17222433333333334</v>
      </c>
      <c r="P141" s="25">
        <f t="shared" si="34"/>
        <v>0.47551833333333332</v>
      </c>
    </row>
    <row r="142" spans="2:16" x14ac:dyDescent="0.25">
      <c r="B142" s="27">
        <v>3213775</v>
      </c>
      <c r="C142" s="28" t="s">
        <v>73</v>
      </c>
      <c r="D142" s="28">
        <v>1968</v>
      </c>
      <c r="E142" s="29">
        <v>491000</v>
      </c>
      <c r="F142" s="29">
        <v>145200.9</v>
      </c>
      <c r="G142" s="29">
        <v>157222.70000000001</v>
      </c>
      <c r="H142" s="29">
        <v>177045.9</v>
      </c>
      <c r="I142" s="29">
        <v>479469.5</v>
      </c>
      <c r="J142" s="30">
        <f t="shared" si="35"/>
        <v>8.279425265270407E-2</v>
      </c>
      <c r="K142" s="30">
        <f t="shared" si="36"/>
        <v>0.1260835744456747</v>
      </c>
      <c r="L142" s="31">
        <f t="shared" si="37"/>
        <v>0.10422679845045907</v>
      </c>
      <c r="M142" s="32">
        <f t="shared" si="38"/>
        <v>0.29572484725050913</v>
      </c>
      <c r="N142" s="32">
        <f t="shared" si="32"/>
        <v>0.32020916496945012</v>
      </c>
      <c r="O142" s="32">
        <f t="shared" si="33"/>
        <v>0.36058228105906315</v>
      </c>
      <c r="P142" s="32">
        <f t="shared" si="34"/>
        <v>0.97651629327902245</v>
      </c>
    </row>
    <row r="143" spans="2:16" x14ac:dyDescent="0.25">
      <c r="B143" s="22">
        <v>3237291</v>
      </c>
      <c r="C143" s="16" t="s">
        <v>76</v>
      </c>
      <c r="D143" s="16">
        <v>1922</v>
      </c>
      <c r="E143" s="17">
        <v>200680</v>
      </c>
      <c r="F143" s="17">
        <v>3248.5</v>
      </c>
      <c r="G143" s="17">
        <v>3793.3</v>
      </c>
      <c r="H143" s="17">
        <v>3526</v>
      </c>
      <c r="I143" s="17">
        <v>10567.8</v>
      </c>
      <c r="J143" s="23">
        <f t="shared" si="35"/>
        <v>0.16770817300292448</v>
      </c>
      <c r="K143" s="23">
        <f t="shared" si="36"/>
        <v>-7.0466348561938202E-2</v>
      </c>
      <c r="L143" s="24">
        <f t="shared" si="37"/>
        <v>4.1836859525939164E-2</v>
      </c>
      <c r="M143" s="25">
        <f t="shared" si="38"/>
        <v>1.618746262706797E-2</v>
      </c>
      <c r="N143" s="25">
        <f t="shared" si="32"/>
        <v>1.8902232409806659E-2</v>
      </c>
      <c r="O143" s="25">
        <f t="shared" si="33"/>
        <v>1.7570261112218457E-2</v>
      </c>
      <c r="P143" s="25">
        <f t="shared" si="34"/>
        <v>5.2659956149093079E-2</v>
      </c>
    </row>
    <row r="144" spans="2:16" x14ac:dyDescent="0.25">
      <c r="B144" s="27">
        <v>3237331</v>
      </c>
      <c r="C144" s="28" t="s">
        <v>82</v>
      </c>
      <c r="D144" s="28">
        <v>1962</v>
      </c>
      <c r="E144" s="29">
        <v>58009</v>
      </c>
      <c r="F144" s="29">
        <v>47155.4</v>
      </c>
      <c r="G144" s="29">
        <v>39948.400000000001</v>
      </c>
      <c r="H144" s="29">
        <v>39037.9</v>
      </c>
      <c r="I144" s="29">
        <v>126141.70000000001</v>
      </c>
      <c r="J144" s="30">
        <f t="shared" si="35"/>
        <v>-0.15283509417797325</v>
      </c>
      <c r="K144" s="30">
        <f t="shared" si="36"/>
        <v>-2.2791901553003372E-2</v>
      </c>
      <c r="L144" s="31">
        <f t="shared" si="37"/>
        <v>-9.013385232247545E-2</v>
      </c>
      <c r="M144" s="32">
        <f t="shared" si="38"/>
        <v>0.81289799858642631</v>
      </c>
      <c r="N144" s="32">
        <f t="shared" si="32"/>
        <v>0.68865865641538382</v>
      </c>
      <c r="O144" s="32">
        <f t="shared" si="33"/>
        <v>0.67296281611474085</v>
      </c>
      <c r="P144" s="32">
        <f t="shared" si="34"/>
        <v>2.1745194711165512</v>
      </c>
    </row>
    <row r="145" spans="2:16" x14ac:dyDescent="0.25">
      <c r="B145" s="22">
        <v>3267049</v>
      </c>
      <c r="C145" s="16" t="s">
        <v>85</v>
      </c>
      <c r="D145" s="16">
        <v>1959</v>
      </c>
      <c r="E145" s="17">
        <v>77688</v>
      </c>
      <c r="F145" s="17">
        <v>30894</v>
      </c>
      <c r="G145" s="17">
        <v>37622.1</v>
      </c>
      <c r="H145" s="17">
        <v>23831</v>
      </c>
      <c r="I145" s="17">
        <v>92347.1</v>
      </c>
      <c r="J145" s="23">
        <f t="shared" si="35"/>
        <v>0.21778015148572533</v>
      </c>
      <c r="K145" s="23">
        <f t="shared" si="36"/>
        <v>-0.3665691176196969</v>
      </c>
      <c r="L145" s="24">
        <f t="shared" si="37"/>
        <v>-0.12171783810541584</v>
      </c>
      <c r="M145" s="25">
        <f t="shared" si="38"/>
        <v>0.397667593450726</v>
      </c>
      <c r="N145" s="25">
        <f t="shared" si="32"/>
        <v>0.48427170219338894</v>
      </c>
      <c r="O145" s="25">
        <f t="shared" si="33"/>
        <v>0.30675265163216969</v>
      </c>
      <c r="P145" s="25">
        <f t="shared" si="34"/>
        <v>1.1886919472762847</v>
      </c>
    </row>
    <row r="146" spans="2:16" x14ac:dyDescent="0.25">
      <c r="B146" s="27">
        <v>3267057</v>
      </c>
      <c r="C146" s="28" t="s">
        <v>88</v>
      </c>
      <c r="D146" s="28">
        <v>1960</v>
      </c>
      <c r="E146" s="29">
        <v>36260</v>
      </c>
      <c r="F146" s="29">
        <v>22554</v>
      </c>
      <c r="G146" s="29">
        <v>22883.5</v>
      </c>
      <c r="H146" s="29">
        <v>22941.5</v>
      </c>
      <c r="I146" s="29">
        <v>68379</v>
      </c>
      <c r="J146" s="30">
        <f t="shared" si="35"/>
        <v>1.4609381927817681E-2</v>
      </c>
      <c r="K146" s="30">
        <f t="shared" si="36"/>
        <v>2.534577315533026E-3</v>
      </c>
      <c r="L146" s="31">
        <f t="shared" si="37"/>
        <v>8.5539092440121717E-3</v>
      </c>
      <c r="M146" s="32">
        <f t="shared" si="38"/>
        <v>0.62200772200772203</v>
      </c>
      <c r="N146" s="32">
        <f t="shared" si="32"/>
        <v>0.63109487038058465</v>
      </c>
      <c r="O146" s="32">
        <f t="shared" si="33"/>
        <v>0.63269442912300056</v>
      </c>
      <c r="P146" s="32">
        <f t="shared" si="34"/>
        <v>1.8857970215113071</v>
      </c>
    </row>
    <row r="147" spans="2:16" x14ac:dyDescent="0.25">
      <c r="B147" s="22">
        <v>3267063</v>
      </c>
      <c r="C147" s="16" t="s">
        <v>93</v>
      </c>
      <c r="D147" s="16">
        <v>1970</v>
      </c>
      <c r="E147" s="17">
        <v>85000</v>
      </c>
      <c r="F147" s="17">
        <v>12257.2</v>
      </c>
      <c r="G147" s="17">
        <v>11337.6</v>
      </c>
      <c r="H147" s="17">
        <v>10116.700000000001</v>
      </c>
      <c r="I147" s="17">
        <v>33711.5</v>
      </c>
      <c r="J147" s="23">
        <f t="shared" si="35"/>
        <v>-7.5025291257383442E-2</v>
      </c>
      <c r="K147" s="23">
        <f t="shared" si="36"/>
        <v>-0.10768593000282244</v>
      </c>
      <c r="L147" s="24">
        <f t="shared" si="37"/>
        <v>-9.1502368190889222E-2</v>
      </c>
      <c r="M147" s="25">
        <f t="shared" si="38"/>
        <v>0.14420235294117648</v>
      </c>
      <c r="N147" s="25">
        <f t="shared" si="32"/>
        <v>0.13338352941176471</v>
      </c>
      <c r="O147" s="25">
        <f t="shared" si="33"/>
        <v>0.11902000000000001</v>
      </c>
      <c r="P147" s="25">
        <f t="shared" si="34"/>
        <v>0.3966058823529412</v>
      </c>
    </row>
    <row r="148" spans="2:16" x14ac:dyDescent="0.25">
      <c r="B148" s="27">
        <v>3281341</v>
      </c>
      <c r="C148" s="28" t="s">
        <v>97</v>
      </c>
      <c r="D148" s="28">
        <v>1929</v>
      </c>
      <c r="E148" s="29">
        <v>804000</v>
      </c>
      <c r="F148" s="29">
        <v>8604.4</v>
      </c>
      <c r="G148" s="29">
        <v>8296</v>
      </c>
      <c r="H148" s="29">
        <v>8470.7000000000007</v>
      </c>
      <c r="I148" s="29">
        <v>25371.100000000002</v>
      </c>
      <c r="J148" s="30">
        <f t="shared" si="35"/>
        <v>-3.5842127283715268E-2</v>
      </c>
      <c r="K148" s="30">
        <f t="shared" si="36"/>
        <v>2.1058341369334706E-2</v>
      </c>
      <c r="L148" s="31">
        <f t="shared" si="37"/>
        <v>-7.79969848126137E-3</v>
      </c>
      <c r="M148" s="32">
        <f t="shared" si="38"/>
        <v>1.0701990049751243E-2</v>
      </c>
      <c r="N148" s="32">
        <f t="shared" si="32"/>
        <v>1.0318407960199005E-2</v>
      </c>
      <c r="O148" s="32">
        <f t="shared" si="33"/>
        <v>1.0535696517412936E-2</v>
      </c>
      <c r="P148" s="32">
        <f t="shared" si="34"/>
        <v>3.1556094527363188E-2</v>
      </c>
    </row>
    <row r="149" spans="2:16" x14ac:dyDescent="0.25">
      <c r="B149" s="22">
        <v>3281343</v>
      </c>
      <c r="C149" s="16" t="s">
        <v>104</v>
      </c>
      <c r="D149" s="16">
        <v>1995</v>
      </c>
      <c r="E149" s="17">
        <v>436250</v>
      </c>
      <c r="F149" s="17">
        <v>712763.2</v>
      </c>
      <c r="G149" s="17">
        <v>660597.1</v>
      </c>
      <c r="H149" s="17">
        <v>654964.6</v>
      </c>
      <c r="I149" s="17">
        <v>2028324.9</v>
      </c>
      <c r="J149" s="23">
        <f t="shared" si="35"/>
        <v>-7.3188542842840348E-2</v>
      </c>
      <c r="K149" s="23">
        <f t="shared" si="36"/>
        <v>-8.5263771215465523E-3</v>
      </c>
      <c r="L149" s="24">
        <f t="shared" si="37"/>
        <v>-4.1402528089672777E-2</v>
      </c>
      <c r="M149" s="25">
        <f t="shared" si="38"/>
        <v>1.633841146131805</v>
      </c>
      <c r="N149" s="25">
        <f t="shared" si="32"/>
        <v>1.5142626934097421</v>
      </c>
      <c r="O149" s="25">
        <f t="shared" si="33"/>
        <v>1.5013515186246418</v>
      </c>
      <c r="P149" s="25">
        <f t="shared" si="34"/>
        <v>4.6494553581661888</v>
      </c>
    </row>
    <row r="150" spans="2:16" x14ac:dyDescent="0.25">
      <c r="B150" s="27">
        <v>3281345</v>
      </c>
      <c r="C150" s="28" t="s">
        <v>108</v>
      </c>
      <c r="D150" s="28">
        <v>1963</v>
      </c>
      <c r="E150" s="29">
        <v>108960</v>
      </c>
      <c r="F150" s="29">
        <v>318046.8</v>
      </c>
      <c r="G150" s="29">
        <v>323638.5</v>
      </c>
      <c r="H150" s="29">
        <v>282788.7</v>
      </c>
      <c r="I150" s="29">
        <v>924474</v>
      </c>
      <c r="J150" s="30">
        <f t="shared" si="35"/>
        <v>1.7581374816536471E-2</v>
      </c>
      <c r="K150" s="30">
        <f t="shared" si="36"/>
        <v>-0.1262204589379817</v>
      </c>
      <c r="L150" s="31">
        <f t="shared" si="37"/>
        <v>-5.7056848648624502E-2</v>
      </c>
      <c r="M150" s="32">
        <f t="shared" si="38"/>
        <v>2.9189317180616738</v>
      </c>
      <c r="N150" s="32">
        <f t="shared" si="32"/>
        <v>2.970250550660793</v>
      </c>
      <c r="O150" s="32">
        <f t="shared" si="33"/>
        <v>2.5953441629955947</v>
      </c>
      <c r="P150" s="32">
        <f t="shared" si="34"/>
        <v>8.4845264317180611</v>
      </c>
    </row>
    <row r="151" spans="2:16" x14ac:dyDescent="0.25">
      <c r="B151" s="22">
        <v>3281349</v>
      </c>
      <c r="C151" s="16" t="s">
        <v>111</v>
      </c>
      <c r="D151" s="16">
        <v>1927</v>
      </c>
      <c r="E151" s="17">
        <v>830754</v>
      </c>
      <c r="F151" s="17">
        <v>973983.6</v>
      </c>
      <c r="G151" s="17">
        <v>925207.2</v>
      </c>
      <c r="H151" s="17">
        <v>889138.1</v>
      </c>
      <c r="I151" s="17">
        <v>2788328.9</v>
      </c>
      <c r="J151" s="23">
        <f t="shared" si="35"/>
        <v>-5.0079282649112392E-2</v>
      </c>
      <c r="K151" s="23">
        <f t="shared" si="36"/>
        <v>-3.8984889006484148E-2</v>
      </c>
      <c r="L151" s="24">
        <f t="shared" si="37"/>
        <v>-4.4548188750470105E-2</v>
      </c>
      <c r="M151" s="25">
        <f t="shared" si="38"/>
        <v>1.1724091608346152</v>
      </c>
      <c r="N151" s="25">
        <f t="shared" si="32"/>
        <v>1.1136957510887699</v>
      </c>
      <c r="O151" s="25">
        <f t="shared" si="33"/>
        <v>1.0702784458455812</v>
      </c>
      <c r="P151" s="25">
        <f t="shared" si="34"/>
        <v>3.3563833577689666</v>
      </c>
    </row>
    <row r="152" spans="2:16" x14ac:dyDescent="0.25">
      <c r="B152" s="27">
        <v>3281373</v>
      </c>
      <c r="C152" s="28" t="s">
        <v>116</v>
      </c>
      <c r="D152" s="28">
        <v>1979</v>
      </c>
      <c r="E152" s="29">
        <v>200000</v>
      </c>
      <c r="F152" s="29">
        <v>307315.7</v>
      </c>
      <c r="G152" s="29">
        <v>280409.40000000002</v>
      </c>
      <c r="H152" s="29">
        <v>1963.5</v>
      </c>
      <c r="I152" s="29">
        <v>589688.60000000009</v>
      </c>
      <c r="J152" s="30">
        <f t="shared" si="35"/>
        <v>-8.755263723916476E-2</v>
      </c>
      <c r="K152" s="30">
        <f t="shared" si="36"/>
        <v>-0.9929977383069184</v>
      </c>
      <c r="L152" s="31">
        <f t="shared" si="37"/>
        <v>-0.9200675584307999</v>
      </c>
      <c r="M152" s="32">
        <f t="shared" si="38"/>
        <v>1.5365785000000001</v>
      </c>
      <c r="N152" s="32">
        <f t="shared" si="32"/>
        <v>1.402047</v>
      </c>
      <c r="O152" s="32">
        <f t="shared" si="33"/>
        <v>9.8174999999999998E-3</v>
      </c>
      <c r="P152" s="32">
        <f t="shared" si="34"/>
        <v>2.9484430000000006</v>
      </c>
    </row>
    <row r="153" spans="2:16" x14ac:dyDescent="0.25">
      <c r="B153" s="22">
        <v>3281377</v>
      </c>
      <c r="C153" s="16" t="s">
        <v>119</v>
      </c>
      <c r="D153" s="16">
        <v>2004</v>
      </c>
      <c r="E153" s="17">
        <v>220000</v>
      </c>
      <c r="F153" s="17">
        <v>184809.2</v>
      </c>
      <c r="G153" s="17">
        <v>184342.1</v>
      </c>
      <c r="H153" s="17">
        <v>165095.29999999999</v>
      </c>
      <c r="I153" s="17">
        <v>534246.60000000009</v>
      </c>
      <c r="J153" s="23">
        <f t="shared" si="35"/>
        <v>-2.5274715760903992E-3</v>
      </c>
      <c r="K153" s="23">
        <f t="shared" si="36"/>
        <v>-0.10440805437282105</v>
      </c>
      <c r="L153" s="24">
        <f t="shared" si="37"/>
        <v>-5.4839504401056373E-2</v>
      </c>
      <c r="M153" s="25">
        <f t="shared" si="38"/>
        <v>0.84004181818181822</v>
      </c>
      <c r="N153" s="25">
        <f t="shared" si="32"/>
        <v>0.83791863636363639</v>
      </c>
      <c r="O153" s="25">
        <f t="shared" si="33"/>
        <v>0.75043318181818175</v>
      </c>
      <c r="P153" s="25">
        <f t="shared" si="34"/>
        <v>2.4283936363636367</v>
      </c>
    </row>
    <row r="154" spans="2:16" x14ac:dyDescent="0.25">
      <c r="B154" s="27">
        <v>3289919</v>
      </c>
      <c r="C154" s="28" t="s">
        <v>122</v>
      </c>
      <c r="D154" s="28">
        <v>1896</v>
      </c>
      <c r="E154" s="29">
        <v>716651</v>
      </c>
      <c r="F154" s="29">
        <v>70181.100000000006</v>
      </c>
      <c r="G154" s="29">
        <v>70250.5</v>
      </c>
      <c r="H154" s="29">
        <v>74562.8</v>
      </c>
      <c r="I154" s="29">
        <v>214994.40000000002</v>
      </c>
      <c r="J154" s="30">
        <f t="shared" si="35"/>
        <v>9.888702228946849E-4</v>
      </c>
      <c r="K154" s="30">
        <f t="shared" si="36"/>
        <v>6.1384616479598052E-2</v>
      </c>
      <c r="L154" s="31">
        <f t="shared" si="37"/>
        <v>3.0744482460067873E-2</v>
      </c>
      <c r="M154" s="32">
        <f t="shared" si="38"/>
        <v>9.7929257058177566E-2</v>
      </c>
      <c r="N154" s="32">
        <f t="shared" si="32"/>
        <v>9.802609638443259E-2</v>
      </c>
      <c r="O154" s="32">
        <f t="shared" si="33"/>
        <v>0.10404339071598309</v>
      </c>
      <c r="P154" s="32">
        <f t="shared" si="34"/>
        <v>0.29999874415859329</v>
      </c>
    </row>
    <row r="155" spans="2:16" x14ac:dyDescent="0.25">
      <c r="B155" s="22">
        <v>3335315</v>
      </c>
      <c r="C155" s="16" t="s">
        <v>126</v>
      </c>
      <c r="D155" s="16">
        <v>1939</v>
      </c>
      <c r="E155" s="17">
        <v>250000</v>
      </c>
      <c r="F155" s="17">
        <v>54237.599999999999</v>
      </c>
      <c r="G155" s="17">
        <v>51608.2</v>
      </c>
      <c r="H155" s="17">
        <v>58289.9</v>
      </c>
      <c r="I155" s="17">
        <v>164135.69999999998</v>
      </c>
      <c r="J155" s="23">
        <f t="shared" si="35"/>
        <v>-4.8479283744118501E-2</v>
      </c>
      <c r="K155" s="23">
        <f t="shared" si="36"/>
        <v>0.12946973542964113</v>
      </c>
      <c r="L155" s="24">
        <f t="shared" si="37"/>
        <v>3.6684065492160037E-2</v>
      </c>
      <c r="M155" s="25">
        <f t="shared" si="38"/>
        <v>0.21695039999999999</v>
      </c>
      <c r="N155" s="25">
        <f t="shared" si="32"/>
        <v>0.2064328</v>
      </c>
      <c r="O155" s="25">
        <f t="shared" si="33"/>
        <v>0.23315959999999999</v>
      </c>
      <c r="P155" s="25">
        <f t="shared" si="34"/>
        <v>0.65654279999999998</v>
      </c>
    </row>
    <row r="156" spans="2:16" x14ac:dyDescent="0.25">
      <c r="B156" s="27">
        <v>3339848</v>
      </c>
      <c r="C156" s="28" t="s">
        <v>129</v>
      </c>
      <c r="D156" s="28">
        <v>1956</v>
      </c>
      <c r="E156" s="29">
        <v>126000</v>
      </c>
      <c r="F156" s="29">
        <v>0</v>
      </c>
      <c r="G156" s="29">
        <v>0</v>
      </c>
      <c r="H156" s="29">
        <v>0</v>
      </c>
      <c r="I156" s="29">
        <v>0</v>
      </c>
      <c r="J156" s="30" t="str">
        <f t="shared" si="35"/>
        <v>N/A</v>
      </c>
      <c r="K156" s="30" t="str">
        <f t="shared" si="36"/>
        <v>N/A</v>
      </c>
      <c r="L156" s="31" t="str">
        <f t="shared" si="37"/>
        <v>N/A</v>
      </c>
      <c r="M156" s="32">
        <f t="shared" si="38"/>
        <v>0</v>
      </c>
      <c r="N156" s="32">
        <f t="shared" si="32"/>
        <v>0</v>
      </c>
      <c r="O156" s="32">
        <f t="shared" si="33"/>
        <v>0</v>
      </c>
      <c r="P156" s="32">
        <f t="shared" si="34"/>
        <v>0</v>
      </c>
    </row>
    <row r="157" spans="2:16" x14ac:dyDescent="0.25">
      <c r="B157" s="22">
        <v>3369313</v>
      </c>
      <c r="C157" s="16" t="s">
        <v>132</v>
      </c>
      <c r="D157" s="16">
        <v>1968</v>
      </c>
      <c r="E157" s="17">
        <v>59962</v>
      </c>
      <c r="F157" s="17">
        <v>75093.3</v>
      </c>
      <c r="G157" s="17">
        <v>75163.5</v>
      </c>
      <c r="H157" s="17">
        <v>91088.2</v>
      </c>
      <c r="I157" s="17">
        <v>241345</v>
      </c>
      <c r="J157" s="23">
        <f t="shared" si="35"/>
        <v>9.3483706269396991E-4</v>
      </c>
      <c r="K157" s="23">
        <f t="shared" si="36"/>
        <v>0.2118674622655943</v>
      </c>
      <c r="L157" s="24">
        <f t="shared" si="37"/>
        <v>0.10136295601604052</v>
      </c>
      <c r="M157" s="25">
        <f t="shared" si="38"/>
        <v>1.2523481538307595</v>
      </c>
      <c r="N157" s="25">
        <f t="shared" si="32"/>
        <v>1.2535188953003569</v>
      </c>
      <c r="O157" s="25">
        <f t="shared" si="33"/>
        <v>1.5190987625496146</v>
      </c>
      <c r="P157" s="25">
        <f t="shared" si="34"/>
        <v>4.0249658116807314</v>
      </c>
    </row>
    <row r="158" spans="2:16" x14ac:dyDescent="0.25">
      <c r="B158" s="27">
        <v>3389438</v>
      </c>
      <c r="C158" s="28" t="s">
        <v>138</v>
      </c>
      <c r="D158" s="28">
        <v>1950</v>
      </c>
      <c r="E158" s="29">
        <v>347543</v>
      </c>
      <c r="F158" s="29">
        <v>241749.4</v>
      </c>
      <c r="G158" s="29">
        <v>198389.2</v>
      </c>
      <c r="H158" s="29">
        <v>255639.5</v>
      </c>
      <c r="I158" s="29">
        <v>695778.1</v>
      </c>
      <c r="J158" s="30">
        <f t="shared" si="35"/>
        <v>-0.17936011423399598</v>
      </c>
      <c r="K158" s="30">
        <f t="shared" si="36"/>
        <v>0.28857568859595173</v>
      </c>
      <c r="L158" s="31">
        <f t="shared" si="37"/>
        <v>2.8327090905530854E-2</v>
      </c>
      <c r="M158" s="32">
        <f t="shared" si="38"/>
        <v>0.69559565291201375</v>
      </c>
      <c r="N158" s="32">
        <f t="shared" si="32"/>
        <v>0.57083353714504392</v>
      </c>
      <c r="O158" s="32">
        <f t="shared" si="33"/>
        <v>0.73556221820033785</v>
      </c>
      <c r="P158" s="32">
        <f t="shared" si="34"/>
        <v>2.0019914082573953</v>
      </c>
    </row>
    <row r="159" spans="2:16" x14ac:dyDescent="0.25">
      <c r="B159" s="22">
        <v>3408212</v>
      </c>
      <c r="C159" s="16" t="s">
        <v>144</v>
      </c>
      <c r="D159" s="16">
        <v>1975</v>
      </c>
      <c r="E159" s="17">
        <v>50601</v>
      </c>
      <c r="F159" s="17">
        <v>0</v>
      </c>
      <c r="G159" s="17">
        <v>0</v>
      </c>
      <c r="H159" s="17">
        <v>0</v>
      </c>
      <c r="I159" s="17">
        <v>0</v>
      </c>
      <c r="J159" s="23" t="str">
        <f t="shared" si="35"/>
        <v>N/A</v>
      </c>
      <c r="K159" s="23" t="str">
        <f t="shared" si="36"/>
        <v>N/A</v>
      </c>
      <c r="L159" s="24" t="str">
        <f t="shared" si="37"/>
        <v>N/A</v>
      </c>
      <c r="M159" s="25">
        <f t="shared" si="38"/>
        <v>0</v>
      </c>
      <c r="N159" s="25">
        <f t="shared" si="32"/>
        <v>0</v>
      </c>
      <c r="O159" s="25">
        <f t="shared" si="33"/>
        <v>0</v>
      </c>
      <c r="P159" s="25">
        <f t="shared" si="34"/>
        <v>0</v>
      </c>
    </row>
    <row r="160" spans="2:16" x14ac:dyDescent="0.25">
      <c r="B160" s="27">
        <v>3618415</v>
      </c>
      <c r="C160" s="28" t="s">
        <v>63</v>
      </c>
      <c r="D160" s="28">
        <v>1868</v>
      </c>
      <c r="E160" s="29">
        <v>2293000</v>
      </c>
      <c r="F160" s="29">
        <v>752190</v>
      </c>
      <c r="G160" s="29">
        <v>571834</v>
      </c>
      <c r="H160" s="29">
        <v>666998.5</v>
      </c>
      <c r="I160" s="29">
        <v>1991022.5</v>
      </c>
      <c r="J160" s="30">
        <f t="shared" si="35"/>
        <v>-0.23977452505351041</v>
      </c>
      <c r="K160" s="30">
        <f t="shared" si="36"/>
        <v>0.16641980015179231</v>
      </c>
      <c r="L160" s="31">
        <f t="shared" si="37"/>
        <v>-5.8330181774206284E-2</v>
      </c>
      <c r="M160" s="32">
        <f t="shared" si="38"/>
        <v>0.32803750545137372</v>
      </c>
      <c r="N160" s="32">
        <f t="shared" si="32"/>
        <v>0.24938246838203226</v>
      </c>
      <c r="O160" s="32">
        <f t="shared" si="33"/>
        <v>0.29088464893153076</v>
      </c>
      <c r="P160" s="32">
        <f t="shared" si="34"/>
        <v>0.86830462276493681</v>
      </c>
    </row>
    <row r="161" spans="2:16" x14ac:dyDescent="0.25">
      <c r="B161" s="22">
        <v>4066717</v>
      </c>
      <c r="C161" s="16" t="s">
        <v>149</v>
      </c>
      <c r="D161" s="16">
        <v>2013</v>
      </c>
      <c r="E161" s="17">
        <v>160000</v>
      </c>
      <c r="F161" s="17">
        <v>0</v>
      </c>
      <c r="G161" s="17">
        <v>0</v>
      </c>
      <c r="H161" s="17">
        <v>171816.4</v>
      </c>
      <c r="I161" s="17">
        <v>171816.4</v>
      </c>
      <c r="J161" s="23" t="str">
        <f t="shared" si="35"/>
        <v>N/A</v>
      </c>
      <c r="K161" s="23" t="str">
        <f t="shared" si="36"/>
        <v>N/A</v>
      </c>
      <c r="L161" s="24" t="str">
        <f t="shared" si="37"/>
        <v>N/A</v>
      </c>
      <c r="M161" s="25">
        <f t="shared" si="38"/>
        <v>0</v>
      </c>
      <c r="N161" s="25">
        <f t="shared" si="32"/>
        <v>0</v>
      </c>
      <c r="O161" s="25">
        <f t="shared" si="33"/>
        <v>1.0738524999999999</v>
      </c>
      <c r="P161" s="25">
        <f t="shared" si="34"/>
        <v>1.0738524999999999</v>
      </c>
    </row>
  </sheetData>
  <mergeCells count="6">
    <mergeCell ref="M110:P110"/>
    <mergeCell ref="M137:P137"/>
    <mergeCell ref="M2:P2"/>
    <mergeCell ref="M29:P29"/>
    <mergeCell ref="M56:P56"/>
    <mergeCell ref="M83:P8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Pivot</vt:lpstr>
      <vt:lpstr>2011-13 Data</vt:lpstr>
      <vt:lpstr>Non-Weather Normalized Summary</vt:lpstr>
      <vt:lpstr>Weather Normalized Summary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TRyan</dc:creator>
  <cp:lastModifiedBy>TRyan</cp:lastModifiedBy>
  <dcterms:created xsi:type="dcterms:W3CDTF">2015-09-26T17:07:52Z</dcterms:created>
  <dcterms:modified xsi:type="dcterms:W3CDTF">2015-10-01T03:22:25Z</dcterms:modified>
</cp:coreProperties>
</file>