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2ca\AC\Temp\"/>
    </mc:Choice>
  </mc:AlternateContent>
  <xr:revisionPtr revIDLastSave="0" documentId="8_{FC5FF57C-EE2F-4942-A3FA-F2628BE6D777}" xr6:coauthVersionLast="47" xr6:coauthVersionMax="47" xr10:uidLastSave="{00000000-0000-0000-0000-000000000000}"/>
  <bookViews>
    <workbookView xWindow="-60" yWindow="-60" windowWidth="15480" windowHeight="11640" firstSheet="4" activeTab="4" xr2:uid="{00000000-000D-0000-FFFF-FFFF00000000}"/>
  </bookViews>
  <sheets>
    <sheet name="Qualities" sheetId="1" r:id="rId1"/>
    <sheet name="Lee2004" sheetId="2" r:id="rId2"/>
    <sheet name="ISO29119-4" sheetId="3" r:id="rId3"/>
    <sheet name="Histogram" sheetId="4" r:id="rId4"/>
    <sheet name="Sheet1" sheetId="5" r:id="rId5"/>
  </sheets>
  <definedNames>
    <definedName name="_xlnm._FilterDatabase" localSheetId="0" hidden="1">Qualities!$A$10:$J$238</definedName>
    <definedName name="_xlnm._FilterDatabase" localSheetId="4" hidden="1">Sheet1!$A$1:$B$106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4" i="5" l="1"/>
  <c r="B103" i="5"/>
  <c r="B102" i="5"/>
  <c r="B101" i="5"/>
  <c r="B100" i="5"/>
  <c r="B45" i="5"/>
  <c r="B44" i="5"/>
  <c r="B99" i="5"/>
  <c r="B8" i="5"/>
  <c r="B98" i="5"/>
  <c r="B97" i="5"/>
  <c r="B43" i="5"/>
  <c r="B96" i="5"/>
  <c r="B95" i="5"/>
  <c r="B94" i="5"/>
  <c r="B93" i="5"/>
  <c r="B92" i="5"/>
  <c r="B91" i="5"/>
  <c r="B90" i="5"/>
  <c r="B42" i="5"/>
  <c r="B89" i="5"/>
  <c r="B88" i="5"/>
  <c r="B87" i="5"/>
  <c r="B86" i="5"/>
  <c r="B85" i="5"/>
  <c r="B41" i="5"/>
  <c r="B84" i="5"/>
  <c r="B83" i="5"/>
  <c r="B40" i="5"/>
  <c r="B39" i="5"/>
  <c r="B38" i="5"/>
  <c r="B82" i="5"/>
  <c r="B24" i="5"/>
  <c r="B37" i="5"/>
  <c r="B36" i="5"/>
  <c r="B81" i="5"/>
  <c r="B23" i="5"/>
  <c r="B35" i="5"/>
  <c r="B15" i="5"/>
  <c r="B34" i="5"/>
  <c r="B33" i="5"/>
  <c r="B7" i="5"/>
  <c r="B6" i="5"/>
  <c r="B22" i="5"/>
  <c r="B80" i="5"/>
  <c r="B14" i="5"/>
  <c r="B79" i="5"/>
  <c r="B78" i="5"/>
  <c r="B77" i="5"/>
  <c r="B76" i="5"/>
  <c r="B75" i="5"/>
  <c r="B21" i="5"/>
  <c r="B74" i="5"/>
  <c r="B73" i="5"/>
  <c r="B72" i="5"/>
  <c r="B71" i="5"/>
  <c r="B70" i="5"/>
  <c r="B69" i="5"/>
  <c r="B13" i="5"/>
  <c r="B68" i="5"/>
  <c r="B32" i="5"/>
  <c r="B67" i="5"/>
  <c r="B66" i="5"/>
  <c r="B31" i="5"/>
  <c r="B65" i="5"/>
  <c r="B64" i="5"/>
  <c r="B63" i="5"/>
  <c r="B62" i="5"/>
  <c r="B61" i="5"/>
  <c r="B60" i="5"/>
  <c r="B59" i="5"/>
  <c r="B58" i="5"/>
  <c r="B57" i="5"/>
  <c r="B20" i="5"/>
  <c r="B56" i="5"/>
  <c r="B55" i="5"/>
  <c r="B12" i="5"/>
  <c r="B19" i="5"/>
  <c r="B18" i="5"/>
  <c r="B30" i="5"/>
  <c r="B54" i="5"/>
  <c r="B53" i="5"/>
  <c r="B52" i="5"/>
  <c r="B2" i="5"/>
  <c r="B51" i="5"/>
  <c r="B5" i="5"/>
  <c r="B29" i="5"/>
  <c r="B11" i="5"/>
  <c r="B50" i="5"/>
  <c r="B10" i="5"/>
  <c r="B49" i="5"/>
  <c r="B28" i="5"/>
  <c r="B9" i="5"/>
  <c r="B27" i="5"/>
  <c r="B26" i="5"/>
  <c r="B17" i="5"/>
  <c r="B16" i="5"/>
  <c r="B25" i="5"/>
  <c r="B48" i="5"/>
  <c r="B4" i="5"/>
  <c r="B47" i="5"/>
  <c r="B46" i="5"/>
  <c r="B3" i="5"/>
  <c r="A46" i="5" a="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2" i="4"/>
  <c r="H2" i="4"/>
  <c r="G103" i="4"/>
  <c r="H103" i="4"/>
  <c r="G104" i="4"/>
  <c r="H104" i="4"/>
  <c r="G105" i="4"/>
  <c r="H105" i="4"/>
  <c r="R2" i="4" a="1"/>
  <c r="R2" i="4"/>
  <c r="P2" i="4"/>
  <c r="P3" i="4"/>
  <c r="P4" i="4"/>
  <c r="P5" i="4"/>
  <c r="P6" i="4"/>
  <c r="P7" i="4"/>
  <c r="P8" i="4"/>
  <c r="P1" i="4"/>
  <c r="N9" i="4"/>
  <c r="N2" i="4"/>
  <c r="N3" i="4"/>
  <c r="N4" i="4"/>
  <c r="N5" i="4"/>
  <c r="N6" i="4"/>
  <c r="N7" i="4"/>
  <c r="N8" i="4"/>
  <c r="N1" i="4"/>
  <c r="L2" i="4"/>
  <c r="L3" i="4"/>
  <c r="L1" i="4"/>
  <c r="G97" i="4"/>
  <c r="H97" i="4"/>
  <c r="G98" i="4"/>
  <c r="H98" i="4"/>
  <c r="G99" i="4"/>
  <c r="H99" i="4"/>
  <c r="G100" i="4"/>
  <c r="H100" i="4"/>
  <c r="G101" i="4"/>
  <c r="H101" i="4"/>
  <c r="G102" i="4"/>
  <c r="H102" i="4"/>
  <c r="A1" i="4" a="1"/>
  <c r="A1" i="4"/>
  <c r="B96" i="4"/>
  <c r="F97" i="4" s="1"/>
  <c r="G72" i="4"/>
  <c r="H72" i="4"/>
  <c r="G73" i="4"/>
  <c r="H73" i="4"/>
  <c r="G74" i="4"/>
  <c r="H74" i="4"/>
  <c r="G75" i="4"/>
  <c r="H75" i="4"/>
  <c r="G76" i="4"/>
  <c r="H76" i="4"/>
  <c r="G77" i="4"/>
  <c r="H77" i="4"/>
  <c r="G78" i="4"/>
  <c r="H78" i="4"/>
  <c r="G79" i="4"/>
  <c r="H79" i="4"/>
  <c r="G80" i="4"/>
  <c r="H80" i="4"/>
  <c r="G81" i="4"/>
  <c r="H81" i="4"/>
  <c r="G82" i="4"/>
  <c r="H82" i="4"/>
  <c r="G83" i="4"/>
  <c r="H83" i="4"/>
  <c r="G84" i="4"/>
  <c r="H84" i="4"/>
  <c r="G85" i="4"/>
  <c r="H85" i="4"/>
  <c r="G86" i="4"/>
  <c r="H86" i="4"/>
  <c r="G87" i="4"/>
  <c r="H87" i="4"/>
  <c r="G88" i="4"/>
  <c r="H88" i="4"/>
  <c r="G89" i="4"/>
  <c r="H89" i="4"/>
  <c r="G90" i="4"/>
  <c r="H90" i="4"/>
  <c r="G91" i="4"/>
  <c r="H91" i="4"/>
  <c r="G92" i="4"/>
  <c r="H92" i="4"/>
  <c r="G93" i="4"/>
  <c r="H93" i="4"/>
  <c r="G94" i="4"/>
  <c r="H94" i="4"/>
  <c r="G95" i="4"/>
  <c r="H95" i="4"/>
  <c r="G96" i="4"/>
  <c r="H96" i="4"/>
  <c r="G18" i="4"/>
  <c r="H18" i="4"/>
  <c r="G19" i="4"/>
  <c r="H19" i="4"/>
  <c r="G20" i="4"/>
  <c r="H20" i="4"/>
  <c r="G21" i="4"/>
  <c r="H21" i="4"/>
  <c r="G22" i="4"/>
  <c r="H22" i="4"/>
  <c r="G23" i="4"/>
  <c r="H23" i="4"/>
  <c r="G24" i="4"/>
  <c r="H24" i="4"/>
  <c r="G25" i="4"/>
  <c r="H25" i="4"/>
  <c r="G26" i="4"/>
  <c r="H26" i="4"/>
  <c r="G27" i="4"/>
  <c r="H27" i="4"/>
  <c r="G28" i="4"/>
  <c r="H28" i="4"/>
  <c r="G29" i="4"/>
  <c r="H29" i="4"/>
  <c r="G30" i="4"/>
  <c r="H30" i="4"/>
  <c r="G31" i="4"/>
  <c r="H31" i="4"/>
  <c r="G32" i="4"/>
  <c r="H32" i="4"/>
  <c r="G33" i="4"/>
  <c r="H33" i="4"/>
  <c r="G34" i="4"/>
  <c r="H34" i="4"/>
  <c r="G35" i="4"/>
  <c r="H35" i="4"/>
  <c r="G36" i="4"/>
  <c r="H36" i="4"/>
  <c r="G37" i="4"/>
  <c r="H37" i="4"/>
  <c r="G38" i="4"/>
  <c r="H38" i="4"/>
  <c r="G39" i="4"/>
  <c r="H39" i="4"/>
  <c r="G40" i="4"/>
  <c r="H40" i="4"/>
  <c r="G41" i="4"/>
  <c r="H41" i="4"/>
  <c r="G42" i="4"/>
  <c r="H42" i="4"/>
  <c r="G43" i="4"/>
  <c r="H43" i="4"/>
  <c r="G44" i="4"/>
  <c r="H44" i="4"/>
  <c r="G45" i="4"/>
  <c r="H45" i="4"/>
  <c r="G46" i="4"/>
  <c r="H46" i="4"/>
  <c r="G47" i="4"/>
  <c r="H47" i="4"/>
  <c r="G48" i="4"/>
  <c r="H48" i="4"/>
  <c r="G49" i="4"/>
  <c r="H49" i="4"/>
  <c r="G50" i="4"/>
  <c r="H50" i="4"/>
  <c r="G51" i="4"/>
  <c r="H51" i="4"/>
  <c r="G52" i="4"/>
  <c r="H52" i="4"/>
  <c r="G53" i="4"/>
  <c r="H53" i="4"/>
  <c r="G54" i="4"/>
  <c r="H54" i="4"/>
  <c r="G55" i="4"/>
  <c r="H55" i="4"/>
  <c r="G56" i="4"/>
  <c r="H56" i="4"/>
  <c r="G57" i="4"/>
  <c r="H57" i="4"/>
  <c r="G58" i="4"/>
  <c r="H58" i="4"/>
  <c r="G59" i="4"/>
  <c r="H59" i="4"/>
  <c r="G60" i="4"/>
  <c r="H60" i="4"/>
  <c r="G61" i="4"/>
  <c r="H61" i="4"/>
  <c r="G62" i="4"/>
  <c r="H62" i="4"/>
  <c r="G63" i="4"/>
  <c r="H63" i="4"/>
  <c r="G64" i="4"/>
  <c r="H64" i="4"/>
  <c r="G65" i="4"/>
  <c r="H65" i="4"/>
  <c r="G66" i="4"/>
  <c r="H66" i="4"/>
  <c r="G67" i="4"/>
  <c r="H67" i="4"/>
  <c r="G68" i="4"/>
  <c r="H68" i="4"/>
  <c r="G69" i="4"/>
  <c r="H69" i="4"/>
  <c r="G70" i="4"/>
  <c r="H70" i="4"/>
  <c r="G71" i="4"/>
  <c r="H71" i="4"/>
  <c r="G5" i="4"/>
  <c r="H5" i="4"/>
  <c r="G6" i="4"/>
  <c r="H6" i="4"/>
  <c r="G7" i="4"/>
  <c r="H7" i="4"/>
  <c r="G8" i="4"/>
  <c r="H8" i="4"/>
  <c r="G9" i="4"/>
  <c r="H9" i="4"/>
  <c r="G10" i="4"/>
  <c r="H10" i="4"/>
  <c r="G11" i="4"/>
  <c r="H11" i="4"/>
  <c r="G12" i="4"/>
  <c r="H12" i="4"/>
  <c r="G13" i="4"/>
  <c r="H13" i="4"/>
  <c r="G14" i="4"/>
  <c r="H14" i="4"/>
  <c r="G15" i="4"/>
  <c r="H15" i="4"/>
  <c r="G16" i="4"/>
  <c r="H16" i="4"/>
  <c r="G17" i="4"/>
  <c r="H17" i="4"/>
  <c r="G2" i="4"/>
  <c r="G3" i="4"/>
  <c r="H3" i="4"/>
  <c r="H4" i="4"/>
  <c r="G4" i="4"/>
  <c r="B1" i="4"/>
  <c r="F2" i="4" s="1"/>
  <c r="B103" i="4" l="1"/>
  <c r="F104" i="4" s="1"/>
  <c r="B104" i="4"/>
  <c r="F105" i="4" s="1"/>
  <c r="B97" i="4"/>
  <c r="F98" i="4" s="1"/>
  <c r="B98" i="4"/>
  <c r="F99" i="4" s="1"/>
  <c r="B99" i="4"/>
  <c r="F100" i="4" s="1"/>
  <c r="B100" i="4"/>
  <c r="F101" i="4" s="1"/>
  <c r="B101" i="4"/>
  <c r="F102" i="4" s="1"/>
  <c r="B102" i="4"/>
  <c r="F103" i="4" s="1"/>
  <c r="B2" i="4"/>
  <c r="F3" i="4" s="1"/>
  <c r="B3" i="4"/>
  <c r="F4" i="4" s="1"/>
  <c r="B4" i="4"/>
  <c r="F5" i="4" s="1"/>
  <c r="B5" i="4"/>
  <c r="F6" i="4" s="1"/>
  <c r="B6" i="4"/>
  <c r="F7" i="4" s="1"/>
  <c r="B7" i="4"/>
  <c r="F8" i="4" s="1"/>
  <c r="B8" i="4"/>
  <c r="F9" i="4" s="1"/>
  <c r="B9" i="4"/>
  <c r="F10" i="4" s="1"/>
  <c r="B10" i="4"/>
  <c r="F11" i="4" s="1"/>
  <c r="B11" i="4"/>
  <c r="F12" i="4" s="1"/>
  <c r="B12" i="4"/>
  <c r="F13" i="4" s="1"/>
  <c r="B13" i="4"/>
  <c r="F14" i="4" s="1"/>
  <c r="B14" i="4"/>
  <c r="F15" i="4" s="1"/>
  <c r="B15" i="4"/>
  <c r="F16" i="4" s="1"/>
  <c r="B16" i="4"/>
  <c r="F17" i="4" s="1"/>
  <c r="B17" i="4"/>
  <c r="F18" i="4" s="1"/>
  <c r="B18" i="4"/>
  <c r="F19" i="4" s="1"/>
  <c r="B19" i="4"/>
  <c r="F20" i="4" s="1"/>
  <c r="B20" i="4"/>
  <c r="F21" i="4" s="1"/>
  <c r="B21" i="4"/>
  <c r="F22" i="4" s="1"/>
  <c r="B22" i="4"/>
  <c r="F23" i="4" s="1"/>
  <c r="B23" i="4"/>
  <c r="F24" i="4" s="1"/>
  <c r="B24" i="4"/>
  <c r="F25" i="4" s="1"/>
  <c r="B25" i="4"/>
  <c r="F26" i="4" s="1"/>
  <c r="B26" i="4"/>
  <c r="F27" i="4" s="1"/>
  <c r="B27" i="4"/>
  <c r="F28" i="4" s="1"/>
  <c r="B28" i="4"/>
  <c r="F29" i="4" s="1"/>
  <c r="B29" i="4"/>
  <c r="F30" i="4" s="1"/>
  <c r="B30" i="4"/>
  <c r="F31" i="4" s="1"/>
  <c r="B31" i="4"/>
  <c r="F32" i="4" s="1"/>
  <c r="B32" i="4"/>
  <c r="F33" i="4" s="1"/>
  <c r="B33" i="4"/>
  <c r="F34" i="4" s="1"/>
  <c r="B34" i="4"/>
  <c r="F35" i="4" s="1"/>
  <c r="B35" i="4"/>
  <c r="F36" i="4" s="1"/>
  <c r="B36" i="4"/>
  <c r="F37" i="4" s="1"/>
  <c r="B37" i="4"/>
  <c r="F38" i="4" s="1"/>
  <c r="B38" i="4"/>
  <c r="F39" i="4" s="1"/>
  <c r="B39" i="4"/>
  <c r="F40" i="4" s="1"/>
  <c r="B40" i="4"/>
  <c r="F41" i="4" s="1"/>
  <c r="B41" i="4"/>
  <c r="F42" i="4" s="1"/>
  <c r="B42" i="4"/>
  <c r="F43" i="4" s="1"/>
  <c r="B43" i="4"/>
  <c r="F44" i="4" s="1"/>
  <c r="B44" i="4"/>
  <c r="F45" i="4" s="1"/>
  <c r="B45" i="4"/>
  <c r="F46" i="4" s="1"/>
  <c r="B46" i="4"/>
  <c r="F47" i="4" s="1"/>
  <c r="B47" i="4"/>
  <c r="F48" i="4" s="1"/>
  <c r="B48" i="4"/>
  <c r="F49" i="4" s="1"/>
  <c r="B49" i="4"/>
  <c r="F50" i="4" s="1"/>
  <c r="B50" i="4"/>
  <c r="F51" i="4" s="1"/>
  <c r="B51" i="4"/>
  <c r="F52" i="4" s="1"/>
  <c r="B52" i="4"/>
  <c r="F53" i="4" s="1"/>
  <c r="B53" i="4"/>
  <c r="F54" i="4" s="1"/>
  <c r="B54" i="4"/>
  <c r="F55" i="4" s="1"/>
  <c r="B55" i="4"/>
  <c r="F56" i="4" s="1"/>
  <c r="B56" i="4"/>
  <c r="F57" i="4" s="1"/>
  <c r="B57" i="4"/>
  <c r="F58" i="4" s="1"/>
  <c r="B58" i="4"/>
  <c r="F59" i="4" s="1"/>
  <c r="B59" i="4"/>
  <c r="F60" i="4" s="1"/>
  <c r="B60" i="4"/>
  <c r="F61" i="4" s="1"/>
  <c r="B61" i="4"/>
  <c r="F62" i="4" s="1"/>
  <c r="B62" i="4"/>
  <c r="F63" i="4" s="1"/>
  <c r="B63" i="4"/>
  <c r="F64" i="4" s="1"/>
  <c r="B64" i="4"/>
  <c r="F65" i="4" s="1"/>
  <c r="B65" i="4"/>
  <c r="F66" i="4" s="1"/>
  <c r="B66" i="4"/>
  <c r="F67" i="4" s="1"/>
  <c r="B67" i="4"/>
  <c r="F68" i="4" s="1"/>
  <c r="B68" i="4"/>
  <c r="F69" i="4" s="1"/>
  <c r="B69" i="4"/>
  <c r="F70" i="4" s="1"/>
  <c r="B70" i="4"/>
  <c r="F71" i="4" s="1"/>
  <c r="B71" i="4"/>
  <c r="F72" i="4" s="1"/>
  <c r="B72" i="4"/>
  <c r="F73" i="4" s="1"/>
  <c r="B73" i="4"/>
  <c r="F74" i="4" s="1"/>
  <c r="B74" i="4"/>
  <c r="F75" i="4" s="1"/>
  <c r="B75" i="4"/>
  <c r="F76" i="4" s="1"/>
  <c r="B76" i="4"/>
  <c r="F77" i="4" s="1"/>
  <c r="B77" i="4"/>
  <c r="F78" i="4" s="1"/>
  <c r="B78" i="4"/>
  <c r="F79" i="4" s="1"/>
  <c r="B79" i="4"/>
  <c r="F80" i="4" s="1"/>
  <c r="B80" i="4"/>
  <c r="F81" i="4" s="1"/>
  <c r="B81" i="4"/>
  <c r="F82" i="4" s="1"/>
  <c r="B82" i="4"/>
  <c r="F83" i="4" s="1"/>
  <c r="B83" i="4"/>
  <c r="F84" i="4" s="1"/>
  <c r="B84" i="4"/>
  <c r="F85" i="4" s="1"/>
  <c r="B85" i="4"/>
  <c r="F86" i="4" s="1"/>
  <c r="B86" i="4"/>
  <c r="F87" i="4" s="1"/>
  <c r="B87" i="4"/>
  <c r="F88" i="4" s="1"/>
  <c r="B88" i="4"/>
  <c r="F89" i="4" s="1"/>
  <c r="B89" i="4"/>
  <c r="F90" i="4" s="1"/>
  <c r="B90" i="4"/>
  <c r="F91" i="4" s="1"/>
  <c r="B91" i="4"/>
  <c r="F92" i="4" s="1"/>
  <c r="B92" i="4"/>
  <c r="F93" i="4" s="1"/>
  <c r="B93" i="4"/>
  <c r="F94" i="4" s="1"/>
  <c r="B94" i="4"/>
  <c r="F95" i="4" s="1"/>
  <c r="B95" i="4"/>
  <c r="F96" i="4" s="1"/>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<sst xmlns="http://schemas.openxmlformats.org/spreadsheetml/2006/main" count="2023" uniqueCount="491">
  <si>
    <t>ability to achieve goals</t>
  </si>
  <si>
    <t>performance</t>
  </si>
  <si>
    <t>Functional Stability</t>
  </si>
  <si>
    <t>Functionality</t>
  </si>
  <si>
    <t>how the AS operates</t>
  </si>
  <si>
    <t>process</t>
  </si>
  <si>
    <t>Performance Efficiency</t>
  </si>
  <si>
    <t>Compatibility</t>
  </si>
  <si>
    <t>used within design intent</t>
  </si>
  <si>
    <t>purpose</t>
  </si>
  <si>
    <t>Usability</t>
  </si>
  <si>
    <t>Reliability</t>
  </si>
  <si>
    <t>Security</t>
  </si>
  <si>
    <t>Robustness</t>
  </si>
  <si>
    <t>Maintainability</t>
  </si>
  <si>
    <t>Ethical</t>
  </si>
  <si>
    <t>Portability</t>
  </si>
  <si>
    <t>Regulatability</t>
  </si>
  <si>
    <t>(must be positive adjective)</t>
  </si>
  <si>
    <t>Study</t>
  </si>
  <si>
    <t>Entry</t>
  </si>
  <si>
    <t>Quality description</t>
  </si>
  <si>
    <t>Quality Terms (node)</t>
  </si>
  <si>
    <t>Definition</t>
  </si>
  <si>
    <t>Synonyms (edge)</t>
  </si>
  <si>
    <t>Lee (2005) Category</t>
  </si>
  <si>
    <t>IEEE S/W Category</t>
  </si>
  <si>
    <t>A</t>
  </si>
  <si>
    <t>Specification | Regulation</t>
  </si>
  <si>
    <t>nominal</t>
  </si>
  <si>
    <t>trustworthy</t>
  </si>
  <si>
    <t xml:space="preserve">dependable 
responsible 
principled 
mature 
sensible 
reliable 
ethical 
upright 
true 
honourable 
honest 
staunch 
righteous 
reputable 
truthful 
trusty 
steadfast 
level-headed </t>
  </si>
  <si>
    <t>dependable 
responsible 
principled 
mature 
sensible 
reliable 
ethical 
upright 
true 
honourable 
honest 
staunch 
righteous 
reputable 
truthful 
trusty 
steadfast 
responsible 
faithful
honest</t>
  </si>
  <si>
    <t>default</t>
  </si>
  <si>
    <t>Barber 1983</t>
  </si>
  <si>
    <t>competence</t>
  </si>
  <si>
    <t>competency</t>
  </si>
  <si>
    <t>the ability to do something successfully or efficiently</t>
  </si>
  <si>
    <t xml:space="preserve">ability 
skill 
talent 
capacity 
expertise 
proficiency 
capability
fitness 
suitability 
adequacy 
appropriateness </t>
  </si>
  <si>
    <t>Barber 1984</t>
  </si>
  <si>
    <t>persistence</t>
  </si>
  <si>
    <t>the fact of continuing in an opinion or course of action in spite of difficulty or opposition</t>
  </si>
  <si>
    <t xml:space="preserve">determination 
resolution 
pluck 
stamina 
grit 
endurance 
tenacity 
diligence 
perseverance 
constancy 
steadfastness 
doggedness 
pertinacity 
indefatigability 
tirelessness </t>
  </si>
  <si>
    <t>Barber 1985</t>
  </si>
  <si>
    <t>fiduciary responsibility</t>
  </si>
  <si>
    <t>responsibility</t>
  </si>
  <si>
    <t>A fiduciary is a person or organization that acts on behalf of another person or persons, putting their clients' interests ahead of their own, with a duty to preserve good faith and trust</t>
  </si>
  <si>
    <t>duty 
business 
job 
role 
task 
function 
burden 
liability 
accountability 
onus 
answerability 
fault 
blame  
guilt 
culpability 
burden 
obligation   
charge 
care 
authority 
power 
control 
management 
leadership 
importance</t>
  </si>
  <si>
    <t>Butler &amp; Cantrell 1984</t>
  </si>
  <si>
    <t>integrity</t>
  </si>
  <si>
    <t>the quality of being honest and having strong moral principles</t>
  </si>
  <si>
    <t xml:space="preserve">honesty 
principle 
honour 
virtue 
goodness 
morality 
purity 
righteousness 
probity 
rectitude 
truthfulness 
trustworthiness 
incorruptibility 
uprightness 
scrupulousness 
reputability </t>
  </si>
  <si>
    <t>consistency</t>
  </si>
  <si>
    <t>the quality of achieving a level of performance which does not vary greatly in quality over time</t>
  </si>
  <si>
    <t xml:space="preserve">agreement 
harmony 
correspondence 
accordance 
regularity 
coherence 
compatibility 
uniformity 
constancy 
steadiness 
steadfastness 
evenness 
congruity </t>
  </si>
  <si>
    <t>loyalty</t>
  </si>
  <si>
    <t>giving or showing firm and constant support or allegiance to a person or institution
To whom (which stakeholder) is the AS being loyal?</t>
  </si>
  <si>
    <t xml:space="preserve">faithfulness 
commitment 
devotion 
allegiance 
reliability 
fidelity 
homage 
patriotism 
obedience 
constancy 
dependability 
trustworthiness 
steadfastness 
troth 
fealty 
staunchness 
trueness 
trustiness </t>
  </si>
  <si>
    <t>openness</t>
  </si>
  <si>
    <t>accessibility, lack of secrecy or concealment</t>
  </si>
  <si>
    <t xml:space="preserve">frankness 
honesty 
truthfulness 
naturalness 
bluntness 
forthrightness 
ingenuousness 
artlessness 
guilelessness 
candidness 
freeness 
open-heartedness 
candour 
sincerity 
sincereness 
unreservedness </t>
  </si>
  <si>
    <t>ISO7001</t>
  </si>
  <si>
    <t>Cook &amp; Wall 1980</t>
  </si>
  <si>
    <t>ability</t>
  </si>
  <si>
    <t>possession of the means or skill to do something</t>
  </si>
  <si>
    <t xml:space="preserve">capability 
power 
potential 
facility 
capacity 
qualification 
competence 
proficiency 
competency 
potentiality 
skill 
talent 
gift 
expertise 
faculty 
flair 
competence 
energy 
accomplishment 
knack 
aptitude 
proficiency 
dexterity 
cleverness 
potentiality 
adroitness 
adeptness 
expertness 
force 
craft 
endowment </t>
  </si>
  <si>
    <t>intentions</t>
  </si>
  <si>
    <t>intentional</t>
  </si>
  <si>
    <t>done on purpose; deliberate</t>
  </si>
  <si>
    <t xml:space="preserve">deliberate 
meant 
planned 
studied 
designed 
purposed 
intended 
calculated 
wilful 
premeditated 
prearranged 
done on purpose 
preconcerted </t>
  </si>
  <si>
    <t>Deutsch 1960</t>
  </si>
  <si>
    <t>Gabarro 1978</t>
  </si>
  <si>
    <t>motives</t>
  </si>
  <si>
    <t>reasonable</t>
  </si>
  <si>
    <t>(replace above with adjective): having sound judgement; fair and sensible</t>
  </si>
  <si>
    <t xml:space="preserve">sensible 
reasoned 
sound 
practical 
wise 
intelligent 
rational 
logical 
sober 
credible 
plausible 
sane 
judicious 
grounded </t>
  </si>
  <si>
    <t>openess</t>
  </si>
  <si>
    <t>discreetness</t>
  </si>
  <si>
    <t>confidential</t>
  </si>
  <si>
    <t>intended to be kept secret, entrusted with private or restricted information.</t>
  </si>
  <si>
    <t>secret 
private 
intimate 
classified 
privy
protected
secretive
trusted 
familiar 
faithful 
trustworthy 
trusty</t>
  </si>
  <si>
    <t>functional/specific competence</t>
  </si>
  <si>
    <t>interpersonal competence</t>
  </si>
  <si>
    <t>interpersonal</t>
  </si>
  <si>
    <t>having a pleasant appearance and manner</t>
  </si>
  <si>
    <t xml:space="preserve">pleasant 
pleasing 
nice 
attractive 
charming 
handsome 
good-looking 
winning 
agreeable 
amiable 
affable 
presentable 
likable
likeable </t>
  </si>
  <si>
    <t>business sense</t>
  </si>
  <si>
    <t>judegement</t>
  </si>
  <si>
    <t>sensible</t>
  </si>
  <si>
    <t>done or chosen in accordance with wisdom or prudence; likely to be of benefit</t>
  </si>
  <si>
    <t xml:space="preserve">wise 
practical 
prudent 
shrewd 
well-informed 
judicious 
well-advised 
intelligent 
practical 
reasonable 
rational 
sound 
realistic 
sober 
discriminating 
discreet 
sage  
down-to-earth 
matter-of-fact  
sane 
canny  
far-sighted 
sagacious 
grounded </t>
  </si>
  <si>
    <t>Hovland 1953</t>
  </si>
  <si>
    <t>expertise</t>
  </si>
  <si>
    <t>expert skill or knowledge in a particular field.</t>
  </si>
  <si>
    <t xml:space="preserve">skill 
knowledge 
know-how
facility 
grip 
craft 
judgment 
grasp 
mastery 
knack 
proficiency 
dexterity 
cleverness 
deftness 
adroitness 
aptness 
expertness 
ableness 
masterliness 
skilfulness </t>
  </si>
  <si>
    <t>motivation to lie</t>
  </si>
  <si>
    <t>honesty</t>
  </si>
  <si>
    <t>free of deceit; truthful and sincere</t>
  </si>
  <si>
    <t xml:space="preserve">integrity 
honour 
virtue 
morality 
fidelity 
probity 
rectitude 
veracity 
faithfulness 
truthfulness 
trustworthiness 
straightness 
incorruptibility 
scrupulousness 
uprightness 
reputability 
frankness 
openness 
sincerity 
candour 
bluntness 
outspokenness 
genuineness 
plainness 
straightforwardness </t>
  </si>
  <si>
    <t>Jennings 1967</t>
  </si>
  <si>
    <t>giving or showing firm and constant support or allegiance to a person or institution.</t>
  </si>
  <si>
    <t>predicability</t>
  </si>
  <si>
    <t>predictable</t>
  </si>
  <si>
    <t>stated or estimated as likely to happen in the future; forecast.</t>
  </si>
  <si>
    <t xml:space="preserve">likely 
expected 
sure 
certain 
anticipated 
reliable 
foreseen 
on the cards 
foreseeable 
sure-fire  
calculable </t>
  </si>
  <si>
    <t>accessibility</t>
  </si>
  <si>
    <t>the quality of being able to be reached or entered</t>
  </si>
  <si>
    <t xml:space="preserve">approachability 
availability 
readiness 
nearness 
handiness 
possibility 
attainability 
obtainability 
friendliness 
informality 
cordiality 
affability 
openness 
susceptibility 
exposedness </t>
  </si>
  <si>
    <t>availability</t>
  </si>
  <si>
    <t>the quality of being able to be used or obtained.</t>
  </si>
  <si>
    <t xml:space="preserve">accessibility 
readiness 
handiness 
attainability 
obtainability </t>
  </si>
  <si>
    <t>Kee &amp; Knox 1970</t>
  </si>
  <si>
    <t>Mayer 1995</t>
  </si>
  <si>
    <t>benevolence</t>
  </si>
  <si>
    <t>the quality of being well meaning; kindness</t>
  </si>
  <si>
    <t xml:space="preserve">kindness 
understanding 
charity 
grace 
sympathy 
humanity 
tolerance 
goodness 
goodwill 
compassion 
generosity 
indulgence 
decency 
altruism 
clemency 
gentleness 
philanthropy 
magnanimity 
fellow feeling 
beneficence 
kindliness 
kind-heartedness </t>
  </si>
  <si>
    <t>Mishra 1996</t>
  </si>
  <si>
    <t>reliability</t>
  </si>
  <si>
    <t>the quality of being trustworthy or of performing consistently well, the degree to which the result of a measurement, calculation, or specification can be depended on to be accurate.</t>
  </si>
  <si>
    <t xml:space="preserve">dependable 
trustworthy 
honest 
responsible 
sure 
sound 
true 
certain 
regular 
stable 
faithful 
predictable 
upright 
staunch 
reputable 
trusty 
unfailing 
safe
failesafe
definitive 
attested </t>
  </si>
  <si>
    <t>concern</t>
  </si>
  <si>
    <t>have a specific connection with or responsibility for</t>
  </si>
  <si>
    <t xml:space="preserve">care 
interest 
regard 
consideration 
solicitude 
attentiveness </t>
  </si>
  <si>
    <t>Moorman 1993</t>
  </si>
  <si>
    <t>reduce uncertainty</t>
  </si>
  <si>
    <t>confidentiality</t>
  </si>
  <si>
    <t>tactfulness</t>
  </si>
  <si>
    <t>having or showing skill and sensitivity in dealing with others or with difficult issues</t>
  </si>
  <si>
    <t xml:space="preserve">diplomatic 
politic 
discreet 
prudent 
understanding 
sensitive 
polished 
careful 
subtle 
delicate 
polite 
thoughtful 
perceptive 
considerate 
judicious </t>
  </si>
  <si>
    <t>sincerity</t>
  </si>
  <si>
    <t>the absence of pretence, deceit, or hypocrisy</t>
  </si>
  <si>
    <t xml:space="preserve">honesty 
truth 
candour 
frankness 
seriousness 
good faith 
probity  
bona fides  
genuineness 
straightforwardness 
artlessness 
guilelessness </t>
  </si>
  <si>
    <t>congeniality</t>
  </si>
  <si>
    <t>pleasant or agreeable because suited to one's taste or inclination</t>
  </si>
  <si>
    <t xml:space="preserve">pleasant 
kindly 
pleasing 
friendly 
agreeable 
cordial 
sociable 
genial 
affable 
convivial 
companionable 
favourable 
complaisant </t>
  </si>
  <si>
    <t>timeliness</t>
  </si>
  <si>
    <t>timely</t>
  </si>
  <si>
    <t>the fact or quality of being done or occurring at a favourable or useful time.</t>
  </si>
  <si>
    <t xml:space="preserve">opportune  
appropriate 
well-timed 
prompt 
suitable 
convenient 
judicious 
punctual 
propitious 
seasonable </t>
  </si>
  <si>
    <t>Rempel 1985</t>
  </si>
  <si>
    <t>dependability</t>
  </si>
  <si>
    <t>dependable</t>
  </si>
  <si>
    <t>trustworthy and reliable.</t>
  </si>
  <si>
    <t xml:space="preserve">reliable 
sure 
responsible 
steady 
faithful 
staunch 
reputable 
trustworthy 
trusty 
go-to 
unfailing </t>
  </si>
  <si>
    <t>faith</t>
  </si>
  <si>
    <t>faithfulness</t>
  </si>
  <si>
    <t>complete trust or confidence in someone or something, remaining loyal and steadfast, reliable</t>
  </si>
  <si>
    <t xml:space="preserve">loyalty 
devotion 
fidelity 
constancy 
dependability 
trustworthiness 
fealty 
adherence 
accuracy 
justice 
truth 
closeness 
strictness 
exactness </t>
  </si>
  <si>
    <t>Sitkin 1993</t>
  </si>
  <si>
    <t>context specific reliability</t>
  </si>
  <si>
    <t>value congruence</t>
  </si>
  <si>
    <t>principled</t>
  </si>
  <si>
    <t xml:space="preserve"> acting in accordance with morality and showing recognition of right and wrong</t>
  </si>
  <si>
    <t xml:space="preserve">moral 
ethical 
upright 
honourable 
just 
correct 
decent 
righteous 
conscientious 
virtuous 
scrupulous 
right-minded 
high-minded </t>
  </si>
  <si>
    <t>Zuboff 1988</t>
  </si>
  <si>
    <t>trial and error experience</t>
  </si>
  <si>
    <t>experienced</t>
  </si>
  <si>
    <t>having gained knowledge or skill in a particular field over time</t>
  </si>
  <si>
    <t xml:space="preserve">knowledgeable 
trained 
professional 
skilled 
tried 
tested 
seasoned 
expert 
master 
qualified 
familiar 
capable 
veteran 
practised 
accomplished 
competent 
skilful 
adept 
well-versed </t>
  </si>
  <si>
    <t>understanding</t>
  </si>
  <si>
    <t>sympathetically aware of other people's feelings; tolerant and forgiving,</t>
  </si>
  <si>
    <t xml:space="preserve">
compassionate
sympathetic
sensitive
considerate
tender
kind
kindly
kind-hearted
thoughtful
tolerant
patient
forbearing
lenient
merciful
forgiving
humane
human
good-natured
approachable
supportive
reassuring
tactful
diplomatic
perceptive
subtle
prudent</t>
  </si>
  <si>
    <t>the ability to understand something; comprehension</t>
  </si>
  <si>
    <t xml:space="preserve">
comprehension
apprehension
grasp
grip
mastery
perception
discernment
appreciation
interpretation
cognizance
ken
conception
digestion
assimilation
absorption
knowledge
awareness
consciousness</t>
  </si>
  <si>
    <t>leap of faith</t>
  </si>
  <si>
    <t>ISO29119-4 (2015)</t>
  </si>
  <si>
    <t>Functional completeness (goal acheivement)</t>
  </si>
  <si>
    <t>degree to which the set of functions covers all the specified tasks and user objectives</t>
  </si>
  <si>
    <t>functional correctness (precision)</t>
  </si>
  <si>
    <t>adept</t>
  </si>
  <si>
    <t>degree to which a product or system provides the correct results with the needed degree of precision</t>
  </si>
  <si>
    <t>skilful 
able 
skilled 
expert 
masterly 
practised 
accomplished 
versed 
tasty 
masterful 
proficient 
adroit 
dexterous 
competent 
competency</t>
  </si>
  <si>
    <t>functional appropriateness (efficiency)</t>
  </si>
  <si>
    <t>utility</t>
  </si>
  <si>
    <t>degree to which the functions facilitate the accomplishment of specified tasks and objectives
dic: useful, especially through being able to perform several functions</t>
  </si>
  <si>
    <t>functional 
useful 
practical 
plain 
efficient 
sensible 
pragmatic 
unpretentious 
soulless 
serviceable 
unadorned 
workaday</t>
  </si>
  <si>
    <t>time behaviour</t>
  </si>
  <si>
    <t>degree to which the response and processing times and throughput rates of a product or system, when performing its functions, meet requirements
dic: done or occurring at a favourable or useful time; opportune</t>
  </si>
  <si>
    <t>resource utilisation</t>
  </si>
  <si>
    <t>efficient</t>
  </si>
  <si>
    <t>degree to which the amounts and types of resources used by a product or system, when performing its functions, meet requirements
dic: achieving maximum productivity with minimum wasted effort or expense</t>
  </si>
  <si>
    <t xml:space="preserve">effective 
successful 
structured 
productive 
powerful 
systematic 
streamlined 
cost-effective 
methodical 
well-organized 
well-planned 
labour-saving 
effectual </t>
  </si>
  <si>
    <t>capacity</t>
  </si>
  <si>
    <t>degree to which the maximum limits of a product or system parameter meet requirements</t>
  </si>
  <si>
    <t xml:space="preserve">ability 
power 
strength 
facility 
gift 
intelligence 
efficiency 
genius 
faculty 
capability 
forte 
readiness 
aptitude 
aptness 
competence 
competency </t>
  </si>
  <si>
    <t>co-existence</t>
  </si>
  <si>
    <t>harmony</t>
  </si>
  <si>
    <t>degree to which a product can perform its required functions efficiently while sharing a common environment and resources with other products, without detrimental impact on any other product</t>
  </si>
  <si>
    <t xml:space="preserve">balance 
consistency 
fitness 
correspondence 
coordination 
symmetry 
compatibility 
suitability 
concord 
parallelism 
consonance  
congruity </t>
  </si>
  <si>
    <t>interoperability</t>
  </si>
  <si>
    <t>degree to which two or more systems, products or components can exchange information and use the information that has been exchanged</t>
  </si>
  <si>
    <t>communication</t>
  </si>
  <si>
    <t>appropriateness recognisibility</t>
  </si>
  <si>
    <t>degree to which users can recognize whether a product or system is appropriate for their needs</t>
  </si>
  <si>
    <t>appropriate</t>
  </si>
  <si>
    <t>learnability</t>
  </si>
  <si>
    <t>degree to which a product or system can be used by specified users to achieve specified goals of learning to use the product or system with effectiveness, efficiency, freedom from risk and satisfaction in a specified context of use</t>
  </si>
  <si>
    <t>openness, explainable, satisfying</t>
  </si>
  <si>
    <t>operability</t>
  </si>
  <si>
    <t>degree to which a product or system has attributes that make it easy to operate and control</t>
  </si>
  <si>
    <t>practicable 
user-friendly</t>
  </si>
  <si>
    <t>user error protection</t>
  </si>
  <si>
    <t>usability</t>
  </si>
  <si>
    <t xml:space="preserve">degree to which a system protects users against making errors </t>
  </si>
  <si>
    <t>fit
convenient</t>
  </si>
  <si>
    <t>user interface asthetics</t>
  </si>
  <si>
    <t>satisfying</t>
  </si>
  <si>
    <t>degree to which a user interface enables pleasing and satisfying interaction for the user</t>
  </si>
  <si>
    <t>satisfactory 
pleasing 
enjoyable 
gratifying 
pleasurable 
cheering</t>
  </si>
  <si>
    <t>accesibility</t>
  </si>
  <si>
    <t>extent to which products, systems, services, environments and facilities can be used by people from a population with the widest range of characteristics and capabilities to achieve a specified goal in a specified context of use</t>
  </si>
  <si>
    <t>maturity</t>
  </si>
  <si>
    <t>degree to which a system, product or component meets needs for reliability under normal operation</t>
  </si>
  <si>
    <t xml:space="preserve">responsibility 
experience 
sense 
wisdom 
sophistication 
level-headedness 
matureness </t>
  </si>
  <si>
    <t>ability of a service or service component to perform its required function at an agreed instant or over an agreed period of tim</t>
  </si>
  <si>
    <t>fault tolerance</t>
  </si>
  <si>
    <t>tolerance</t>
  </si>
  <si>
    <t>degree to which a system, product or component operates as intended despite the presence of hardware or software faults</t>
  </si>
  <si>
    <t xml:space="preserve">broad-mindedness 
charity 
sympathy 
patience 
indulgence 
forbearance 
permissiveness 
magnanimity 
open-mindedness 
sufferance 
lenity 
endurance 
resistance 
stamina 
fortitude 
resilience 
toughness 
hardness 
hardiness
resistance 
immunity 
resilience </t>
  </si>
  <si>
    <t>recoverability</t>
  </si>
  <si>
    <t>degree to which, in the event of an interruption or a failure, a product or system can recover the data directly affected and re‐establish the desired state of the system</t>
  </si>
  <si>
    <t>degree to which a product or system ensures that data are accessible only to those authorized to have access</t>
  </si>
  <si>
    <t>degree to which a system, product, or component prevents unauthorized access to, or modification of, computer programs or data</t>
  </si>
  <si>
    <t>non-repudiation</t>
  </si>
  <si>
    <t>validate</t>
  </si>
  <si>
    <t>degree to which actions or events can be proven to have taken place, so that the events or actions cannot be repudiated later</t>
  </si>
  <si>
    <t xml:space="preserve">confirm 
prove 
certify 
substantiate 
corroborate 
authorize 
endorse 
ratify 
legalize 
authenticate </t>
  </si>
  <si>
    <t>accountability</t>
  </si>
  <si>
    <t>degree to which the actions of an entity can be traced uniquely to the entity</t>
  </si>
  <si>
    <t xml:space="preserve">answerable 
subject 
responsible 
obliged 
to blame 
liable 
amenable 
obligated 
chargeable 
responsibility 
liability 
culpability 
answerability 
chargeability </t>
  </si>
  <si>
    <t>authenticity</t>
  </si>
  <si>
    <t>degree to which the identity of a subject or resource can be proved to be the one claimed</t>
  </si>
  <si>
    <t xml:space="preserve">accuracy 
truth 
certainty 
validity 
reliability 
legitimacy 
verity 
actuality 
faithfulness 
truthfulness 
dependability 
trustworthiness 
authoritativeness 
factualness </t>
  </si>
  <si>
    <t>modularity</t>
  </si>
  <si>
    <t>degree to which a system or computer program is composed of discrete components such that a change to one component has minimal impact on other components</t>
  </si>
  <si>
    <t>robust
compliant</t>
  </si>
  <si>
    <t>reusability</t>
  </si>
  <si>
    <t>degree to which an asset can be used in more than one system, or in building other assets</t>
  </si>
  <si>
    <t>sustainable</t>
  </si>
  <si>
    <t>analysability</t>
  </si>
  <si>
    <t>degree of effectiveness and efficiency with which it is possible to assess the impact on a product or system of an intended change to one or more of its parts, or to diagnose a product for deficiencies or causes of failures, or to identify parts to be modified</t>
  </si>
  <si>
    <t xml:space="preserve">transparency
obviousness 
explicitness 
plainness 
distinctness 
unambiguousness 
apparentness 
patentness 
perspicuousness </t>
  </si>
  <si>
    <t>modifiability</t>
  </si>
  <si>
    <t>ease with which a system can be changed without introducing defects2. degree to which a product or system can be effectively and efficiently modified without introducing defects or degrading existing product quality</t>
  </si>
  <si>
    <t xml:space="preserve">adaptable
adjustable 
flexible 
compliant 
malleable 
pliant 
plastic 
modifiable 
alterable </t>
  </si>
  <si>
    <t>testability</t>
  </si>
  <si>
    <t>extent to which an objective and feasible test can be designed to determine whether a requirement is met</t>
  </si>
  <si>
    <t xml:space="preserve">assessable
measurable 
estimable 
determinable 
computable 
appraisable 
gaugeable 
judgeable 
ratable </t>
  </si>
  <si>
    <t>adaptability</t>
  </si>
  <si>
    <t>degree to which a product or system can effectively and efficiently be adapted for different or evolving hardware, software or other operational or usage environments</t>
  </si>
  <si>
    <t xml:space="preserve">flexibility 
versatility 
resilience 
variability 
convertibility 
plasticity 
malleability 
pliability 
changeability 
pliancy 
adjustability 
compliancy 
modifiability 
adaptableness 
alterability </t>
  </si>
  <si>
    <t>installability</t>
  </si>
  <si>
    <t>initialise</t>
  </si>
  <si>
    <t>degree of effectiveness and efficiency with which a product or system can be successfully installed or uninstalled in a specified environment</t>
  </si>
  <si>
    <t xml:space="preserve">serviceable 
working 
functional 
available 
current 
practical 
valid </t>
  </si>
  <si>
    <t>replaceability</t>
  </si>
  <si>
    <t>degree to which a product can replace another specified software product for the same purpose in the same environment</t>
  </si>
  <si>
    <t xml:space="preserve">substitute 
change 
exchange 
switch 
swap </t>
  </si>
  <si>
    <t>Hoc, 2000 (in Lee 2004)</t>
  </si>
  <si>
    <t>Lee 2004</t>
  </si>
  <si>
    <t>intentionality</t>
  </si>
  <si>
    <t xml:space="preserve">the quality of mental states (e.g. thoughts, beliefs, desires, hopes) which consists in their being directed towards some object or state of affairs.
</t>
  </si>
  <si>
    <t xml:space="preserve">deliberate 
meant 
planned 
studied 
designed 
purposed 
intended 
calculated 
wilful 
premeditated 
prearranged </t>
  </si>
  <si>
    <t>Nass &amp; Moon 2000 (from Lee 2004)</t>
  </si>
  <si>
    <t>specialist</t>
  </si>
  <si>
    <t>a person who concentrates primarily on a particular subject or activity; a person highly skilled in a specific and restricted field.</t>
  </si>
  <si>
    <t xml:space="preserve">expert 
authority 
professional 
master 
consultant 
guru 
buff  
whizz  
connoisseur 
boffin </t>
  </si>
  <si>
    <t>Atkinson 2012</t>
  </si>
  <si>
    <t>reciprocity</t>
  </si>
  <si>
    <t>***contencious*** a relation of mutual dependence or action or influence</t>
  </si>
  <si>
    <t>relation
complementarity
correlation
correlativity
interdependence
interdependency
mutuality
mutualness
reciprocal
interchange
reciprocation
give-and-take</t>
  </si>
  <si>
    <t>cooperative</t>
  </si>
  <si>
    <t>negotiating and aligning individual goals when they differ from the joint goal</t>
  </si>
  <si>
    <t xml:space="preserve">shared
united
joint
combined
concerted
collective
unified
coordinated
collaborative
helpful
obliging
accommodating
supportive
responsive
onside
helpful 
obliging 
accommodating 
supportive 
responsive </t>
  </si>
  <si>
    <t>volitional</t>
  </si>
  <si>
    <t xml:space="preserve"> The act of making a conscious choice or decision. The power or faculty of choosing; the will</t>
  </si>
  <si>
    <t>free
spontaneous
uncompelled
unforced
voluntary
willful
voluntary
willing</t>
  </si>
  <si>
    <t>Lee 2021</t>
  </si>
  <si>
    <t>communicative</t>
  </si>
  <si>
    <t>The exchange of thoughts, messages, or information, as by speech, signals, writing, or behavior.</t>
  </si>
  <si>
    <t>talkative
open
frank
forthcoming
outgoing
informative
candid
expansive
chatty
voluble
loquacious
unreserved
instructive
revealing
educational
forthcoming
illuminating
enlightening
chatty
edifying</t>
  </si>
  <si>
    <t>Wing 2021</t>
  </si>
  <si>
    <t>safety</t>
  </si>
  <si>
    <t>safe</t>
  </si>
  <si>
    <t xml:space="preserve"> The condition of being safe; freedom from danger, risk, or injury.</t>
  </si>
  <si>
    <t xml:space="preserve">protected
secure
in safety
fine
intact
unscathed
unhurt
unharmed
cautious
prudent
sure
conservative
reliable
realistic
discreet
dependable
trustworthy
circumspect
on the safe side
unadventurous </t>
  </si>
  <si>
    <t>security</t>
  </si>
  <si>
    <t>the state of being free from danger or threat.</t>
  </si>
  <si>
    <t xml:space="preserve">safe
strengthen
fortify
safety 
protection 
safekeeping 
unassailability 
precautions 
defence 
safeguards 
guards  
surveillance </t>
  </si>
  <si>
    <t>privacy</t>
  </si>
  <si>
    <t>a state in which one is not observed or disturbed by other people. data protection</t>
  </si>
  <si>
    <t xml:space="preserve">secrecy 
confidentiality 
confidential 
concealment 
clandestineness </t>
  </si>
  <si>
    <t>accuracy</t>
  </si>
  <si>
    <t>the quality or state of being correct or precise.</t>
  </si>
  <si>
    <t xml:space="preserve">precise 
right 
close 
nice 
regular 
correct 
careful 
strict 
proper 
exact 
faithful 
explicit 
authentic 
spot-on 
just 
clear-cut 
meticulous 
truthful 
faultless 
scrupulous 
unerring 
veracious </t>
  </si>
  <si>
    <t>robustness</t>
  </si>
  <si>
    <t>the ability to withstand or overcome adverse conditions or rigorous testing</t>
  </si>
  <si>
    <t xml:space="preserve">strong 
tough 
powerful 
athletic 
well 
sound 
fit 
healthy 
strapping 
hardy 
rude 
vigorous 
rugged 
muscular 
swole 
hench  
sturdy 
hale 
stout 
staunch 
hearty </t>
  </si>
  <si>
    <t>fairness</t>
  </si>
  <si>
    <t>impartial and just treatment or behaviour without favouritism or discrimination.</t>
  </si>
  <si>
    <t xml:space="preserve">impartiality 
justice 
equity 
legitimacy 
decency 
disinterestedness 
uprightness 
rightfulness 
equitableness </t>
  </si>
  <si>
    <t>transparency</t>
  </si>
  <si>
    <t>easy to perceive or detect.</t>
  </si>
  <si>
    <t xml:space="preserve">understandable
interpretable
explainable
clear </t>
  </si>
  <si>
    <t>interpretability</t>
  </si>
  <si>
    <t>easy to understand or explain</t>
  </si>
  <si>
    <t xml:space="preserve">understandable
interpretable
explainable
clear
</t>
  </si>
  <si>
    <t>explainability</t>
  </si>
  <si>
    <t>ethical</t>
  </si>
  <si>
    <t>relating to moral principles or the branch of knowledge dealing with these</t>
  </si>
  <si>
    <t xml:space="preserve">right 
good 
just 
fitting 
fair 
responsible 
principled 
correct 
decent 
proper 
upright 
honourable 
honest 
righteous 
virtuous 
</t>
  </si>
  <si>
    <t>ISO7001?</t>
  </si>
  <si>
    <t>Chiou 2021</t>
  </si>
  <si>
    <t>coordination</t>
  </si>
  <si>
    <t>cooperative effort resulting in an effective relationship.</t>
  </si>
  <si>
    <t xml:space="preserve">organize 
synchronize 
integrate 
bring together 
mesh 
correlate 
systematize </t>
  </si>
  <si>
    <t>negotiation</t>
  </si>
  <si>
    <t>try to reach an agreement or compromise by discussion.</t>
  </si>
  <si>
    <t xml:space="preserve">bargaining 
debate 
discussion 
transaction 
dialogue 
mediation 
arbitration </t>
  </si>
  <si>
    <t>assurance</t>
  </si>
  <si>
    <t>confidence or certainty in one's own abilities.</t>
  </si>
  <si>
    <t xml:space="preserve">insurance 
cover 
security 
guarantee 
protection 
provision 
coverage 
safeguard 
warranty 
indemnity 
indemnification </t>
  </si>
  <si>
    <t>coperative</t>
  </si>
  <si>
    <t>flexible</t>
  </si>
  <si>
    <t>able to be easily modified to respond to altered circumstances.</t>
  </si>
  <si>
    <t xml:space="preserve">compliant 
accommodating 
manageable 
amenable 
adaptable 
open 
variable 
adjustable 
pliable 
plastic 
yielding 
elastic 
supple 
lithe 
limber 
springy 
willowy 
pliant 
tensile 
stretchy 
whippy 
ductile </t>
  </si>
  <si>
    <t>resilient</t>
  </si>
  <si>
    <t>Resilience refers to a system’s ability to manage sustained adaptability in such environments.</t>
  </si>
  <si>
    <t xml:space="preserve">suppleness 
give 
spring 
flexibility 
elasticity 
plasticity 
pliability 
springiness 
strength 
toughness 
adaptability 
hardiness </t>
  </si>
  <si>
    <t>responsive</t>
  </si>
  <si>
    <t>Responsive automation adjusts its goals and interaction strategies to the environ- ment and to others’ shifting goals and intents.</t>
  </si>
  <si>
    <t xml:space="preserve">sensitive 
open 
aware 
sharp 
alive 
forthcoming 
sympathetic 
awake 
susceptible 
receptive 
reactive 
perceptive 
impressionable 
</t>
  </si>
  <si>
    <t>responsivity</t>
  </si>
  <si>
    <t>Responsivity captures the notion that automation could affect trust development through its responses to common ground variables (beliefs, assumptions), influ- ences patterns of engagement and cooperation</t>
  </si>
  <si>
    <t>coordinative</t>
  </si>
  <si>
    <t>times its contributions well</t>
  </si>
  <si>
    <t>cooperation</t>
  </si>
  <si>
    <t>Abeywickrama (2022)</t>
  </si>
  <si>
    <t>understandability</t>
  </si>
  <si>
    <t>governance</t>
  </si>
  <si>
    <t>oversight or regulation</t>
  </si>
  <si>
    <t xml:space="preserve">oversight
regulation
supervision 
keeping 
control 
charge 
care 
management 
handling 
administration 
direction 
custody 
stewardship 
superintendence </t>
  </si>
  <si>
    <t>regulation</t>
  </si>
  <si>
    <t>functionality</t>
  </si>
  <si>
    <t>of or having a special activity, purpose, or task</t>
  </si>
  <si>
    <t xml:space="preserve">working 
operative 
operational 
going 
prepared 
ready 
viable 
workable 
usable </t>
  </si>
  <si>
    <t>SLEEC</t>
  </si>
  <si>
    <t>Social, Legal, Ethical, Empathic, Cultural rules and norms for emergency scenarios</t>
  </si>
  <si>
    <t>interpret and follow human rules</t>
  </si>
  <si>
    <t>deferential</t>
  </si>
  <si>
    <t>showing deference; respectful.</t>
  </si>
  <si>
    <t xml:space="preserve">respectful 
civil 
polite 
courteous 
considerate 
obedient 
submissive 
dutiful 
ingratiating 
reverential 
obsequious 
complaisant 
obeisant 
regardful </t>
  </si>
  <si>
    <t>well-behaved</t>
  </si>
  <si>
    <t>conducting oneself in an appropriate manner</t>
  </si>
  <si>
    <t xml:space="preserve">obedient 
good 
disciplined 
restrained 
orderly 
respectful 
law-abiding 
compliant 
amenable 
submissive 
docile 
dutiful 
deferential 
tractable 
acquiescent 
biddable </t>
  </si>
  <si>
    <t>flexibility</t>
  </si>
  <si>
    <t>scalability</t>
  </si>
  <si>
    <t>able to be used or produced in a range of capabilities</t>
  </si>
  <si>
    <t>broad
comprehensive</t>
  </si>
  <si>
    <t>sensitivity</t>
  </si>
  <si>
    <t>sensitive</t>
  </si>
  <si>
    <t>having or displaying a quick and delicate appreciation of others' feelings.</t>
  </si>
  <si>
    <t>thoughtful 
kind 
understanding 
feeling 
kindly 
concerned 
patient 
responsive 
intuitive 
receptive 
attentive 
perceptive 
considerate 
tactful 
unselfish</t>
  </si>
  <si>
    <t>Floridi (2019)</t>
  </si>
  <si>
    <t>traceability</t>
  </si>
  <si>
    <t>the quality of having an origin or course of development that may be found or followed</t>
  </si>
  <si>
    <t xml:space="preserve">comprehensible 
clear 
straightforward 
coherent 
lucid 
user-friendly 
unambiguous 
intelligible 
digestible </t>
  </si>
  <si>
    <t>non-discriminatory</t>
  </si>
  <si>
    <t>not making an unfair or prejudicial distinction between different categories of people or things</t>
  </si>
  <si>
    <t xml:space="preserve">unbiased 
just 
fair 
equal 
objective 
neutral 
detached 
open-minded 
equitable 
impartial 
disinterested 
even-handed 
nonpartisan 
unprejudiced 
nondiscriminating </t>
  </si>
  <si>
    <t>sustainability</t>
  </si>
  <si>
    <t>the ability to be maintained at a certain rate or level. avoidance of the depletion of natural resources in order to maintain an ecological balance.</t>
  </si>
  <si>
    <t>balanced
harmonious</t>
  </si>
  <si>
    <t>Floridi (2018)</t>
  </si>
  <si>
    <t>Beneficence</t>
  </si>
  <si>
    <t>beneficence</t>
  </si>
  <si>
    <t>generous giving, or the quality of being generous and doing good</t>
  </si>
  <si>
    <t xml:space="preserve">generosity 
love 
virtue 
goodness 
goodwill 
compassion 
kindness 
altruism 
benevolence 
helpfulness 
unselfishness 
liberality </t>
  </si>
  <si>
    <t>Non‑maleficence</t>
  </si>
  <si>
    <t>non‑maleficence</t>
  </si>
  <si>
    <t>an obligation not to inflict harm on others</t>
  </si>
  <si>
    <t>moral
caring</t>
  </si>
  <si>
    <t>Autonomy</t>
  </si>
  <si>
    <t>autonomy</t>
  </si>
  <si>
    <t>preserving autonomy and decision making of humans</t>
  </si>
  <si>
    <t xml:space="preserve">independence 
freedom 
sovereignty 
self-determination 
self-government 
self-rule 
self-sufficiency </t>
  </si>
  <si>
    <t>Justice</t>
  </si>
  <si>
    <t>justice</t>
  </si>
  <si>
    <t>the quality of being fair and reasonable</t>
  </si>
  <si>
    <t xml:space="preserve">fairness 
equity 
integrity 
honesty 
decency 
impartiality 
rectitude 
reasonableness 
uprightness 
justness 
rightfulness 
right </t>
  </si>
  <si>
    <t>explicability</t>
  </si>
  <si>
    <t>intelligibility</t>
  </si>
  <si>
    <t>the quality of being possible to understand</t>
  </si>
  <si>
    <t xml:space="preserve">clarity 
precision 
simplicity 
lucidity 
explicitness 
plainness 
distinctness 
clearness 
comprehensibility </t>
  </si>
  <si>
    <t>Knight (2002)</t>
  </si>
  <si>
    <t>the quality of being trustworthy and reliable</t>
  </si>
  <si>
    <t xml:space="preserve">reliable 
sure 
responsible 
steady 
faithful 
staunch 
reputable 
trustworthy 
trusty </t>
  </si>
  <si>
    <t>secure against network attack</t>
  </si>
  <si>
    <t>immune to damaged information</t>
  </si>
  <si>
    <t>vulnerable resource sharing</t>
  </si>
  <si>
    <t>independent</t>
  </si>
  <si>
    <t>capable of thinking or acting for oneself. not depending on something else for strength or effectiveness;</t>
  </si>
  <si>
    <t xml:space="preserve">self-sufficient 
free 
liberated 
unconventional 
self-contained 
individualistic 
unaided 
self-reliant 
self-supporting 
self-governing 
autonomous 
separated 
sovereign 
self-determining </t>
  </si>
  <si>
    <t>Hancock (2021)</t>
  </si>
  <si>
    <t>Performance</t>
  </si>
  <si>
    <t>Behaviour</t>
  </si>
  <si>
    <t>Dependability</t>
  </si>
  <si>
    <t>Predictability</t>
  </si>
  <si>
    <t>Automation</t>
  </si>
  <si>
    <t>Failure Rate</t>
  </si>
  <si>
    <t>False alarms</t>
  </si>
  <si>
    <t>Transparency</t>
  </si>
  <si>
    <t>Personality</t>
  </si>
  <si>
    <t>Appearance</t>
  </si>
  <si>
    <t>aesthetic</t>
  </si>
  <si>
    <t>concerned with beauty or the appreciation of beauty.</t>
  </si>
  <si>
    <t xml:space="preserve">ornamental 
artistic 
pleasing 
pretty 
fancy 
enhancing 
decorative 
tasteful 
beautifying </t>
  </si>
  <si>
    <t>Anthropomorphism</t>
  </si>
  <si>
    <t>Proximity/colocation</t>
  </si>
  <si>
    <t>Reputation</t>
  </si>
  <si>
    <t>Communication</t>
  </si>
  <si>
    <t>Cueing</t>
  </si>
  <si>
    <t>Intelligence</t>
  </si>
  <si>
    <t>Rudas (2021)</t>
  </si>
  <si>
    <t>Situational Awareness</t>
  </si>
  <si>
    <t>Wang (2020)</t>
  </si>
  <si>
    <t>Reliabilty</t>
  </si>
  <si>
    <t>Availability</t>
  </si>
  <si>
    <t>maintainability</t>
  </si>
  <si>
    <t>keep system in good condition by checking or repairing it regularly</t>
  </si>
  <si>
    <t xml:space="preserve">conserve
support
preserve 
sustain 
carry on 
keep 
prolong 
uphold 
nurture  
perpetuate </t>
  </si>
  <si>
    <t>Devitt (2018)</t>
  </si>
  <si>
    <t>Accuracy</t>
  </si>
  <si>
    <t>Adaptability</t>
  </si>
  <si>
    <t>Redundancy</t>
  </si>
  <si>
    <t>redundancy</t>
  </si>
  <si>
    <t>the inclusion of extra components which are not strictly necessary to functioning, in case of failure in other components.</t>
  </si>
  <si>
    <t xml:space="preserve">superfluity 
excess 
surplus 
surfeit 
uselessness 
superabundance 
expendability 
backup
reserve
relief 
assistance 
reinforcement 
auxiliaries 
substitute 
reserve  
stand-in 
replacement </t>
  </si>
  <si>
    <t>Kress-Gazit (2021)</t>
  </si>
  <si>
    <t>Liveness</t>
  </si>
  <si>
    <t>liveness</t>
  </si>
  <si>
    <t>the ability to eventually achieve a desirable state</t>
  </si>
  <si>
    <t xml:space="preserve">attainable 
obtainable 
winnable 
reachable 
realizable 
graspable 
gettable 
acquirable 
possible 
accessible 
probable 
feasible 
practicable 
accomplishable 
ability </t>
  </si>
  <si>
    <t>Ashoori (2019)</t>
  </si>
  <si>
    <t>personal attachment</t>
  </si>
  <si>
    <t>Avizienis (2004)</t>
  </si>
  <si>
    <t>TS Foundation</t>
  </si>
  <si>
    <t>Safety</t>
  </si>
  <si>
    <t>resilience</t>
  </si>
  <si>
    <t>Neuman (2003)</t>
  </si>
  <si>
    <t>survivability</t>
  </si>
  <si>
    <t>survivability is the quantified ability of a system, subsystem, equipment, process, or procedure to continue to function during and after a natural or man-made disturbance</t>
  </si>
  <si>
    <t xml:space="preserve">live 
last 
exist 
endure 
subsist </t>
  </si>
  <si>
    <t>composability</t>
  </si>
  <si>
    <t>a manner in which a system can be selected and assembled from components in various combinations to satisfy specific user requirements, modular</t>
  </si>
  <si>
    <t>modular</t>
  </si>
  <si>
    <t>controllability</t>
  </si>
  <si>
    <t>carried out under conditions that preclude error or the influence of extraneous factors</t>
  </si>
  <si>
    <t>manageable
governable
controllable</t>
  </si>
  <si>
    <t>x</t>
  </si>
  <si>
    <t>Performance refers to the current and historical operation of the automation and includes characteristics such as reliability, predictability, and ability. Performance information describes what the automation does. More specifically, performance refers to the competency or expertise as demonstrated by its ability to achieve the operator’s goals, e.g. reliability, predictability</t>
  </si>
  <si>
    <t>Process is the degree to which the automation’s algorithms are appropriate for the situation and able to achieve the operator’s goals. Process information describes how the automation operates. In interpersonal relationships, this corresponds to the consistency of actions associated with adherence to a set of acceptable principles e.g. dependability, integrity, explainability</t>
  </si>
  <si>
    <t>refers to the degree to which the automation is being used within the realm of the designer’s intent. Purpose describes why the automation was developed. Purpose corresponds to faith and benevolence and reflects the perception that the trustee has a positive orientation toward the system (trustor), e.g. faith, loyalty, benevolence, and value congruence</t>
  </si>
  <si>
    <t>property that an object has with respect to a given failure mode if it cannot exhibit that failure mode</t>
  </si>
  <si>
    <t>the ability of a system to not enter a failure mode, to be able to execute tasks required of it without fault (competence, ability, expertise), to achieve a goal state (liveness), and do so within permitted use of resources (time, materials, energy)</t>
  </si>
  <si>
    <t>performance relative to the amount of resources used under stated conditions</t>
  </si>
  <si>
    <t>degree to which the system can exchange information with (or be transferred to) other systems, users and infrastructure, and ability to share the same environment with other autonomous or sentient agents</t>
  </si>
  <si>
    <t>move portability categories here</t>
  </si>
  <si>
    <t>degree to which a product, system or component can exchange information with other products, systems or components, or perform its required functions, while sharing the same hardware or software environment</t>
  </si>
  <si>
    <t>extent to which the system can be used to achieve specified goals with effectiveness (accessible, usable), efficiency (available, responsive) and satisfaction (satisfying) in a specified context</t>
  </si>
  <si>
    <t>extent to which a system, product or service can be used by specified users to achieve specified goals with effectiveness, efficiency and satisfaction in a specified context of use</t>
  </si>
  <si>
    <t>degree to which the system performs specified functions under specified conditions for a specified period of time, dependable, consistency</t>
  </si>
  <si>
    <t>degree to which a system, product or component performs specified functions under specified conditions for a specified period of time</t>
  </si>
  <si>
    <t>1. protection against intentional subversion or forced failure, malicious access, use, modification, destruction, or disclosure 2. defining, achieving, and maintaining confidentiality, integrity, availability, non‐repudiation, accountability, authenticity, and reliability of a system 3. degree to which the system protects information and data so that users of the system have the degree of data access appropriate to their types and levels of authorization, confidentiality, integrity and accountability</t>
  </si>
  <si>
    <t>1. protection against intentional subversion or forced failure, 2. defining, achieving, and maintaining confidentiality, integrity, availability, non‐repudiation, accountability, authenticity, and reliability of a system 3. degree to which a product or system protects information and data so that persons or other products or systems have the degree of data access appropriate to their types and levels of authorization, 4. protection of computer hardware or software from accidental or malicious access, use, modification, destruction, or disclosure 5. protection of information and data so that unauthorized persons or systems cannot read or modify them and authorized persons or systems are not denied access to them 6. protection against intentional subversion or forced failure, containing a composite of four attributes: confidentiality, integrity, availability and accountability, plus aspects of a fifth, usability, all of which have the related issue of their assurance</t>
  </si>
  <si>
    <t>ease with which a software system or component can overcome adverse conditions, be maintained, modified to change or add capabilities or expand to new scales, correct faults or defects, improve performance or other attributes, adapt to a changed environment</t>
  </si>
  <si>
    <t>maybe remove portabiliy from here and combine with compatibility?</t>
  </si>
  <si>
    <t>ease with which a software system or component can be modified to change or add capabilities, correct faults or defects, improve performance or other attributes, or adapt to a changed environment</t>
  </si>
  <si>
    <t>beneficence (doing good), non-maleficence (not harming), autonomy (preserving human decision making), justice (fair and reasonable), and explicability (easily understood)</t>
  </si>
  <si>
    <t>ease with which a system or component can be transferred from one hardware or software environment to another or can adapt to a new domain or environment</t>
  </si>
  <si>
    <t>ease in which the system is readable, explainable, transparent and understandable. System state information is presented in a conducive manner to support regulation and/or is readily comparable to specifications providing evidence of correct operation and supporting appropriate metrics.</t>
  </si>
  <si>
    <t>quality</t>
  </si>
  <si>
    <t>frequency</t>
  </si>
  <si>
    <t>col_lee</t>
  </si>
  <si>
    <t>col_iso</t>
  </si>
  <si>
    <t>col_gc</t>
  </si>
  <si>
    <t>syns</t>
  </si>
  <si>
    <t>number of papers reviewed</t>
  </si>
  <si>
    <t/>
  </si>
  <si>
    <t>term</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</si>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</sst>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0000"/>
      <name val="Calibri"/>
      <charset val="1"/>
    </font>
    <font>
      <b/>
      <sz val="14"/>
      <color theme="1"/>
      <name val="Calibri"/>
      <family val="2"/>
      <scheme val="minor"/>
    </font>
    <font>
      <sz val="11"/>
      <color rgb="FFFFFFFF"/>
      <name val="Calibri"/>
      <family val="2"/>
      <scheme val="minor"/>
    </font>
    <font>
      <b/>
      <sz val="11"/>
      <color theme="1"/>
      <name val="Calibri"/>
      <family val="2"/>
      <scheme val="minor"/>
    </font>
    <font>
      <sz val="11"/>
      <color rgb="FFBFBFBF"/>
      <name val="Calibri"/>
      <family val="2"/>
      <scheme val="minor"/>
    </font>
    <font>
      <sz val="11"/>
      <color rgb="FFBFBFBF"/>
      <name val="Calibri"/>
      <charset val="1"/>
    </font>
    <font>
      <sz val="11"/>
      <color rgb="FF202124"/>
      <name val="Arial"/>
      <family val="2"/>
      <charset val="1"/>
    </font>
    <font>
      <sz val="11"/>
      <color rgb="FFFAA2E7"/>
      <name val="Calibri"/>
      <family val="2"/>
      <scheme val="minor"/>
    </font>
    <font>
      <sz val="11"/>
      <color rgb="FF000000"/>
      <name val="Calibri"/>
      <family val="2"/>
      <scheme val="minor"/>
    </font>
    <font>
      <u/>
      <sz val="11"/>
      <color theme="10"/>
      <name val="Calibri"/>
      <family val="2"/>
      <scheme val="minor"/>
    </font>
    <font>
      <sz val="12"/>
      <color rgb="FF000000"/>
      <name val="Inherit"/>
      <charset val="1"/>
    </font>
    <font>
      <sz val="11"/>
      <color rgb="FF808080"/>
      <name val="Calibri"/>
      <family val="2"/>
      <scheme val="minor"/>
    </font>
    <font>
      <sz val="11"/>
      <color rgb="FF000000"/>
      <name val="Calibri"/>
    </font>
  </fonts>
  <fills count="22">
    <fill>
      <patternFill patternType="none"/>
    </fill>
    <fill>
      <patternFill patternType="gray125"/>
    </fill>
    <fill>
      <patternFill patternType="solid">
        <fgColor rgb="FFFFD966"/>
        <bgColor indexed="64"/>
      </patternFill>
    </fill>
    <fill>
      <patternFill patternType="solid">
        <fgColor rgb="FF375623"/>
        <bgColor indexed="64"/>
      </patternFill>
    </fill>
    <fill>
      <patternFill patternType="solid">
        <fgColor rgb="FF548235"/>
        <bgColor indexed="64"/>
      </patternFill>
    </fill>
    <fill>
      <patternFill patternType="solid">
        <fgColor rgb="FFA9D08E"/>
        <bgColor indexed="64"/>
      </patternFill>
    </fill>
    <fill>
      <patternFill patternType="solid">
        <fgColor rgb="FFC6E0B4"/>
        <bgColor indexed="64"/>
      </patternFill>
    </fill>
    <fill>
      <patternFill patternType="solid">
        <fgColor rgb="FFE2EFDA"/>
        <bgColor indexed="64"/>
      </patternFill>
    </fill>
    <fill>
      <patternFill patternType="solid">
        <fgColor rgb="FFFFF2CC"/>
        <bgColor indexed="64"/>
      </patternFill>
    </fill>
    <fill>
      <patternFill patternType="solid">
        <fgColor rgb="FFFFE699"/>
        <bgColor indexed="64"/>
      </patternFill>
    </fill>
    <fill>
      <patternFill patternType="solid">
        <fgColor rgb="FFC65911"/>
        <bgColor indexed="64"/>
      </patternFill>
    </fill>
    <fill>
      <patternFill patternType="solid">
        <fgColor rgb="FFF4B084"/>
        <bgColor indexed="64"/>
      </patternFill>
    </fill>
    <fill>
      <patternFill patternType="solid">
        <fgColor rgb="FFFCE4D6"/>
        <bgColor indexed="64"/>
      </patternFill>
    </fill>
    <fill>
      <patternFill patternType="solid">
        <fgColor rgb="FFFFC000"/>
        <bgColor indexed="64"/>
      </patternFill>
    </fill>
    <fill>
      <patternFill patternType="solid">
        <fgColor rgb="FF540D6E"/>
        <bgColor indexed="64"/>
      </patternFill>
    </fill>
    <fill>
      <patternFill patternType="solid">
        <fgColor rgb="FFA1286A"/>
        <bgColor indexed="64"/>
      </patternFill>
    </fill>
    <fill>
      <patternFill patternType="solid">
        <fgColor rgb="FFEE4266"/>
        <bgColor indexed="64"/>
      </patternFill>
    </fill>
    <fill>
      <patternFill patternType="solid">
        <fgColor rgb="FFF78A53"/>
        <bgColor indexed="64"/>
      </patternFill>
    </fill>
    <fill>
      <patternFill patternType="solid">
        <fgColor rgb="FFFFD23F"/>
        <bgColor indexed="64"/>
      </patternFill>
    </fill>
    <fill>
      <patternFill patternType="solid">
        <fgColor rgb="FF9DD076"/>
        <bgColor indexed="64"/>
      </patternFill>
    </fill>
    <fill>
      <patternFill patternType="solid">
        <fgColor rgb="FF3BCEAC"/>
        <bgColor indexed="64"/>
      </patternFill>
    </fill>
    <fill>
      <patternFill patternType="solid">
        <fgColor rgb="FF25BE8B"/>
        <bgColor indexed="64"/>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0"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3" fillId="3"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9" fillId="0" borderId="0" xfId="1" applyFont="1" applyBorder="1" applyAlignment="1"/>
    <xf numFmtId="0" fontId="0" fillId="13" borderId="0" xfId="0" applyFill="1"/>
    <xf numFmtId="0" fontId="3" fillId="14" borderId="0" xfId="0" applyFont="1" applyFill="1"/>
    <xf numFmtId="0" fontId="3" fillId="15" borderId="0" xfId="0" applyFont="1" applyFill="1"/>
    <xf numFmtId="0" fontId="3" fillId="16" borderId="0" xfId="0" applyFont="1" applyFill="1"/>
    <xf numFmtId="0" fontId="3" fillId="17" borderId="0" xfId="0" applyFont="1" applyFill="1"/>
    <xf numFmtId="0" fontId="3" fillId="19" borderId="0" xfId="0" applyFont="1" applyFill="1"/>
    <xf numFmtId="0" fontId="3" fillId="20" borderId="0" xfId="0" applyFont="1" applyFill="1"/>
    <xf numFmtId="0" fontId="3" fillId="21" borderId="0" xfId="0" applyFont="1" applyFill="1"/>
    <xf numFmtId="0" fontId="3" fillId="0" borderId="0" xfId="0" applyFont="1"/>
    <xf numFmtId="0" fontId="12" fillId="18" borderId="0" xfId="0" applyFont="1" applyFill="1"/>
    <xf numFmtId="0" fontId="13" fillId="0" borderId="0" xfId="0" applyFont="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quotePrefix="1"/>
  </cellXfs>
  <cellStyles count="2">
    <cellStyle name="Hyperlink" xfId="1" builtinId="8"/>
    <cellStyle name="Normal" xfId="0" builtinId="0"/>
  </cellStyles>
  <dxfs count="0"/>
  <tableStyles count="0" defaultTableStyle="TableStyleMedium2" defaultPivotStyle="PivotStyleMedium9"/>
  <colors>
    <mruColors>
      <color rgb="FF0EAD69"/>
      <color rgb="FF25BE8B"/>
      <color rgb="FF3BCEAC"/>
      <color rgb="FF9DD076"/>
      <color rgb="FFFFD23F"/>
      <color rgb="FFF78A53"/>
      <color rgb="FFEE4266"/>
      <color rgb="FFA1286A"/>
      <color rgb="FF540D6E"/>
      <color rgb="FFF0A6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7C-4B61-AA4A-3A464ADC5F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7C-4B61-AA4A-3A464ADC5F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7C-4B61-AA4A-3A464ADC5F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Histogram!$K$1:$K$3</c:f>
              <c:strCache>
                <c:ptCount val="3"/>
                <c:pt idx="0">
                  <c:v>performance</c:v>
                </c:pt>
                <c:pt idx="1">
                  <c:v>process</c:v>
                </c:pt>
                <c:pt idx="2">
                  <c:v>purpose</c:v>
                </c:pt>
              </c:strCache>
            </c:strRef>
          </c:cat>
          <c:val>
            <c:numRef>
              <c:f>Histogram!$L$1:$L$3</c:f>
              <c:numCache>
                <c:formatCode>General</c:formatCode>
                <c:ptCount val="3"/>
                <c:pt idx="0">
                  <c:v>65</c:v>
                </c:pt>
                <c:pt idx="1">
                  <c:v>84</c:v>
                </c:pt>
                <c:pt idx="2">
                  <c:v>57</c:v>
                </c:pt>
              </c:numCache>
            </c:numRef>
          </c:val>
          <c:extLst>
            <c:ext xmlns:c16="http://schemas.microsoft.com/office/drawing/2014/chart" uri="{C3380CC4-5D6E-409C-BE32-E72D297353CC}">
              <c16:uniqueId val="{00000001-0C41-486E-B0CC-6CBCABFA76D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CF-4806-968B-E2374012B0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CF-4806-968B-E2374012B0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0CF-4806-968B-E2374012B0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0CF-4806-968B-E2374012B0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0CF-4806-968B-E2374012B0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0CF-4806-968B-E2374012B0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0CF-4806-968B-E2374012B0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0CF-4806-968B-E2374012B0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0CF-4806-968B-E2374012B0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Histogram!$M$1:$M$9</c:f>
              <c:strCache>
                <c:ptCount val="9"/>
                <c:pt idx="0">
                  <c:v>Functional Stability</c:v>
                </c:pt>
                <c:pt idx="1">
                  <c:v>Performance Efficiency</c:v>
                </c:pt>
                <c:pt idx="2">
                  <c:v>Compatibility</c:v>
                </c:pt>
                <c:pt idx="3">
                  <c:v>Usability</c:v>
                </c:pt>
                <c:pt idx="4">
                  <c:v>Reliability</c:v>
                </c:pt>
                <c:pt idx="5">
                  <c:v>Security</c:v>
                </c:pt>
                <c:pt idx="6">
                  <c:v>Maintainability</c:v>
                </c:pt>
                <c:pt idx="7">
                  <c:v>Portability</c:v>
                </c:pt>
                <c:pt idx="8">
                  <c:v>Regulatability</c:v>
                </c:pt>
              </c:strCache>
            </c:strRef>
          </c:cat>
          <c:val>
            <c:numRef>
              <c:f>Histogram!$N$1:$N$9</c:f>
              <c:numCache>
                <c:formatCode>General</c:formatCode>
                <c:ptCount val="9"/>
                <c:pt idx="0">
                  <c:v>33</c:v>
                </c:pt>
                <c:pt idx="1">
                  <c:v>5</c:v>
                </c:pt>
                <c:pt idx="2">
                  <c:v>27</c:v>
                </c:pt>
                <c:pt idx="3">
                  <c:v>27</c:v>
                </c:pt>
                <c:pt idx="4">
                  <c:v>40</c:v>
                </c:pt>
                <c:pt idx="5">
                  <c:v>34</c:v>
                </c:pt>
                <c:pt idx="6">
                  <c:v>8</c:v>
                </c:pt>
                <c:pt idx="7">
                  <c:v>11</c:v>
                </c:pt>
                <c:pt idx="8">
                  <c:v>21</c:v>
                </c:pt>
              </c:numCache>
            </c:numRef>
          </c:val>
          <c:extLst>
            <c:ext xmlns:c16="http://schemas.microsoft.com/office/drawing/2014/chart" uri="{C3380CC4-5D6E-409C-BE32-E72D297353CC}">
              <c16:uniqueId val="{00000001-A9E3-47CF-B900-694A8AED72B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64-4B8D-A475-CC75430CEA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64-4B8D-A475-CC75430CEA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64-4B8D-A475-CC75430CEA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64-4B8D-A475-CC75430CEA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64-4B8D-A475-CC75430CEA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164-4B8D-A475-CC75430CEA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164-4B8D-A475-CC75430CEAD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164-4B8D-A475-CC75430CEA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Histogram!$O$1:$O$8</c:f>
              <c:strCache>
                <c:ptCount val="8"/>
                <c:pt idx="0">
                  <c:v>Functionality</c:v>
                </c:pt>
                <c:pt idx="1">
                  <c:v>Compatibility</c:v>
                </c:pt>
                <c:pt idx="2">
                  <c:v>Usability</c:v>
                </c:pt>
                <c:pt idx="3">
                  <c:v>Reliability</c:v>
                </c:pt>
                <c:pt idx="4">
                  <c:v>Security</c:v>
                </c:pt>
                <c:pt idx="5">
                  <c:v>Robustness</c:v>
                </c:pt>
                <c:pt idx="6">
                  <c:v>Ethical</c:v>
                </c:pt>
                <c:pt idx="7">
                  <c:v>Regulatability</c:v>
                </c:pt>
              </c:strCache>
            </c:strRef>
          </c:cat>
          <c:val>
            <c:numRef>
              <c:f>Histogram!$P$1:$P$8</c:f>
              <c:numCache>
                <c:formatCode>General</c:formatCode>
                <c:ptCount val="8"/>
                <c:pt idx="0">
                  <c:v>30</c:v>
                </c:pt>
                <c:pt idx="1">
                  <c:v>20</c:v>
                </c:pt>
                <c:pt idx="2">
                  <c:v>24</c:v>
                </c:pt>
                <c:pt idx="3">
                  <c:v>32</c:v>
                </c:pt>
                <c:pt idx="4">
                  <c:v>23</c:v>
                </c:pt>
                <c:pt idx="5">
                  <c:v>22</c:v>
                </c:pt>
                <c:pt idx="6">
                  <c:v>33</c:v>
                </c:pt>
                <c:pt idx="7">
                  <c:v>22</c:v>
                </c:pt>
              </c:numCache>
            </c:numRef>
          </c:val>
          <c:extLst>
            <c:ext xmlns:c16="http://schemas.microsoft.com/office/drawing/2014/chart" uri="{C3380CC4-5D6E-409C-BE32-E72D297353CC}">
              <c16:uniqueId val="{00000001-1E41-4EF6-B305-D1CB629F7BA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Sheet1!$A$2:$A$21</c:f>
              <c:strCache>
                <c:ptCount val="20"/>
                <c:pt idx="0">
                  <c:v>reliability</c:v>
                </c:pt>
                <c:pt idx="1">
                  <c:v>competency</c:v>
                </c:pt>
                <c:pt idx="2">
                  <c:v>integrity</c:v>
                </c:pt>
                <c:pt idx="3">
                  <c:v>availability</c:v>
                </c:pt>
                <c:pt idx="4">
                  <c:v>safe</c:v>
                </c:pt>
                <c:pt idx="5">
                  <c:v>security</c:v>
                </c:pt>
                <c:pt idx="6">
                  <c:v>dependability</c:v>
                </c:pt>
                <c:pt idx="7">
                  <c:v>confidential</c:v>
                </c:pt>
                <c:pt idx="8">
                  <c:v>expertise</c:v>
                </c:pt>
                <c:pt idx="9">
                  <c:v>predictable</c:v>
                </c:pt>
                <c:pt idx="10">
                  <c:v>faithfulness</c:v>
                </c:pt>
                <c:pt idx="11">
                  <c:v>accountability</c:v>
                </c:pt>
                <c:pt idx="12">
                  <c:v>cooperative</c:v>
                </c:pt>
                <c:pt idx="13">
                  <c:v>robustness</c:v>
                </c:pt>
                <c:pt idx="14">
                  <c:v>openness</c:v>
                </c:pt>
                <c:pt idx="15">
                  <c:v>ability</c:v>
                </c:pt>
                <c:pt idx="16">
                  <c:v>timely</c:v>
                </c:pt>
                <c:pt idx="17">
                  <c:v>dependable</c:v>
                </c:pt>
                <c:pt idx="18">
                  <c:v>understanding</c:v>
                </c:pt>
                <c:pt idx="19">
                  <c:v>adaptability</c:v>
                </c:pt>
              </c:strCache>
            </c:strRef>
          </c:cat>
          <c:val>
            <c:numRef>
              <c:f>Sheet1!$B$2:$B$21</c:f>
              <c:numCache>
                <c:formatCode>General</c:formatCode>
                <c:ptCount val="20"/>
                <c:pt idx="0">
                  <c:v>14</c:v>
                </c:pt>
                <c:pt idx="1">
                  <c:v>8</c:v>
                </c:pt>
                <c:pt idx="2">
                  <c:v>7</c:v>
                </c:pt>
                <c:pt idx="3">
                  <c:v>6</c:v>
                </c:pt>
                <c:pt idx="4">
                  <c:v>5</c:v>
                </c:pt>
                <c:pt idx="5">
                  <c:v>5</c:v>
                </c:pt>
                <c:pt idx="6">
                  <c:v>5</c:v>
                </c:pt>
                <c:pt idx="7">
                  <c:v>4</c:v>
                </c:pt>
                <c:pt idx="8">
                  <c:v>4</c:v>
                </c:pt>
                <c:pt idx="9">
                  <c:v>4</c:v>
                </c:pt>
                <c:pt idx="10">
                  <c:v>4</c:v>
                </c:pt>
                <c:pt idx="11">
                  <c:v>4</c:v>
                </c:pt>
                <c:pt idx="12">
                  <c:v>4</c:v>
                </c:pt>
                <c:pt idx="13">
                  <c:v>4</c:v>
                </c:pt>
                <c:pt idx="14">
                  <c:v>3</c:v>
                </c:pt>
                <c:pt idx="15">
                  <c:v>3</c:v>
                </c:pt>
                <c:pt idx="16">
                  <c:v>3</c:v>
                </c:pt>
                <c:pt idx="17">
                  <c:v>3</c:v>
                </c:pt>
                <c:pt idx="18">
                  <c:v>3</c:v>
                </c:pt>
                <c:pt idx="19">
                  <c:v>3</c:v>
                </c:pt>
              </c:numCache>
            </c:numRef>
          </c:val>
          <c:extLst>
            <c:ext xmlns:c16="http://schemas.microsoft.com/office/drawing/2014/chart" uri="{C3380CC4-5D6E-409C-BE32-E72D297353CC}">
              <c16:uniqueId val="{00000001-DEE9-4916-ACBB-0D0AAE606CE6}"/>
            </c:ext>
          </c:extLst>
        </c:ser>
        <c:dLbls>
          <c:showLegendKey val="0"/>
          <c:showVal val="0"/>
          <c:showCatName val="0"/>
          <c:showSerName val="0"/>
          <c:showPercent val="0"/>
          <c:showBubbleSize val="0"/>
        </c:dLbls>
        <c:gapWidth val="219"/>
        <c:overlap val="-27"/>
        <c:axId val="1373692232"/>
        <c:axId val="312042487"/>
      </c:barChart>
      <c:catAx>
        <c:axId val="1373692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042487"/>
        <c:crosses val="autoZero"/>
        <c:auto val="1"/>
        <c:lblAlgn val="ctr"/>
        <c:lblOffset val="100"/>
        <c:noMultiLvlLbl val="0"/>
      </c:catAx>
      <c:valAx>
        <c:axId val="312042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692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47625</xdr:colOff>
      <xdr:row>11</xdr:row>
      <xdr:rowOff>9525</xdr:rowOff>
    </xdr:from>
    <xdr:to>
      <xdr:col>14</xdr:col>
      <xdr:colOff>495300</xdr:colOff>
      <xdr:row>20</xdr:row>
      <xdr:rowOff>133350</xdr:rowOff>
    </xdr:to>
    <xdr:graphicFrame macro="">
      <xdr:nvGraphicFramePr>
        <xdr:cNvPr id="2" name="Chart 1">
          <a:extLst>
            <a:ext uri="{FF2B5EF4-FFF2-40B4-BE49-F238E27FC236}">
              <a16:creationId xmlns:a16="http://schemas.microsoft.com/office/drawing/2014/main" id="{9580502D-2E78-0092-2F40-6B1E6B709B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xdr:colOff>
      <xdr:row>21</xdr:row>
      <xdr:rowOff>47625</xdr:rowOff>
    </xdr:from>
    <xdr:to>
      <xdr:col>14</xdr:col>
      <xdr:colOff>495300</xdr:colOff>
      <xdr:row>35</xdr:row>
      <xdr:rowOff>123825</xdr:rowOff>
    </xdr:to>
    <xdr:graphicFrame macro="">
      <xdr:nvGraphicFramePr>
        <xdr:cNvPr id="3" name="Chart 2">
          <a:extLst>
            <a:ext uri="{FF2B5EF4-FFF2-40B4-BE49-F238E27FC236}">
              <a16:creationId xmlns:a16="http://schemas.microsoft.com/office/drawing/2014/main" id="{4246091B-2170-BB5A-88FC-C4CB4D7F1D01}"/>
            </a:ext>
            <a:ext uri="{147F2762-F138-4A5C-976F-8EAC2B608ADB}">
              <a16:predDERef xmlns:a16="http://schemas.microsoft.com/office/drawing/2014/main" pred="{9580502D-2E78-0092-2F40-6B1E6B709B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36</xdr:row>
      <xdr:rowOff>19050</xdr:rowOff>
    </xdr:from>
    <xdr:to>
      <xdr:col>14</xdr:col>
      <xdr:colOff>495300</xdr:colOff>
      <xdr:row>49</xdr:row>
      <xdr:rowOff>152400</xdr:rowOff>
    </xdr:to>
    <xdr:graphicFrame macro="">
      <xdr:nvGraphicFramePr>
        <xdr:cNvPr id="9" name="Chart 3">
          <a:extLst>
            <a:ext uri="{FF2B5EF4-FFF2-40B4-BE49-F238E27FC236}">
              <a16:creationId xmlns:a16="http://schemas.microsoft.com/office/drawing/2014/main" id="{D843425B-710E-51B7-0582-B645B3E22EF1}"/>
            </a:ext>
            <a:ext uri="{147F2762-F138-4A5C-976F-8EAC2B608ADB}">
              <a16:predDERef xmlns:a16="http://schemas.microsoft.com/office/drawing/2014/main" pred="{4246091B-2170-BB5A-88FC-C4CB4D7F1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504825</xdr:colOff>
      <xdr:row>2</xdr:row>
      <xdr:rowOff>76200</xdr:rowOff>
    </xdr:from>
    <xdr:to>
      <xdr:col>15</xdr:col>
      <xdr:colOff>466725</xdr:colOff>
      <xdr:row>26</xdr:row>
      <xdr:rowOff>85725</xdr:rowOff>
    </xdr:to>
    <xdr:graphicFrame macro="">
      <xdr:nvGraphicFramePr>
        <xdr:cNvPr id="2" name="Chart 1">
          <a:extLst>
            <a:ext uri="{FF2B5EF4-FFF2-40B4-BE49-F238E27FC236}">
              <a16:creationId xmlns:a16="http://schemas.microsoft.com/office/drawing/2014/main" id="{38B3795D-2535-5429-2C98-26686210B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
  <sheetViews>
    <sheetView workbookViewId="0">
      <pane ySplit="10" topLeftCell="A210" activePane="bottomLeft" state="frozen"/>
      <selection pane="bottomLeft" activeCell="B218" sqref="B218"/>
    </sheetView>
  </sheetViews>
  <sheetFormatPr defaultRowHeight="15"/>
  <cols>
    <col min="1" max="1" width="21.5703125" customWidth="1"/>
    <col min="2" max="2" width="10.5703125" bestFit="1" customWidth="1"/>
    <col min="3" max="3" width="23" bestFit="1" customWidth="1"/>
    <col min="4" max="4" width="32" customWidth="1"/>
    <col min="5" max="5" width="41.85546875" style="1" customWidth="1"/>
    <col min="6" max="6" width="29.42578125" customWidth="1"/>
    <col min="7" max="7" width="18.5703125" customWidth="1"/>
    <col min="8" max="8" width="21.7109375" bestFit="1" customWidth="1"/>
    <col min="9" max="9" width="18" customWidth="1"/>
    <col min="10" max="10" width="32.85546875" customWidth="1"/>
  </cols>
  <sheetData>
    <row r="1" spans="1:10">
      <c r="F1" t="s">
        <v>0</v>
      </c>
      <c r="G1" s="12" t="s">
        <v>1</v>
      </c>
      <c r="H1" s="15" t="s">
        <v>2</v>
      </c>
      <c r="I1" s="25" t="s">
        <v>3</v>
      </c>
    </row>
    <row r="2" spans="1:10">
      <c r="F2" t="s">
        <v>4</v>
      </c>
      <c r="G2" s="13" t="s">
        <v>5</v>
      </c>
      <c r="H2" s="6" t="s">
        <v>6</v>
      </c>
      <c r="I2" s="26" t="s">
        <v>7</v>
      </c>
    </row>
    <row r="3" spans="1:10">
      <c r="F3" t="s">
        <v>8</v>
      </c>
      <c r="G3" s="14" t="s">
        <v>9</v>
      </c>
      <c r="H3" s="7" t="s">
        <v>7</v>
      </c>
      <c r="I3" s="27" t="s">
        <v>10</v>
      </c>
    </row>
    <row r="4" spans="1:10">
      <c r="H4" s="8" t="s">
        <v>10</v>
      </c>
      <c r="I4" s="28" t="s">
        <v>11</v>
      </c>
    </row>
    <row r="5" spans="1:10">
      <c r="G5" s="21"/>
      <c r="H5" s="9" t="s">
        <v>11</v>
      </c>
      <c r="I5" s="33" t="s">
        <v>12</v>
      </c>
    </row>
    <row r="6" spans="1:10">
      <c r="H6" s="10" t="s">
        <v>12</v>
      </c>
      <c r="I6" s="29" t="s">
        <v>13</v>
      </c>
    </row>
    <row r="7" spans="1:10">
      <c r="H7" s="11" t="s">
        <v>14</v>
      </c>
      <c r="I7" s="30" t="s">
        <v>15</v>
      </c>
    </row>
    <row r="8" spans="1:10">
      <c r="H8" s="5" t="s">
        <v>16</v>
      </c>
      <c r="I8" s="31" t="s">
        <v>17</v>
      </c>
    </row>
    <row r="9" spans="1:10">
      <c r="D9" t="s">
        <v>18</v>
      </c>
      <c r="H9" s="24" t="s">
        <v>17</v>
      </c>
      <c r="I9" s="32"/>
    </row>
    <row r="10" spans="1:10" s="3" customFormat="1" ht="18.75">
      <c r="A10" s="3" t="s">
        <v>19</v>
      </c>
      <c r="B10" s="3" t="s">
        <v>20</v>
      </c>
      <c r="C10" s="3" t="s">
        <v>21</v>
      </c>
      <c r="D10" s="3" t="s">
        <v>22</v>
      </c>
      <c r="E10" s="4" t="s">
        <v>23</v>
      </c>
      <c r="F10" s="3" t="s">
        <v>24</v>
      </c>
      <c r="G10" s="16" t="s">
        <v>25</v>
      </c>
      <c r="H10" s="3" t="s">
        <v>26</v>
      </c>
      <c r="I10" s="3" t="s">
        <v>27</v>
      </c>
      <c r="J10" s="3" t="s">
        <v>28</v>
      </c>
    </row>
    <row r="11" spans="1:10">
      <c r="A11" t="s">
        <v>29</v>
      </c>
      <c r="B11">
        <v>0</v>
      </c>
      <c r="C11" t="s">
        <v>30</v>
      </c>
      <c r="D11" t="s">
        <v>30</v>
      </c>
      <c r="E11" t="s">
        <v>31</v>
      </c>
      <c r="F11" t="s">
        <v>32</v>
      </c>
      <c r="G11" t="s">
        <v>33</v>
      </c>
      <c r="H11" t="s">
        <v>33</v>
      </c>
      <c r="I11" t="s">
        <v>33</v>
      </c>
    </row>
    <row r="12" spans="1:10" ht="30">
      <c r="A12" t="s">
        <v>34</v>
      </c>
      <c r="B12">
        <v>1</v>
      </c>
      <c r="C12" s="17" t="s">
        <v>35</v>
      </c>
      <c r="D12" s="2" t="s">
        <v>36</v>
      </c>
      <c r="E12" s="1" t="s">
        <v>37</v>
      </c>
      <c r="F12" t="s">
        <v>38</v>
      </c>
      <c r="G12" s="12" t="s">
        <v>1</v>
      </c>
      <c r="H12" s="15" t="s">
        <v>2</v>
      </c>
      <c r="I12" s="25" t="s">
        <v>3</v>
      </c>
    </row>
    <row r="13" spans="1:10" ht="30">
      <c r="A13" t="s">
        <v>39</v>
      </c>
      <c r="B13">
        <v>2</v>
      </c>
      <c r="C13" s="17" t="s">
        <v>40</v>
      </c>
      <c r="D13" t="s">
        <v>40</v>
      </c>
      <c r="E13" s="1" t="s">
        <v>41</v>
      </c>
      <c r="F13" t="s">
        <v>42</v>
      </c>
      <c r="G13" s="13" t="s">
        <v>5</v>
      </c>
      <c r="H13" s="9" t="s">
        <v>11</v>
      </c>
      <c r="I13" s="29" t="s">
        <v>13</v>
      </c>
    </row>
    <row r="14" spans="1:10" ht="75">
      <c r="A14" t="s">
        <v>43</v>
      </c>
      <c r="B14">
        <v>3</v>
      </c>
      <c r="C14" s="17" t="s">
        <v>44</v>
      </c>
      <c r="D14" t="s">
        <v>45</v>
      </c>
      <c r="E14" s="1" t="s">
        <v>46</v>
      </c>
      <c r="F14" t="s">
        <v>47</v>
      </c>
      <c r="G14" s="14" t="s">
        <v>9</v>
      </c>
      <c r="H14" s="9" t="s">
        <v>11</v>
      </c>
      <c r="I14" s="30" t="s">
        <v>15</v>
      </c>
    </row>
    <row r="15" spans="1:10" ht="30">
      <c r="A15" t="s">
        <v>48</v>
      </c>
      <c r="B15">
        <v>4</v>
      </c>
      <c r="C15" s="17" t="s">
        <v>35</v>
      </c>
      <c r="D15" s="2" t="s">
        <v>36</v>
      </c>
      <c r="E15" s="1" t="s">
        <v>37</v>
      </c>
      <c r="F15" t="s">
        <v>38</v>
      </c>
      <c r="G15" s="12" t="s">
        <v>1</v>
      </c>
      <c r="H15" s="15" t="s">
        <v>2</v>
      </c>
      <c r="I15" s="25" t="s">
        <v>3</v>
      </c>
    </row>
    <row r="16" spans="1:10" ht="30">
      <c r="A16" t="s">
        <v>48</v>
      </c>
      <c r="B16">
        <v>5</v>
      </c>
      <c r="C16" s="17" t="s">
        <v>49</v>
      </c>
      <c r="D16" t="s">
        <v>49</v>
      </c>
      <c r="E16" s="1" t="s">
        <v>50</v>
      </c>
      <c r="F16" t="s">
        <v>51</v>
      </c>
      <c r="G16" s="13" t="s">
        <v>5</v>
      </c>
      <c r="H16" s="10" t="s">
        <v>12</v>
      </c>
      <c r="I16" s="33" t="s">
        <v>12</v>
      </c>
    </row>
    <row r="17" spans="1:10" ht="45">
      <c r="A17" t="s">
        <v>48</v>
      </c>
      <c r="B17">
        <v>6</v>
      </c>
      <c r="C17" s="17" t="s">
        <v>52</v>
      </c>
      <c r="D17" t="s">
        <v>52</v>
      </c>
      <c r="E17" s="1" t="s">
        <v>53</v>
      </c>
      <c r="F17" t="s">
        <v>54</v>
      </c>
      <c r="G17" s="13" t="s">
        <v>5</v>
      </c>
      <c r="H17" s="15" t="s">
        <v>2</v>
      </c>
      <c r="I17" s="28" t="s">
        <v>11</v>
      </c>
    </row>
    <row r="18" spans="1:10" ht="60">
      <c r="A18" t="s">
        <v>48</v>
      </c>
      <c r="B18">
        <v>7</v>
      </c>
      <c r="C18" s="17" t="s">
        <v>55</v>
      </c>
      <c r="D18" t="s">
        <v>55</v>
      </c>
      <c r="E18" s="1" t="s">
        <v>56</v>
      </c>
      <c r="F18" t="s">
        <v>57</v>
      </c>
      <c r="G18" s="14" t="s">
        <v>9</v>
      </c>
      <c r="H18" s="10" t="s">
        <v>12</v>
      </c>
      <c r="I18" s="30" t="s">
        <v>15</v>
      </c>
    </row>
    <row r="19" spans="1:10">
      <c r="A19" t="s">
        <v>48</v>
      </c>
      <c r="B19">
        <v>8</v>
      </c>
      <c r="C19" s="17" t="s">
        <v>58</v>
      </c>
      <c r="D19" t="s">
        <v>58</v>
      </c>
      <c r="E19" s="1" t="s">
        <v>59</v>
      </c>
      <c r="F19" t="s">
        <v>60</v>
      </c>
      <c r="G19" s="13" t="s">
        <v>5</v>
      </c>
      <c r="H19" s="24" t="s">
        <v>17</v>
      </c>
      <c r="I19" s="31" t="s">
        <v>17</v>
      </c>
      <c r="J19" t="s">
        <v>61</v>
      </c>
    </row>
    <row r="20" spans="1:10" ht="30">
      <c r="A20" t="s">
        <v>62</v>
      </c>
      <c r="B20">
        <v>9</v>
      </c>
      <c r="C20" s="17" t="s">
        <v>63</v>
      </c>
      <c r="D20" t="s">
        <v>63</v>
      </c>
      <c r="E20" s="1" t="s">
        <v>64</v>
      </c>
      <c r="F20" t="s">
        <v>65</v>
      </c>
      <c r="G20" s="12" t="s">
        <v>1</v>
      </c>
      <c r="H20" s="15" t="s">
        <v>2</v>
      </c>
      <c r="I20" s="25" t="s">
        <v>3</v>
      </c>
    </row>
    <row r="21" spans="1:10">
      <c r="A21" t="s">
        <v>62</v>
      </c>
      <c r="B21">
        <v>10</v>
      </c>
      <c r="C21" s="17" t="s">
        <v>66</v>
      </c>
      <c r="D21" t="s">
        <v>67</v>
      </c>
      <c r="E21" s="19" t="s">
        <v>68</v>
      </c>
      <c r="F21" t="s">
        <v>69</v>
      </c>
      <c r="G21" s="14" t="s">
        <v>9</v>
      </c>
      <c r="H21" s="15" t="s">
        <v>2</v>
      </c>
      <c r="I21" s="30" t="s">
        <v>15</v>
      </c>
    </row>
    <row r="22" spans="1:10" ht="30">
      <c r="A22" t="s">
        <v>70</v>
      </c>
      <c r="B22">
        <v>11</v>
      </c>
      <c r="C22" s="17" t="s">
        <v>63</v>
      </c>
      <c r="D22" t="s">
        <v>63</v>
      </c>
      <c r="E22" s="1" t="s">
        <v>64</v>
      </c>
      <c r="F22" t="s">
        <v>65</v>
      </c>
      <c r="G22" s="12" t="s">
        <v>1</v>
      </c>
      <c r="H22" s="15" t="s">
        <v>2</v>
      </c>
      <c r="I22" s="25" t="s">
        <v>3</v>
      </c>
    </row>
    <row r="23" spans="1:10">
      <c r="A23" t="s">
        <v>70</v>
      </c>
      <c r="B23">
        <v>12</v>
      </c>
      <c r="C23" s="17" t="s">
        <v>66</v>
      </c>
      <c r="D23" t="s">
        <v>67</v>
      </c>
      <c r="E23" s="19" t="s">
        <v>68</v>
      </c>
      <c r="F23" t="s">
        <v>69</v>
      </c>
      <c r="G23" s="14" t="s">
        <v>9</v>
      </c>
      <c r="H23" s="15" t="s">
        <v>2</v>
      </c>
      <c r="I23" s="30" t="s">
        <v>15</v>
      </c>
    </row>
    <row r="24" spans="1:10" ht="30">
      <c r="A24" t="s">
        <v>71</v>
      </c>
      <c r="B24">
        <v>13</v>
      </c>
      <c r="C24" s="17" t="s">
        <v>49</v>
      </c>
      <c r="D24" t="s">
        <v>49</v>
      </c>
      <c r="E24" s="1" t="s">
        <v>50</v>
      </c>
      <c r="F24" t="s">
        <v>51</v>
      </c>
      <c r="G24" s="14" t="s">
        <v>9</v>
      </c>
      <c r="H24" s="9" t="s">
        <v>11</v>
      </c>
      <c r="I24" s="30" t="s">
        <v>15</v>
      </c>
    </row>
    <row r="25" spans="1:10" ht="30">
      <c r="A25" t="s">
        <v>71</v>
      </c>
      <c r="B25">
        <v>14</v>
      </c>
      <c r="C25" s="17" t="s">
        <v>72</v>
      </c>
      <c r="D25" s="21" t="s">
        <v>73</v>
      </c>
      <c r="E25" s="1" t="s">
        <v>74</v>
      </c>
      <c r="F25" t="s">
        <v>75</v>
      </c>
      <c r="G25" s="14" t="s">
        <v>9</v>
      </c>
      <c r="H25" s="9" t="s">
        <v>11</v>
      </c>
      <c r="I25" s="30" t="s">
        <v>15</v>
      </c>
    </row>
    <row r="26" spans="1:10">
      <c r="A26" t="s">
        <v>71</v>
      </c>
      <c r="B26">
        <v>15</v>
      </c>
      <c r="C26" s="17" t="s">
        <v>76</v>
      </c>
      <c r="D26" t="s">
        <v>58</v>
      </c>
      <c r="E26" s="1" t="s">
        <v>59</v>
      </c>
      <c r="F26" t="s">
        <v>60</v>
      </c>
      <c r="G26" s="13" t="s">
        <v>5</v>
      </c>
      <c r="H26" s="24" t="s">
        <v>17</v>
      </c>
      <c r="I26" s="31" t="s">
        <v>17</v>
      </c>
      <c r="J26" t="s">
        <v>61</v>
      </c>
    </row>
    <row r="27" spans="1:10" ht="30">
      <c r="A27" t="s">
        <v>71</v>
      </c>
      <c r="B27">
        <v>16</v>
      </c>
      <c r="C27" s="17" t="s">
        <v>77</v>
      </c>
      <c r="D27" t="s">
        <v>78</v>
      </c>
      <c r="E27" s="1" t="s">
        <v>79</v>
      </c>
      <c r="F27" t="s">
        <v>80</v>
      </c>
      <c r="G27" s="13" t="s">
        <v>5</v>
      </c>
      <c r="H27" s="10" t="s">
        <v>12</v>
      </c>
      <c r="I27" s="33" t="s">
        <v>12</v>
      </c>
    </row>
    <row r="28" spans="1:10" ht="30">
      <c r="A28" t="s">
        <v>71</v>
      </c>
      <c r="B28">
        <v>17</v>
      </c>
      <c r="C28" s="17" t="s">
        <v>81</v>
      </c>
      <c r="D28" s="2" t="s">
        <v>36</v>
      </c>
      <c r="E28" s="1" t="s">
        <v>37</v>
      </c>
      <c r="F28" t="s">
        <v>38</v>
      </c>
      <c r="G28" s="12" t="s">
        <v>1</v>
      </c>
      <c r="H28" s="15" t="s">
        <v>2</v>
      </c>
      <c r="I28" s="25" t="s">
        <v>3</v>
      </c>
    </row>
    <row r="29" spans="1:10">
      <c r="A29" t="s">
        <v>71</v>
      </c>
      <c r="B29">
        <v>18</v>
      </c>
      <c r="C29" s="17" t="s">
        <v>82</v>
      </c>
      <c r="D29" t="s">
        <v>83</v>
      </c>
      <c r="E29" s="1" t="s">
        <v>84</v>
      </c>
      <c r="F29" t="s">
        <v>85</v>
      </c>
      <c r="G29" s="12" t="s">
        <v>1</v>
      </c>
      <c r="H29" s="8" t="s">
        <v>10</v>
      </c>
      <c r="I29" s="27" t="s">
        <v>10</v>
      </c>
    </row>
    <row r="30" spans="1:10" ht="30">
      <c r="A30" t="s">
        <v>71</v>
      </c>
      <c r="B30">
        <v>19</v>
      </c>
      <c r="C30" s="17" t="s">
        <v>86</v>
      </c>
      <c r="D30" s="2" t="s">
        <v>36</v>
      </c>
      <c r="E30" s="1" t="s">
        <v>37</v>
      </c>
      <c r="F30" t="s">
        <v>38</v>
      </c>
      <c r="G30" s="12" t="s">
        <v>1</v>
      </c>
      <c r="H30" s="15" t="s">
        <v>2</v>
      </c>
      <c r="I30" s="25" t="s">
        <v>3</v>
      </c>
    </row>
    <row r="31" spans="1:10" ht="30">
      <c r="A31" t="s">
        <v>71</v>
      </c>
      <c r="B31">
        <v>20</v>
      </c>
      <c r="C31" s="17" t="s">
        <v>87</v>
      </c>
      <c r="D31" t="s">
        <v>88</v>
      </c>
      <c r="E31" s="1" t="s">
        <v>89</v>
      </c>
      <c r="F31" t="s">
        <v>90</v>
      </c>
      <c r="G31" s="13" t="s">
        <v>5</v>
      </c>
      <c r="H31" s="9" t="s">
        <v>11</v>
      </c>
      <c r="I31" s="30" t="s">
        <v>15</v>
      </c>
    </row>
    <row r="32" spans="1:10" ht="30">
      <c r="A32" t="s">
        <v>91</v>
      </c>
      <c r="B32">
        <v>21</v>
      </c>
      <c r="C32" s="17" t="s">
        <v>92</v>
      </c>
      <c r="D32" t="s">
        <v>92</v>
      </c>
      <c r="E32" s="1" t="s">
        <v>93</v>
      </c>
      <c r="F32" t="s">
        <v>94</v>
      </c>
      <c r="G32" s="12" t="s">
        <v>1</v>
      </c>
      <c r="H32" s="15" t="s">
        <v>2</v>
      </c>
      <c r="I32" s="25" t="s">
        <v>3</v>
      </c>
    </row>
    <row r="33" spans="1:10">
      <c r="A33" t="s">
        <v>91</v>
      </c>
      <c r="B33">
        <v>22</v>
      </c>
      <c r="C33" s="17" t="s">
        <v>95</v>
      </c>
      <c r="D33" t="s">
        <v>96</v>
      </c>
      <c r="E33" s="1" t="s">
        <v>97</v>
      </c>
      <c r="F33" t="s">
        <v>98</v>
      </c>
      <c r="G33" s="14" t="s">
        <v>9</v>
      </c>
      <c r="H33" s="10" t="s">
        <v>12</v>
      </c>
      <c r="I33" s="33" t="s">
        <v>12</v>
      </c>
    </row>
    <row r="34" spans="1:10" ht="30">
      <c r="A34" t="s">
        <v>99</v>
      </c>
      <c r="B34">
        <v>23</v>
      </c>
      <c r="C34" s="17" t="s">
        <v>55</v>
      </c>
      <c r="D34" t="s">
        <v>55</v>
      </c>
      <c r="E34" s="1" t="s">
        <v>100</v>
      </c>
      <c r="F34" t="s">
        <v>57</v>
      </c>
      <c r="G34" s="14" t="s">
        <v>9</v>
      </c>
      <c r="H34" s="10" t="s">
        <v>12</v>
      </c>
      <c r="I34" s="30" t="s">
        <v>15</v>
      </c>
    </row>
    <row r="35" spans="1:10" ht="30">
      <c r="A35" t="s">
        <v>99</v>
      </c>
      <c r="B35">
        <v>24</v>
      </c>
      <c r="C35" s="17" t="s">
        <v>101</v>
      </c>
      <c r="D35" t="s">
        <v>102</v>
      </c>
      <c r="E35" s="1" t="s">
        <v>103</v>
      </c>
      <c r="F35" t="s">
        <v>104</v>
      </c>
      <c r="G35" s="12" t="s">
        <v>1</v>
      </c>
      <c r="H35" s="9" t="s">
        <v>11</v>
      </c>
      <c r="I35" s="28" t="s">
        <v>11</v>
      </c>
    </row>
    <row r="36" spans="1:10" ht="30">
      <c r="A36" t="s">
        <v>99</v>
      </c>
      <c r="B36">
        <v>25</v>
      </c>
      <c r="C36" s="17" t="s">
        <v>105</v>
      </c>
      <c r="D36" t="s">
        <v>105</v>
      </c>
      <c r="E36" s="1" t="s">
        <v>106</v>
      </c>
      <c r="F36" t="s">
        <v>107</v>
      </c>
      <c r="G36" s="14" t="s">
        <v>9</v>
      </c>
      <c r="H36" s="8" t="s">
        <v>10</v>
      </c>
      <c r="I36" s="27" t="s">
        <v>10</v>
      </c>
    </row>
    <row r="37" spans="1:10" ht="30">
      <c r="A37" t="s">
        <v>99</v>
      </c>
      <c r="B37">
        <v>26</v>
      </c>
      <c r="C37" s="17" t="s">
        <v>108</v>
      </c>
      <c r="D37" t="s">
        <v>108</v>
      </c>
      <c r="E37" s="1" t="s">
        <v>109</v>
      </c>
      <c r="F37" t="s">
        <v>110</v>
      </c>
      <c r="G37" s="13" t="s">
        <v>5</v>
      </c>
      <c r="H37" s="8" t="s">
        <v>10</v>
      </c>
      <c r="I37" s="27" t="s">
        <v>10</v>
      </c>
    </row>
    <row r="38" spans="1:10" ht="30">
      <c r="A38" t="s">
        <v>111</v>
      </c>
      <c r="B38">
        <v>27</v>
      </c>
      <c r="C38" s="17" t="s">
        <v>35</v>
      </c>
      <c r="D38" s="2" t="s">
        <v>36</v>
      </c>
      <c r="E38" s="1" t="s">
        <v>37</v>
      </c>
      <c r="F38" t="s">
        <v>38</v>
      </c>
      <c r="G38" s="12" t="s">
        <v>1</v>
      </c>
      <c r="H38" s="15" t="s">
        <v>2</v>
      </c>
      <c r="I38" s="25" t="s">
        <v>3</v>
      </c>
    </row>
    <row r="39" spans="1:10" ht="30">
      <c r="A39" t="s">
        <v>111</v>
      </c>
      <c r="B39">
        <v>28</v>
      </c>
      <c r="C39" s="17" t="s">
        <v>72</v>
      </c>
      <c r="D39" s="21" t="s">
        <v>73</v>
      </c>
      <c r="E39" s="1" t="s">
        <v>74</v>
      </c>
      <c r="F39" t="s">
        <v>75</v>
      </c>
      <c r="G39" s="14" t="s">
        <v>9</v>
      </c>
      <c r="H39" s="7" t="s">
        <v>7</v>
      </c>
      <c r="I39" s="30" t="s">
        <v>15</v>
      </c>
    </row>
    <row r="40" spans="1:10" ht="30">
      <c r="A40" t="s">
        <v>112</v>
      </c>
      <c r="B40">
        <v>29</v>
      </c>
      <c r="C40" s="20" t="s">
        <v>63</v>
      </c>
      <c r="D40" t="s">
        <v>63</v>
      </c>
      <c r="E40" s="1" t="s">
        <v>64</v>
      </c>
      <c r="F40" t="s">
        <v>65</v>
      </c>
      <c r="G40" s="12" t="s">
        <v>1</v>
      </c>
      <c r="H40" s="15" t="s">
        <v>2</v>
      </c>
      <c r="I40" s="25" t="s">
        <v>3</v>
      </c>
    </row>
    <row r="41" spans="1:10" ht="30">
      <c r="A41" t="s">
        <v>112</v>
      </c>
      <c r="B41">
        <v>30</v>
      </c>
      <c r="C41" s="20" t="s">
        <v>49</v>
      </c>
      <c r="D41" t="s">
        <v>49</v>
      </c>
      <c r="E41" s="1" t="s">
        <v>50</v>
      </c>
      <c r="F41" t="s">
        <v>51</v>
      </c>
      <c r="G41" s="13" t="s">
        <v>5</v>
      </c>
      <c r="H41" s="9" t="s">
        <v>11</v>
      </c>
      <c r="I41" s="30" t="s">
        <v>15</v>
      </c>
    </row>
    <row r="42" spans="1:10">
      <c r="A42" t="s">
        <v>112</v>
      </c>
      <c r="B42">
        <v>31</v>
      </c>
      <c r="C42" s="20" t="s">
        <v>113</v>
      </c>
      <c r="D42" t="s">
        <v>113</v>
      </c>
      <c r="E42" s="1" t="s">
        <v>114</v>
      </c>
      <c r="F42" t="s">
        <v>115</v>
      </c>
      <c r="G42" s="14" t="s">
        <v>9</v>
      </c>
      <c r="H42" s="7" t="s">
        <v>7</v>
      </c>
      <c r="I42" s="30" t="s">
        <v>15</v>
      </c>
    </row>
    <row r="43" spans="1:10" ht="30">
      <c r="A43" t="s">
        <v>116</v>
      </c>
      <c r="B43">
        <v>32</v>
      </c>
      <c r="C43" s="17" t="s">
        <v>35</v>
      </c>
      <c r="D43" s="2" t="s">
        <v>36</v>
      </c>
      <c r="E43" s="1" t="s">
        <v>37</v>
      </c>
      <c r="F43" t="s">
        <v>38</v>
      </c>
      <c r="G43" s="12" t="s">
        <v>1</v>
      </c>
      <c r="H43" s="15" t="s">
        <v>2</v>
      </c>
      <c r="I43" s="25" t="s">
        <v>3</v>
      </c>
    </row>
    <row r="44" spans="1:10" ht="75">
      <c r="A44" t="s">
        <v>116</v>
      </c>
      <c r="B44">
        <v>33</v>
      </c>
      <c r="C44" s="17" t="s">
        <v>117</v>
      </c>
      <c r="D44" t="s">
        <v>117</v>
      </c>
      <c r="E44" s="1" t="s">
        <v>118</v>
      </c>
      <c r="F44" t="s">
        <v>119</v>
      </c>
      <c r="G44" s="12" t="s">
        <v>1</v>
      </c>
      <c r="H44" s="9" t="s">
        <v>11</v>
      </c>
      <c r="I44" s="28" t="s">
        <v>11</v>
      </c>
    </row>
    <row r="45" spans="1:10">
      <c r="A45" t="s">
        <v>116</v>
      </c>
      <c r="B45">
        <v>34</v>
      </c>
      <c r="C45" s="17" t="s">
        <v>76</v>
      </c>
      <c r="D45" t="s">
        <v>58</v>
      </c>
      <c r="E45" s="1" t="s">
        <v>59</v>
      </c>
      <c r="F45" t="s">
        <v>60</v>
      </c>
      <c r="G45" s="13" t="s">
        <v>5</v>
      </c>
      <c r="H45" s="24" t="s">
        <v>17</v>
      </c>
      <c r="I45" s="31" t="s">
        <v>17</v>
      </c>
      <c r="J45" t="s">
        <v>61</v>
      </c>
    </row>
    <row r="46" spans="1:10" ht="30">
      <c r="A46" t="s">
        <v>116</v>
      </c>
      <c r="B46">
        <v>35</v>
      </c>
      <c r="C46" s="17" t="s">
        <v>120</v>
      </c>
      <c r="D46" t="s">
        <v>120</v>
      </c>
      <c r="E46" s="1" t="s">
        <v>121</v>
      </c>
      <c r="F46" t="s">
        <v>122</v>
      </c>
      <c r="G46" s="14" t="s">
        <v>9</v>
      </c>
      <c r="H46" s="7" t="s">
        <v>7</v>
      </c>
      <c r="I46" s="30" t="s">
        <v>15</v>
      </c>
    </row>
    <row r="47" spans="1:10" ht="30">
      <c r="A47" t="s">
        <v>123</v>
      </c>
      <c r="B47">
        <v>36</v>
      </c>
      <c r="C47" s="17" t="s">
        <v>49</v>
      </c>
      <c r="D47" t="s">
        <v>49</v>
      </c>
      <c r="E47" s="1" t="s">
        <v>50</v>
      </c>
      <c r="F47" t="s">
        <v>51</v>
      </c>
      <c r="G47" s="13" t="s">
        <v>5</v>
      </c>
      <c r="H47" s="9" t="s">
        <v>11</v>
      </c>
      <c r="I47" s="30" t="s">
        <v>15</v>
      </c>
    </row>
    <row r="48" spans="1:10" ht="30">
      <c r="A48" t="s">
        <v>123</v>
      </c>
      <c r="B48">
        <v>37</v>
      </c>
      <c r="C48" s="17" t="s">
        <v>124</v>
      </c>
      <c r="D48" t="s">
        <v>102</v>
      </c>
      <c r="E48" s="1" t="s">
        <v>103</v>
      </c>
      <c r="F48" t="s">
        <v>104</v>
      </c>
      <c r="G48" s="12" t="s">
        <v>1</v>
      </c>
      <c r="H48" s="9" t="s">
        <v>11</v>
      </c>
      <c r="I48" s="28" t="s">
        <v>11</v>
      </c>
    </row>
    <row r="49" spans="1:9" ht="30">
      <c r="A49" t="s">
        <v>123</v>
      </c>
      <c r="B49">
        <v>38</v>
      </c>
      <c r="C49" s="17" t="s">
        <v>125</v>
      </c>
      <c r="D49" t="s">
        <v>78</v>
      </c>
      <c r="E49" s="1" t="s">
        <v>79</v>
      </c>
      <c r="F49" t="s">
        <v>80</v>
      </c>
      <c r="G49" s="13" t="s">
        <v>5</v>
      </c>
      <c r="H49" s="10" t="s">
        <v>12</v>
      </c>
      <c r="I49" s="33" t="s">
        <v>12</v>
      </c>
    </row>
    <row r="50" spans="1:9" ht="30">
      <c r="A50" t="s">
        <v>123</v>
      </c>
      <c r="B50">
        <v>39</v>
      </c>
      <c r="C50" s="17" t="s">
        <v>92</v>
      </c>
      <c r="D50" t="s">
        <v>92</v>
      </c>
      <c r="E50" s="1" t="s">
        <v>93</v>
      </c>
      <c r="F50" t="s">
        <v>94</v>
      </c>
      <c r="G50" s="12" t="s">
        <v>1</v>
      </c>
      <c r="H50" s="15" t="s">
        <v>2</v>
      </c>
      <c r="I50" s="25" t="s">
        <v>3</v>
      </c>
    </row>
    <row r="51" spans="1:9" ht="30">
      <c r="A51" t="s">
        <v>123</v>
      </c>
      <c r="B51">
        <v>40</v>
      </c>
      <c r="C51" s="17" t="s">
        <v>126</v>
      </c>
      <c r="D51" t="s">
        <v>126</v>
      </c>
      <c r="E51" s="1" t="s">
        <v>127</v>
      </c>
      <c r="F51" t="s">
        <v>128</v>
      </c>
      <c r="G51" s="13" t="s">
        <v>5</v>
      </c>
      <c r="H51" s="7" t="s">
        <v>7</v>
      </c>
      <c r="I51" s="26" t="s">
        <v>7</v>
      </c>
    </row>
    <row r="52" spans="1:9">
      <c r="A52" t="s">
        <v>123</v>
      </c>
      <c r="B52">
        <v>41</v>
      </c>
      <c r="C52" s="17" t="s">
        <v>129</v>
      </c>
      <c r="D52" t="s">
        <v>129</v>
      </c>
      <c r="E52" s="1" t="s">
        <v>130</v>
      </c>
      <c r="F52" t="s">
        <v>131</v>
      </c>
      <c r="G52" s="13" t="s">
        <v>5</v>
      </c>
      <c r="H52" s="7" t="s">
        <v>7</v>
      </c>
      <c r="I52" s="30" t="s">
        <v>15</v>
      </c>
    </row>
    <row r="53" spans="1:9" ht="30">
      <c r="A53" t="s">
        <v>123</v>
      </c>
      <c r="B53">
        <v>42</v>
      </c>
      <c r="C53" s="17" t="s">
        <v>132</v>
      </c>
      <c r="D53" t="s">
        <v>132</v>
      </c>
      <c r="E53" s="1" t="s">
        <v>133</v>
      </c>
      <c r="F53" t="s">
        <v>134</v>
      </c>
      <c r="G53" s="12" t="s">
        <v>1</v>
      </c>
      <c r="H53" s="7" t="s">
        <v>7</v>
      </c>
      <c r="I53" s="26" t="s">
        <v>7</v>
      </c>
    </row>
    <row r="54" spans="1:9" ht="30">
      <c r="A54" t="s">
        <v>123</v>
      </c>
      <c r="B54">
        <v>43</v>
      </c>
      <c r="C54" s="17" t="s">
        <v>135</v>
      </c>
      <c r="D54" t="s">
        <v>136</v>
      </c>
      <c r="E54" s="1" t="s">
        <v>137</v>
      </c>
      <c r="F54" t="s">
        <v>138</v>
      </c>
      <c r="G54" s="12" t="s">
        <v>1</v>
      </c>
      <c r="H54" s="6" t="s">
        <v>6</v>
      </c>
      <c r="I54" s="25" t="s">
        <v>3</v>
      </c>
    </row>
    <row r="55" spans="1:9" ht="75">
      <c r="A55" t="s">
        <v>139</v>
      </c>
      <c r="B55">
        <v>44</v>
      </c>
      <c r="C55" s="17" t="s">
        <v>117</v>
      </c>
      <c r="D55" t="s">
        <v>117</v>
      </c>
      <c r="E55" s="1" t="s">
        <v>118</v>
      </c>
      <c r="F55" t="s">
        <v>119</v>
      </c>
      <c r="G55" s="12" t="s">
        <v>1</v>
      </c>
      <c r="H55" s="9" t="s">
        <v>11</v>
      </c>
      <c r="I55" s="28" t="s">
        <v>11</v>
      </c>
    </row>
    <row r="56" spans="1:9">
      <c r="A56" t="s">
        <v>139</v>
      </c>
      <c r="B56">
        <v>45</v>
      </c>
      <c r="C56" s="17" t="s">
        <v>140</v>
      </c>
      <c r="D56" t="s">
        <v>141</v>
      </c>
      <c r="E56" s="1" t="s">
        <v>142</v>
      </c>
      <c r="F56" t="s">
        <v>143</v>
      </c>
      <c r="G56" s="13" t="s">
        <v>5</v>
      </c>
      <c r="H56" s="15" t="s">
        <v>2</v>
      </c>
      <c r="I56" s="28" t="s">
        <v>11</v>
      </c>
    </row>
    <row r="57" spans="1:9" ht="45">
      <c r="A57" t="s">
        <v>139</v>
      </c>
      <c r="B57">
        <v>46</v>
      </c>
      <c r="C57" s="17" t="s">
        <v>144</v>
      </c>
      <c r="D57" t="s">
        <v>145</v>
      </c>
      <c r="E57" s="1" t="s">
        <v>146</v>
      </c>
      <c r="F57" t="s">
        <v>147</v>
      </c>
      <c r="G57" s="14" t="s">
        <v>9</v>
      </c>
      <c r="H57" s="10" t="s">
        <v>12</v>
      </c>
      <c r="I57" s="28" t="s">
        <v>11</v>
      </c>
    </row>
    <row r="58" spans="1:9" ht="75">
      <c r="A58" t="s">
        <v>148</v>
      </c>
      <c r="B58">
        <v>47</v>
      </c>
      <c r="C58" s="17" t="s">
        <v>149</v>
      </c>
      <c r="D58" t="s">
        <v>117</v>
      </c>
      <c r="E58" s="1" t="s">
        <v>118</v>
      </c>
      <c r="F58" t="s">
        <v>119</v>
      </c>
      <c r="G58" s="12" t="s">
        <v>1</v>
      </c>
      <c r="H58" s="9" t="s">
        <v>11</v>
      </c>
      <c r="I58" s="28" t="s">
        <v>11</v>
      </c>
    </row>
    <row r="59" spans="1:9" ht="30">
      <c r="A59" t="s">
        <v>148</v>
      </c>
      <c r="B59">
        <v>48</v>
      </c>
      <c r="C59" s="17" t="s">
        <v>150</v>
      </c>
      <c r="D59" t="s">
        <v>151</v>
      </c>
      <c r="E59" s="1" t="s">
        <v>152</v>
      </c>
      <c r="F59" t="s">
        <v>153</v>
      </c>
      <c r="G59" s="14" t="s">
        <v>9</v>
      </c>
      <c r="H59" s="7" t="s">
        <v>7</v>
      </c>
      <c r="I59" s="30" t="s">
        <v>15</v>
      </c>
    </row>
    <row r="60" spans="1:9" ht="30">
      <c r="A60" t="s">
        <v>154</v>
      </c>
      <c r="B60">
        <v>49</v>
      </c>
      <c r="C60" s="17" t="s">
        <v>155</v>
      </c>
      <c r="D60" t="s">
        <v>156</v>
      </c>
      <c r="E60" s="1" t="s">
        <v>157</v>
      </c>
      <c r="F60" t="s">
        <v>158</v>
      </c>
      <c r="G60" s="12" t="s">
        <v>1</v>
      </c>
      <c r="H60" s="15" t="s">
        <v>2</v>
      </c>
      <c r="I60" s="25" t="s">
        <v>3</v>
      </c>
    </row>
    <row r="61" spans="1:9" ht="30">
      <c r="A61" t="s">
        <v>154</v>
      </c>
      <c r="B61">
        <v>50</v>
      </c>
      <c r="C61" s="17" t="s">
        <v>159</v>
      </c>
      <c r="D61" t="s">
        <v>159</v>
      </c>
      <c r="E61" s="1" t="s">
        <v>160</v>
      </c>
      <c r="F61" t="s">
        <v>161</v>
      </c>
      <c r="G61" s="13" t="s">
        <v>5</v>
      </c>
      <c r="H61" s="7" t="s">
        <v>7</v>
      </c>
      <c r="I61" s="26" t="s">
        <v>7</v>
      </c>
    </row>
    <row r="62" spans="1:9" ht="30">
      <c r="A62" t="s">
        <v>154</v>
      </c>
      <c r="B62">
        <v>51</v>
      </c>
      <c r="C62" s="17" t="s">
        <v>159</v>
      </c>
      <c r="D62" t="s">
        <v>159</v>
      </c>
      <c r="E62" s="1" t="s">
        <v>162</v>
      </c>
      <c r="F62" t="s">
        <v>163</v>
      </c>
      <c r="G62" s="13" t="s">
        <v>5</v>
      </c>
      <c r="H62" s="7" t="s">
        <v>7</v>
      </c>
      <c r="I62" s="26" t="s">
        <v>7</v>
      </c>
    </row>
    <row r="63" spans="1:9" ht="45">
      <c r="A63" t="s">
        <v>154</v>
      </c>
      <c r="B63">
        <v>52</v>
      </c>
      <c r="C63" s="17" t="s">
        <v>164</v>
      </c>
      <c r="D63" t="s">
        <v>145</v>
      </c>
      <c r="E63" s="1" t="s">
        <v>146</v>
      </c>
      <c r="F63" t="s">
        <v>147</v>
      </c>
      <c r="G63" s="14" t="s">
        <v>9</v>
      </c>
      <c r="H63" s="10" t="s">
        <v>12</v>
      </c>
      <c r="I63" s="28" t="s">
        <v>11</v>
      </c>
    </row>
    <row r="64" spans="1:9" ht="30">
      <c r="A64" t="s">
        <v>165</v>
      </c>
      <c r="B64">
        <v>53</v>
      </c>
      <c r="C64" s="17" t="s">
        <v>166</v>
      </c>
      <c r="D64" t="s">
        <v>92</v>
      </c>
      <c r="E64" s="1" t="s">
        <v>167</v>
      </c>
      <c r="F64" t="s">
        <v>94</v>
      </c>
      <c r="G64" s="12" t="s">
        <v>1</v>
      </c>
      <c r="H64" s="15" t="s">
        <v>2</v>
      </c>
      <c r="I64" s="25" t="s">
        <v>3</v>
      </c>
    </row>
    <row r="65" spans="1:9" ht="45">
      <c r="A65" t="s">
        <v>165</v>
      </c>
      <c r="B65">
        <v>54</v>
      </c>
      <c r="C65" s="17" t="s">
        <v>168</v>
      </c>
      <c r="D65" t="s">
        <v>169</v>
      </c>
      <c r="E65" s="1" t="s">
        <v>170</v>
      </c>
      <c r="F65" t="s">
        <v>171</v>
      </c>
      <c r="G65" s="12" t="s">
        <v>1</v>
      </c>
      <c r="H65" s="15" t="s">
        <v>2</v>
      </c>
      <c r="I65" s="25" t="s">
        <v>3</v>
      </c>
    </row>
    <row r="66" spans="1:9" ht="75">
      <c r="A66" t="s">
        <v>165</v>
      </c>
      <c r="B66">
        <v>55</v>
      </c>
      <c r="C66" s="17" t="s">
        <v>172</v>
      </c>
      <c r="D66" t="s">
        <v>173</v>
      </c>
      <c r="E66" s="1" t="s">
        <v>174</v>
      </c>
      <c r="F66" t="s">
        <v>175</v>
      </c>
      <c r="G66" s="13" t="s">
        <v>5</v>
      </c>
      <c r="H66" s="15" t="s">
        <v>2</v>
      </c>
      <c r="I66" s="25" t="s">
        <v>3</v>
      </c>
    </row>
    <row r="67" spans="1:9" ht="90">
      <c r="A67" t="s">
        <v>165</v>
      </c>
      <c r="B67">
        <v>56</v>
      </c>
      <c r="C67" s="17" t="s">
        <v>176</v>
      </c>
      <c r="D67" t="s">
        <v>136</v>
      </c>
      <c r="E67" s="1" t="s">
        <v>177</v>
      </c>
      <c r="F67" t="s">
        <v>138</v>
      </c>
      <c r="G67" s="12" t="s">
        <v>1</v>
      </c>
      <c r="H67" s="6" t="s">
        <v>6</v>
      </c>
      <c r="I67" s="25" t="s">
        <v>3</v>
      </c>
    </row>
    <row r="68" spans="1:9" ht="75">
      <c r="A68" t="s">
        <v>165</v>
      </c>
      <c r="B68">
        <v>57</v>
      </c>
      <c r="C68" s="18" t="s">
        <v>178</v>
      </c>
      <c r="D68" s="2" t="s">
        <v>179</v>
      </c>
      <c r="E68" s="1" t="s">
        <v>180</v>
      </c>
      <c r="F68" t="s">
        <v>181</v>
      </c>
      <c r="G68" s="13" t="s">
        <v>5</v>
      </c>
      <c r="H68" s="6" t="s">
        <v>6</v>
      </c>
      <c r="I68" s="25" t="s">
        <v>3</v>
      </c>
    </row>
    <row r="69" spans="1:9" ht="45">
      <c r="A69" t="s">
        <v>165</v>
      </c>
      <c r="B69">
        <v>58</v>
      </c>
      <c r="C69" s="17" t="s">
        <v>182</v>
      </c>
      <c r="D69" t="s">
        <v>182</v>
      </c>
      <c r="E69" s="1" t="s">
        <v>183</v>
      </c>
      <c r="F69" t="s">
        <v>184</v>
      </c>
      <c r="G69" s="13" t="s">
        <v>5</v>
      </c>
      <c r="H69" s="6" t="s">
        <v>6</v>
      </c>
      <c r="I69" s="25" t="s">
        <v>3</v>
      </c>
    </row>
    <row r="70" spans="1:9" ht="75">
      <c r="A70" t="s">
        <v>165</v>
      </c>
      <c r="B70">
        <v>59</v>
      </c>
      <c r="C70" s="17" t="s">
        <v>185</v>
      </c>
      <c r="D70" t="s">
        <v>186</v>
      </c>
      <c r="E70" s="1" t="s">
        <v>187</v>
      </c>
      <c r="F70" t="s">
        <v>188</v>
      </c>
      <c r="G70" s="13" t="s">
        <v>5</v>
      </c>
      <c r="H70" s="7" t="s">
        <v>7</v>
      </c>
      <c r="I70" s="26" t="s">
        <v>7</v>
      </c>
    </row>
    <row r="71" spans="1:9" ht="60">
      <c r="A71" t="s">
        <v>165</v>
      </c>
      <c r="B71">
        <v>60</v>
      </c>
      <c r="C71" s="17" t="s">
        <v>189</v>
      </c>
      <c r="D71" t="s">
        <v>189</v>
      </c>
      <c r="E71" s="1" t="s">
        <v>190</v>
      </c>
      <c r="F71" t="s">
        <v>191</v>
      </c>
      <c r="G71" s="14" t="s">
        <v>9</v>
      </c>
      <c r="H71" s="7" t="s">
        <v>7</v>
      </c>
      <c r="I71" s="26" t="s">
        <v>7</v>
      </c>
    </row>
    <row r="72" spans="1:9" ht="45">
      <c r="A72" t="s">
        <v>165</v>
      </c>
      <c r="B72">
        <v>61</v>
      </c>
      <c r="C72" s="17" t="s">
        <v>192</v>
      </c>
      <c r="D72" t="s">
        <v>192</v>
      </c>
      <c r="E72" s="1" t="s">
        <v>193</v>
      </c>
      <c r="F72" t="s">
        <v>194</v>
      </c>
      <c r="G72" s="13" t="s">
        <v>5</v>
      </c>
      <c r="H72" s="8" t="s">
        <v>10</v>
      </c>
      <c r="I72" s="27" t="s">
        <v>10</v>
      </c>
    </row>
    <row r="73" spans="1:9" ht="90">
      <c r="A73" t="s">
        <v>165</v>
      </c>
      <c r="B73">
        <v>62</v>
      </c>
      <c r="C73" s="17" t="s">
        <v>195</v>
      </c>
      <c r="D73" t="s">
        <v>195</v>
      </c>
      <c r="E73" s="1" t="s">
        <v>196</v>
      </c>
      <c r="F73" t="s">
        <v>197</v>
      </c>
      <c r="G73" s="13" t="s">
        <v>5</v>
      </c>
      <c r="H73" s="8" t="s">
        <v>10</v>
      </c>
      <c r="I73" s="27" t="s">
        <v>10</v>
      </c>
    </row>
    <row r="74" spans="1:9" ht="45">
      <c r="A74" t="s">
        <v>165</v>
      </c>
      <c r="B74">
        <v>63</v>
      </c>
      <c r="C74" s="17" t="s">
        <v>198</v>
      </c>
      <c r="D74" t="s">
        <v>198</v>
      </c>
      <c r="E74" s="1" t="s">
        <v>199</v>
      </c>
      <c r="F74" t="s">
        <v>200</v>
      </c>
      <c r="G74" s="12" t="s">
        <v>1</v>
      </c>
      <c r="H74" s="8" t="s">
        <v>10</v>
      </c>
      <c r="I74" s="27" t="s">
        <v>10</v>
      </c>
    </row>
    <row r="75" spans="1:9" ht="30">
      <c r="A75" t="s">
        <v>165</v>
      </c>
      <c r="B75">
        <v>64</v>
      </c>
      <c r="C75" s="17" t="s">
        <v>201</v>
      </c>
      <c r="D75" t="s">
        <v>202</v>
      </c>
      <c r="E75" s="1" t="s">
        <v>203</v>
      </c>
      <c r="F75" t="s">
        <v>204</v>
      </c>
      <c r="G75" s="12" t="s">
        <v>1</v>
      </c>
      <c r="H75" s="8" t="s">
        <v>10</v>
      </c>
      <c r="I75" s="27" t="s">
        <v>10</v>
      </c>
    </row>
    <row r="76" spans="1:9" ht="45">
      <c r="A76" t="s">
        <v>165</v>
      </c>
      <c r="B76">
        <v>65</v>
      </c>
      <c r="C76" s="17" t="s">
        <v>205</v>
      </c>
      <c r="D76" t="s">
        <v>206</v>
      </c>
      <c r="E76" s="1" t="s">
        <v>207</v>
      </c>
      <c r="F76" t="s">
        <v>208</v>
      </c>
      <c r="G76" s="14" t="s">
        <v>9</v>
      </c>
      <c r="H76" s="8" t="s">
        <v>10</v>
      </c>
      <c r="I76" s="27" t="s">
        <v>10</v>
      </c>
    </row>
    <row r="77" spans="1:9" ht="90">
      <c r="A77" t="s">
        <v>165</v>
      </c>
      <c r="B77">
        <v>66</v>
      </c>
      <c r="C77" s="17" t="s">
        <v>209</v>
      </c>
      <c r="D77" t="s">
        <v>105</v>
      </c>
      <c r="E77" s="1" t="s">
        <v>210</v>
      </c>
      <c r="F77" t="s">
        <v>107</v>
      </c>
      <c r="G77" s="14" t="s">
        <v>9</v>
      </c>
      <c r="H77" s="24" t="s">
        <v>17</v>
      </c>
      <c r="I77" s="31" t="s">
        <v>17</v>
      </c>
    </row>
    <row r="78" spans="1:9" ht="45">
      <c r="A78" t="s">
        <v>165</v>
      </c>
      <c r="B78">
        <v>67</v>
      </c>
      <c r="C78" s="17" t="s">
        <v>211</v>
      </c>
      <c r="D78" t="s">
        <v>211</v>
      </c>
      <c r="E78" s="1" t="s">
        <v>212</v>
      </c>
      <c r="F78" t="s">
        <v>213</v>
      </c>
      <c r="G78" s="12" t="s">
        <v>1</v>
      </c>
      <c r="H78" s="9" t="s">
        <v>11</v>
      </c>
      <c r="I78" s="28" t="s">
        <v>11</v>
      </c>
    </row>
    <row r="79" spans="1:9" ht="45">
      <c r="A79" t="s">
        <v>165</v>
      </c>
      <c r="B79">
        <v>68</v>
      </c>
      <c r="C79" s="17" t="s">
        <v>108</v>
      </c>
      <c r="D79" t="s">
        <v>108</v>
      </c>
      <c r="E79" s="1" t="s">
        <v>214</v>
      </c>
      <c r="F79" t="s">
        <v>110</v>
      </c>
      <c r="G79" s="12" t="s">
        <v>1</v>
      </c>
      <c r="H79" s="9" t="s">
        <v>11</v>
      </c>
      <c r="I79" s="27" t="s">
        <v>10</v>
      </c>
    </row>
    <row r="80" spans="1:9" ht="45">
      <c r="A80" t="s">
        <v>165</v>
      </c>
      <c r="B80">
        <v>69</v>
      </c>
      <c r="C80" s="17" t="s">
        <v>215</v>
      </c>
      <c r="D80" t="s">
        <v>216</v>
      </c>
      <c r="E80" s="1" t="s">
        <v>217</v>
      </c>
      <c r="F80" t="s">
        <v>218</v>
      </c>
      <c r="G80" s="12" t="s">
        <v>1</v>
      </c>
      <c r="H80" s="9" t="s">
        <v>11</v>
      </c>
      <c r="I80" s="29" t="s">
        <v>13</v>
      </c>
    </row>
    <row r="81" spans="1:9" ht="60">
      <c r="A81" t="s">
        <v>165</v>
      </c>
      <c r="B81">
        <v>70</v>
      </c>
      <c r="C81" s="17" t="s">
        <v>219</v>
      </c>
      <c r="D81" t="s">
        <v>216</v>
      </c>
      <c r="E81" s="1" t="s">
        <v>220</v>
      </c>
      <c r="F81" t="s">
        <v>218</v>
      </c>
      <c r="G81" s="12" t="s">
        <v>1</v>
      </c>
      <c r="H81" s="9" t="s">
        <v>11</v>
      </c>
      <c r="I81" s="29" t="s">
        <v>13</v>
      </c>
    </row>
    <row r="82" spans="1:9" ht="45">
      <c r="A82" t="s">
        <v>165</v>
      </c>
      <c r="B82">
        <v>71</v>
      </c>
      <c r="C82" s="17" t="s">
        <v>125</v>
      </c>
      <c r="D82" t="s">
        <v>78</v>
      </c>
      <c r="E82" s="1" t="s">
        <v>221</v>
      </c>
      <c r="F82" t="s">
        <v>80</v>
      </c>
      <c r="G82" s="13" t="s">
        <v>5</v>
      </c>
      <c r="H82" s="10" t="s">
        <v>12</v>
      </c>
      <c r="I82" s="33" t="s">
        <v>12</v>
      </c>
    </row>
    <row r="83" spans="1:9" ht="60">
      <c r="A83" t="s">
        <v>165</v>
      </c>
      <c r="B83">
        <v>72</v>
      </c>
      <c r="C83" s="17" t="s">
        <v>49</v>
      </c>
      <c r="D83" t="s">
        <v>49</v>
      </c>
      <c r="E83" s="1" t="s">
        <v>222</v>
      </c>
      <c r="F83" t="s">
        <v>51</v>
      </c>
      <c r="G83" s="13" t="s">
        <v>5</v>
      </c>
      <c r="H83" s="10" t="s">
        <v>12</v>
      </c>
      <c r="I83" s="33" t="s">
        <v>12</v>
      </c>
    </row>
    <row r="84" spans="1:9" ht="45">
      <c r="A84" t="s">
        <v>165</v>
      </c>
      <c r="B84">
        <v>73</v>
      </c>
      <c r="C84" s="17" t="s">
        <v>223</v>
      </c>
      <c r="D84" t="s">
        <v>224</v>
      </c>
      <c r="E84" s="1" t="s">
        <v>225</v>
      </c>
      <c r="F84" t="s">
        <v>226</v>
      </c>
      <c r="G84" s="13" t="s">
        <v>5</v>
      </c>
      <c r="H84" s="10" t="s">
        <v>12</v>
      </c>
      <c r="I84" s="33" t="s">
        <v>12</v>
      </c>
    </row>
    <row r="85" spans="1:9" ht="30">
      <c r="A85" t="s">
        <v>165</v>
      </c>
      <c r="B85">
        <v>74</v>
      </c>
      <c r="C85" s="17" t="s">
        <v>227</v>
      </c>
      <c r="D85" t="s">
        <v>227</v>
      </c>
      <c r="E85" s="1" t="s">
        <v>228</v>
      </c>
      <c r="F85" t="s">
        <v>229</v>
      </c>
      <c r="G85" s="13" t="s">
        <v>5</v>
      </c>
      <c r="H85" s="24" t="s">
        <v>17</v>
      </c>
      <c r="I85" s="31" t="s">
        <v>17</v>
      </c>
    </row>
    <row r="86" spans="1:9" ht="45">
      <c r="A86" t="s">
        <v>165</v>
      </c>
      <c r="B86">
        <v>75</v>
      </c>
      <c r="C86" s="17" t="s">
        <v>230</v>
      </c>
      <c r="D86" t="s">
        <v>230</v>
      </c>
      <c r="E86" s="1" t="s">
        <v>231</v>
      </c>
      <c r="F86" t="s">
        <v>232</v>
      </c>
      <c r="G86" s="14" t="s">
        <v>9</v>
      </c>
      <c r="H86" s="10" t="s">
        <v>12</v>
      </c>
      <c r="I86" s="33" t="s">
        <v>12</v>
      </c>
    </row>
    <row r="87" spans="1:9" ht="75">
      <c r="A87" t="s">
        <v>165</v>
      </c>
      <c r="B87">
        <v>76</v>
      </c>
      <c r="C87" s="17" t="s">
        <v>233</v>
      </c>
      <c r="D87" t="s">
        <v>233</v>
      </c>
      <c r="E87" s="1" t="s">
        <v>234</v>
      </c>
      <c r="F87" t="s">
        <v>235</v>
      </c>
      <c r="G87" s="13" t="s">
        <v>5</v>
      </c>
      <c r="H87" s="11" t="s">
        <v>14</v>
      </c>
      <c r="I87" s="29" t="s">
        <v>13</v>
      </c>
    </row>
    <row r="88" spans="1:9" ht="45">
      <c r="A88" t="s">
        <v>165</v>
      </c>
      <c r="B88">
        <v>77</v>
      </c>
      <c r="C88" s="17" t="s">
        <v>236</v>
      </c>
      <c r="D88" t="s">
        <v>236</v>
      </c>
      <c r="E88" s="1" t="s">
        <v>237</v>
      </c>
      <c r="F88" t="s">
        <v>238</v>
      </c>
      <c r="G88" s="13" t="s">
        <v>5</v>
      </c>
      <c r="H88" s="11" t="s">
        <v>14</v>
      </c>
      <c r="I88" s="29" t="s">
        <v>13</v>
      </c>
    </row>
    <row r="89" spans="1:9" ht="90">
      <c r="A89" t="s">
        <v>165</v>
      </c>
      <c r="B89">
        <v>78</v>
      </c>
      <c r="C89" s="17" t="s">
        <v>239</v>
      </c>
      <c r="D89" t="s">
        <v>239</v>
      </c>
      <c r="E89" s="1" t="s">
        <v>240</v>
      </c>
      <c r="F89" t="s">
        <v>241</v>
      </c>
      <c r="G89" s="14" t="s">
        <v>9</v>
      </c>
      <c r="H89" s="24" t="s">
        <v>17</v>
      </c>
      <c r="I89" s="31" t="s">
        <v>17</v>
      </c>
    </row>
    <row r="90" spans="1:9" ht="75">
      <c r="A90" t="s">
        <v>165</v>
      </c>
      <c r="B90">
        <v>79</v>
      </c>
      <c r="C90" s="17" t="s">
        <v>242</v>
      </c>
      <c r="D90" t="s">
        <v>242</v>
      </c>
      <c r="E90" s="1" t="s">
        <v>243</v>
      </c>
      <c r="F90" t="s">
        <v>244</v>
      </c>
      <c r="G90" s="14" t="s">
        <v>9</v>
      </c>
      <c r="H90" s="11" t="s">
        <v>14</v>
      </c>
      <c r="I90" s="29" t="s">
        <v>13</v>
      </c>
    </row>
    <row r="91" spans="1:9" ht="45">
      <c r="A91" t="s">
        <v>165</v>
      </c>
      <c r="B91">
        <v>80</v>
      </c>
      <c r="C91" s="17" t="s">
        <v>245</v>
      </c>
      <c r="D91" t="s">
        <v>245</v>
      </c>
      <c r="E91" s="1" t="s">
        <v>246</v>
      </c>
      <c r="F91" t="s">
        <v>247</v>
      </c>
      <c r="G91" s="13" t="s">
        <v>5</v>
      </c>
      <c r="H91" s="11" t="s">
        <v>14</v>
      </c>
      <c r="I91" s="31" t="s">
        <v>17</v>
      </c>
    </row>
    <row r="92" spans="1:9" ht="60">
      <c r="A92" t="s">
        <v>165</v>
      </c>
      <c r="B92">
        <v>81</v>
      </c>
      <c r="C92" s="17" t="s">
        <v>248</v>
      </c>
      <c r="D92" t="s">
        <v>248</v>
      </c>
      <c r="E92" s="1" t="s">
        <v>249</v>
      </c>
      <c r="F92" t="s">
        <v>250</v>
      </c>
      <c r="G92" s="14" t="s">
        <v>9</v>
      </c>
      <c r="H92" s="5" t="s">
        <v>16</v>
      </c>
      <c r="I92" s="29" t="s">
        <v>13</v>
      </c>
    </row>
    <row r="93" spans="1:9" ht="60">
      <c r="A93" t="s">
        <v>165</v>
      </c>
      <c r="B93">
        <v>82</v>
      </c>
      <c r="C93" s="17" t="s">
        <v>251</v>
      </c>
      <c r="D93" t="s">
        <v>252</v>
      </c>
      <c r="E93" s="1" t="s">
        <v>253</v>
      </c>
      <c r="F93" t="s">
        <v>254</v>
      </c>
      <c r="G93" s="13" t="s">
        <v>5</v>
      </c>
      <c r="H93" s="5" t="s">
        <v>16</v>
      </c>
      <c r="I93" s="27" t="s">
        <v>10</v>
      </c>
    </row>
    <row r="94" spans="1:9" ht="45">
      <c r="A94" t="s">
        <v>165</v>
      </c>
      <c r="B94">
        <v>83</v>
      </c>
      <c r="C94" s="17" t="s">
        <v>255</v>
      </c>
      <c r="D94" t="s">
        <v>255</v>
      </c>
      <c r="E94" s="1" t="s">
        <v>256</v>
      </c>
      <c r="F94" t="s">
        <v>257</v>
      </c>
      <c r="G94" s="14" t="s">
        <v>9</v>
      </c>
      <c r="H94" s="5" t="s">
        <v>16</v>
      </c>
      <c r="I94" s="29" t="s">
        <v>13</v>
      </c>
    </row>
    <row r="95" spans="1:9">
      <c r="A95" t="s">
        <v>258</v>
      </c>
      <c r="B95">
        <v>84</v>
      </c>
      <c r="C95" s="17" t="s">
        <v>141</v>
      </c>
      <c r="D95" t="s">
        <v>141</v>
      </c>
      <c r="E95" s="1" t="s">
        <v>142</v>
      </c>
      <c r="F95" t="s">
        <v>143</v>
      </c>
      <c r="G95" s="13" t="s">
        <v>5</v>
      </c>
      <c r="H95" s="9" t="s">
        <v>11</v>
      </c>
      <c r="I95" s="28" t="s">
        <v>11</v>
      </c>
    </row>
    <row r="96" spans="1:9" ht="30">
      <c r="A96" t="s">
        <v>258</v>
      </c>
      <c r="B96">
        <v>85</v>
      </c>
      <c r="C96" s="17" t="s">
        <v>102</v>
      </c>
      <c r="D96" t="s">
        <v>102</v>
      </c>
      <c r="E96" s="1" t="s">
        <v>103</v>
      </c>
      <c r="F96" t="s">
        <v>104</v>
      </c>
      <c r="G96" s="12" t="s">
        <v>1</v>
      </c>
      <c r="H96" s="9" t="s">
        <v>11</v>
      </c>
      <c r="I96" s="28" t="s">
        <v>11</v>
      </c>
    </row>
    <row r="97" spans="1:9" ht="75">
      <c r="A97" t="s">
        <v>259</v>
      </c>
      <c r="B97">
        <v>86</v>
      </c>
      <c r="C97" s="17" t="s">
        <v>260</v>
      </c>
      <c r="D97" t="s">
        <v>260</v>
      </c>
      <c r="E97" s="1" t="s">
        <v>261</v>
      </c>
      <c r="F97" t="s">
        <v>262</v>
      </c>
      <c r="G97" s="14" t="s">
        <v>9</v>
      </c>
      <c r="H97" s="7" t="s">
        <v>7</v>
      </c>
      <c r="I97" s="30" t="s">
        <v>15</v>
      </c>
    </row>
    <row r="98" spans="1:9" ht="45">
      <c r="A98" t="s">
        <v>263</v>
      </c>
      <c r="B98">
        <v>87</v>
      </c>
      <c r="C98" s="17" t="s">
        <v>264</v>
      </c>
      <c r="D98" t="s">
        <v>264</v>
      </c>
      <c r="E98" s="1" t="s">
        <v>265</v>
      </c>
      <c r="F98" t="s">
        <v>266</v>
      </c>
      <c r="G98" s="12" t="s">
        <v>1</v>
      </c>
      <c r="H98" s="15" t="s">
        <v>2</v>
      </c>
      <c r="I98" s="25" t="s">
        <v>3</v>
      </c>
    </row>
    <row r="99" spans="1:9" ht="30">
      <c r="A99" t="s">
        <v>267</v>
      </c>
      <c r="B99">
        <v>88</v>
      </c>
      <c r="C99" s="17" t="s">
        <v>268</v>
      </c>
      <c r="D99" t="s">
        <v>268</v>
      </c>
      <c r="E99" s="1" t="s">
        <v>269</v>
      </c>
      <c r="F99" t="s">
        <v>270</v>
      </c>
      <c r="G99" s="14" t="s">
        <v>9</v>
      </c>
      <c r="H99" s="7" t="s">
        <v>7</v>
      </c>
      <c r="I99" s="30" t="s">
        <v>15</v>
      </c>
    </row>
    <row r="100" spans="1:9" ht="30">
      <c r="A100" t="s">
        <v>267</v>
      </c>
      <c r="B100">
        <v>89</v>
      </c>
      <c r="C100" s="17" t="s">
        <v>271</v>
      </c>
      <c r="D100" t="s">
        <v>271</v>
      </c>
      <c r="E100" s="1" t="s">
        <v>272</v>
      </c>
      <c r="F100" t="s">
        <v>273</v>
      </c>
      <c r="G100" s="12" t="s">
        <v>1</v>
      </c>
      <c r="H100" s="7" t="s">
        <v>7</v>
      </c>
      <c r="I100" s="26" t="s">
        <v>7</v>
      </c>
    </row>
    <row r="101" spans="1:9" ht="120">
      <c r="A101" t="s">
        <v>267</v>
      </c>
      <c r="B101">
        <v>90</v>
      </c>
      <c r="C101" s="17" t="s">
        <v>274</v>
      </c>
      <c r="D101" t="s">
        <v>274</v>
      </c>
      <c r="E101" s="1" t="s">
        <v>275</v>
      </c>
      <c r="F101" s="1" t="s">
        <v>276</v>
      </c>
      <c r="G101" s="14" t="s">
        <v>9</v>
      </c>
      <c r="H101" s="9" t="s">
        <v>11</v>
      </c>
      <c r="I101" s="25" t="s">
        <v>3</v>
      </c>
    </row>
    <row r="102" spans="1:9" ht="45">
      <c r="A102" t="s">
        <v>277</v>
      </c>
      <c r="B102">
        <v>91</v>
      </c>
      <c r="C102" s="17" t="s">
        <v>191</v>
      </c>
      <c r="D102" t="s">
        <v>278</v>
      </c>
      <c r="E102" s="1" t="s">
        <v>279</v>
      </c>
      <c r="F102" t="s">
        <v>280</v>
      </c>
      <c r="G102" s="13" t="s">
        <v>5</v>
      </c>
      <c r="H102" s="8" t="s">
        <v>10</v>
      </c>
      <c r="I102" s="27" t="s">
        <v>10</v>
      </c>
    </row>
    <row r="103" spans="1:9" ht="75">
      <c r="A103" t="s">
        <v>281</v>
      </c>
      <c r="B103">
        <v>92</v>
      </c>
      <c r="C103" s="17" t="s">
        <v>117</v>
      </c>
      <c r="D103" t="s">
        <v>117</v>
      </c>
      <c r="E103" s="1" t="s">
        <v>118</v>
      </c>
      <c r="F103" t="s">
        <v>119</v>
      </c>
      <c r="G103" s="12" t="s">
        <v>1</v>
      </c>
      <c r="H103" s="9" t="s">
        <v>11</v>
      </c>
      <c r="I103" s="28" t="s">
        <v>11</v>
      </c>
    </row>
    <row r="104" spans="1:9" ht="30">
      <c r="A104" t="s">
        <v>281</v>
      </c>
      <c r="B104">
        <v>93</v>
      </c>
      <c r="C104" s="17" t="s">
        <v>282</v>
      </c>
      <c r="D104" t="s">
        <v>283</v>
      </c>
      <c r="E104" s="1" t="s">
        <v>284</v>
      </c>
      <c r="F104" t="s">
        <v>285</v>
      </c>
      <c r="G104" s="13" t="s">
        <v>5</v>
      </c>
      <c r="H104" s="15" t="s">
        <v>2</v>
      </c>
      <c r="I104" s="33" t="s">
        <v>12</v>
      </c>
    </row>
    <row r="105" spans="1:9">
      <c r="A105" t="s">
        <v>281</v>
      </c>
      <c r="B105">
        <v>94</v>
      </c>
      <c r="C105" s="17" t="s">
        <v>286</v>
      </c>
      <c r="D105" t="s">
        <v>286</v>
      </c>
      <c r="E105" s="19" t="s">
        <v>287</v>
      </c>
      <c r="F105" t="s">
        <v>288</v>
      </c>
      <c r="G105" s="13" t="s">
        <v>5</v>
      </c>
      <c r="H105" s="10" t="s">
        <v>12</v>
      </c>
      <c r="I105" s="33" t="s">
        <v>12</v>
      </c>
    </row>
    <row r="106" spans="1:9" ht="30">
      <c r="A106" t="s">
        <v>281</v>
      </c>
      <c r="B106">
        <v>95</v>
      </c>
      <c r="C106" s="17" t="s">
        <v>289</v>
      </c>
      <c r="D106" t="s">
        <v>289</v>
      </c>
      <c r="E106" s="1" t="s">
        <v>290</v>
      </c>
      <c r="F106" t="s">
        <v>291</v>
      </c>
      <c r="G106" s="13" t="s">
        <v>5</v>
      </c>
      <c r="H106" s="10" t="s">
        <v>12</v>
      </c>
      <c r="I106" s="33" t="s">
        <v>12</v>
      </c>
    </row>
    <row r="107" spans="1:9" ht="30">
      <c r="A107" t="s">
        <v>281</v>
      </c>
      <c r="B107">
        <v>96</v>
      </c>
      <c r="C107" s="17" t="s">
        <v>108</v>
      </c>
      <c r="D107" t="s">
        <v>108</v>
      </c>
      <c r="E107" s="1" t="s">
        <v>109</v>
      </c>
      <c r="F107" t="s">
        <v>110</v>
      </c>
      <c r="G107" s="13" t="s">
        <v>5</v>
      </c>
      <c r="H107" s="8" t="s">
        <v>10</v>
      </c>
      <c r="I107" s="27" t="s">
        <v>10</v>
      </c>
    </row>
    <row r="108" spans="1:9" ht="30">
      <c r="A108" t="s">
        <v>281</v>
      </c>
      <c r="B108">
        <v>97</v>
      </c>
      <c r="C108" s="17" t="s">
        <v>202</v>
      </c>
      <c r="D108" t="s">
        <v>202</v>
      </c>
      <c r="E108" s="1" t="s">
        <v>203</v>
      </c>
      <c r="F108" t="s">
        <v>204</v>
      </c>
      <c r="G108" s="12" t="s">
        <v>1</v>
      </c>
      <c r="H108" s="8" t="s">
        <v>10</v>
      </c>
      <c r="I108" s="27" t="s">
        <v>10</v>
      </c>
    </row>
    <row r="109" spans="1:9" ht="30">
      <c r="A109" t="s">
        <v>281</v>
      </c>
      <c r="B109">
        <v>98</v>
      </c>
      <c r="C109" s="17" t="s">
        <v>292</v>
      </c>
      <c r="D109" t="s">
        <v>292</v>
      </c>
      <c r="E109" s="1" t="s">
        <v>293</v>
      </c>
      <c r="F109" t="s">
        <v>294</v>
      </c>
      <c r="G109" s="12" t="s">
        <v>1</v>
      </c>
      <c r="H109" s="15" t="s">
        <v>2</v>
      </c>
      <c r="I109" s="25" t="s">
        <v>3</v>
      </c>
    </row>
    <row r="110" spans="1:9" ht="30">
      <c r="A110" t="s">
        <v>281</v>
      </c>
      <c r="B110">
        <v>99</v>
      </c>
      <c r="C110" s="17" t="s">
        <v>295</v>
      </c>
      <c r="D110" t="s">
        <v>295</v>
      </c>
      <c r="E110" s="1" t="s">
        <v>296</v>
      </c>
      <c r="F110" t="s">
        <v>297</v>
      </c>
      <c r="G110" s="12" t="s">
        <v>1</v>
      </c>
      <c r="H110" s="5" t="s">
        <v>16</v>
      </c>
      <c r="I110" s="29" t="s">
        <v>13</v>
      </c>
    </row>
    <row r="111" spans="1:9">
      <c r="A111" t="s">
        <v>281</v>
      </c>
      <c r="B111">
        <v>100</v>
      </c>
      <c r="C111" s="17" t="s">
        <v>298</v>
      </c>
      <c r="D111" t="s">
        <v>298</v>
      </c>
      <c r="E111" s="19" t="s">
        <v>299</v>
      </c>
      <c r="F111" t="s">
        <v>300</v>
      </c>
      <c r="G111" s="14" t="s">
        <v>9</v>
      </c>
      <c r="H111" s="10" t="s">
        <v>12</v>
      </c>
      <c r="I111" s="30" t="s">
        <v>15</v>
      </c>
    </row>
    <row r="112" spans="1:9" ht="30">
      <c r="A112" t="s">
        <v>281</v>
      </c>
      <c r="B112">
        <v>101</v>
      </c>
      <c r="C112" s="17" t="s">
        <v>227</v>
      </c>
      <c r="D112" t="s">
        <v>227</v>
      </c>
      <c r="E112" s="1" t="s">
        <v>228</v>
      </c>
      <c r="F112" t="s">
        <v>229</v>
      </c>
      <c r="G112" s="13" t="s">
        <v>5</v>
      </c>
      <c r="H112" s="24" t="s">
        <v>17</v>
      </c>
      <c r="I112" s="31" t="s">
        <v>17</v>
      </c>
    </row>
    <row r="113" spans="1:10">
      <c r="A113" t="s">
        <v>281</v>
      </c>
      <c r="B113">
        <v>102</v>
      </c>
      <c r="C113" s="17" t="s">
        <v>301</v>
      </c>
      <c r="D113" t="s">
        <v>301</v>
      </c>
      <c r="E113" s="1" t="s">
        <v>302</v>
      </c>
      <c r="F113" t="s">
        <v>303</v>
      </c>
      <c r="G113" s="14" t="s">
        <v>9</v>
      </c>
      <c r="H113" s="24" t="s">
        <v>17</v>
      </c>
      <c r="I113" s="31" t="s">
        <v>17</v>
      </c>
      <c r="J113" t="s">
        <v>61</v>
      </c>
    </row>
    <row r="114" spans="1:10">
      <c r="A114" t="s">
        <v>281</v>
      </c>
      <c r="B114">
        <v>103</v>
      </c>
      <c r="C114" s="17" t="s">
        <v>304</v>
      </c>
      <c r="D114" t="s">
        <v>304</v>
      </c>
      <c r="E114" s="1" t="s">
        <v>305</v>
      </c>
      <c r="F114" t="s">
        <v>306</v>
      </c>
      <c r="G114" s="13" t="s">
        <v>5</v>
      </c>
      <c r="H114" s="10" t="s">
        <v>12</v>
      </c>
      <c r="I114" s="30" t="s">
        <v>15</v>
      </c>
    </row>
    <row r="115" spans="1:10">
      <c r="A115" t="s">
        <v>281</v>
      </c>
      <c r="B115">
        <v>104</v>
      </c>
      <c r="C115" s="17" t="s">
        <v>307</v>
      </c>
      <c r="D115" t="s">
        <v>307</v>
      </c>
      <c r="E115" s="1" t="s">
        <v>305</v>
      </c>
      <c r="F115" t="s">
        <v>306</v>
      </c>
      <c r="G115" s="13" t="s">
        <v>5</v>
      </c>
      <c r="H115" s="24" t="s">
        <v>17</v>
      </c>
      <c r="I115" s="31" t="s">
        <v>17</v>
      </c>
      <c r="J115" t="s">
        <v>61</v>
      </c>
    </row>
    <row r="116" spans="1:10">
      <c r="A116" t="s">
        <v>281</v>
      </c>
      <c r="B116">
        <v>105</v>
      </c>
      <c r="C116" s="17" t="s">
        <v>308</v>
      </c>
      <c r="D116" t="s">
        <v>308</v>
      </c>
      <c r="E116" s="19" t="s">
        <v>309</v>
      </c>
      <c r="F116" t="s">
        <v>310</v>
      </c>
      <c r="G116" s="14" t="s">
        <v>9</v>
      </c>
      <c r="H116" s="10" t="s">
        <v>12</v>
      </c>
      <c r="I116" s="30" t="s">
        <v>15</v>
      </c>
      <c r="J116" t="s">
        <v>311</v>
      </c>
    </row>
    <row r="117" spans="1:10" ht="75">
      <c r="A117" t="s">
        <v>312</v>
      </c>
      <c r="B117">
        <v>106</v>
      </c>
      <c r="C117" s="17" t="s">
        <v>117</v>
      </c>
      <c r="D117" t="s">
        <v>117</v>
      </c>
      <c r="E117" s="1" t="s">
        <v>118</v>
      </c>
      <c r="F117" t="s">
        <v>119</v>
      </c>
      <c r="G117" s="12" t="s">
        <v>1</v>
      </c>
      <c r="H117" s="9" t="s">
        <v>11</v>
      </c>
      <c r="I117" s="28" t="s">
        <v>11</v>
      </c>
    </row>
    <row r="118" spans="1:10" ht="45">
      <c r="A118" t="s">
        <v>312</v>
      </c>
      <c r="B118">
        <v>107</v>
      </c>
      <c r="C118" s="17" t="s">
        <v>191</v>
      </c>
      <c r="D118" t="s">
        <v>278</v>
      </c>
      <c r="E118" s="1" t="s">
        <v>279</v>
      </c>
      <c r="F118" t="s">
        <v>280</v>
      </c>
      <c r="G118" s="13" t="s">
        <v>5</v>
      </c>
      <c r="H118" s="8" t="s">
        <v>10</v>
      </c>
      <c r="I118" s="27" t="s">
        <v>10</v>
      </c>
    </row>
    <row r="119" spans="1:10" ht="30">
      <c r="A119" t="s">
        <v>312</v>
      </c>
      <c r="B119">
        <v>108</v>
      </c>
      <c r="C119" s="17" t="s">
        <v>313</v>
      </c>
      <c r="D119" t="s">
        <v>313</v>
      </c>
      <c r="E119" s="1" t="s">
        <v>314</v>
      </c>
      <c r="F119" t="s">
        <v>315</v>
      </c>
      <c r="G119" s="13" t="s">
        <v>5</v>
      </c>
      <c r="H119" s="8" t="s">
        <v>10</v>
      </c>
      <c r="I119" s="27" t="s">
        <v>10</v>
      </c>
    </row>
    <row r="120" spans="1:10">
      <c r="A120" t="s">
        <v>312</v>
      </c>
      <c r="B120">
        <v>109</v>
      </c>
      <c r="C120" s="17" t="s">
        <v>316</v>
      </c>
      <c r="D120" t="s">
        <v>316</v>
      </c>
      <c r="E120" s="19" t="s">
        <v>317</v>
      </c>
      <c r="F120" t="s">
        <v>318</v>
      </c>
      <c r="G120" s="13" t="s">
        <v>5</v>
      </c>
      <c r="H120" s="7" t="s">
        <v>7</v>
      </c>
      <c r="I120" s="26" t="s">
        <v>7</v>
      </c>
    </row>
    <row r="121" spans="1:10" ht="30">
      <c r="A121" t="s">
        <v>312</v>
      </c>
      <c r="B121">
        <v>110</v>
      </c>
      <c r="C121" s="17" t="s">
        <v>319</v>
      </c>
      <c r="D121" t="s">
        <v>319</v>
      </c>
      <c r="E121" s="1" t="s">
        <v>320</v>
      </c>
      <c r="F121" t="s">
        <v>321</v>
      </c>
      <c r="G121" s="14" t="s">
        <v>9</v>
      </c>
      <c r="H121" s="24" t="s">
        <v>17</v>
      </c>
      <c r="I121" s="31" t="s">
        <v>17</v>
      </c>
    </row>
    <row r="122" spans="1:10" ht="30">
      <c r="A122" t="s">
        <v>312</v>
      </c>
      <c r="B122">
        <v>111</v>
      </c>
      <c r="C122" s="17" t="s">
        <v>322</v>
      </c>
      <c r="D122" t="s">
        <v>271</v>
      </c>
      <c r="E122" s="1" t="s">
        <v>272</v>
      </c>
      <c r="F122" t="s">
        <v>273</v>
      </c>
      <c r="G122" s="12" t="s">
        <v>1</v>
      </c>
      <c r="H122" s="7" t="s">
        <v>7</v>
      </c>
      <c r="I122" s="26" t="s">
        <v>7</v>
      </c>
    </row>
    <row r="123" spans="1:10" ht="30">
      <c r="A123" t="s">
        <v>312</v>
      </c>
      <c r="B123">
        <v>112</v>
      </c>
      <c r="C123" s="17" t="s">
        <v>323</v>
      </c>
      <c r="D123" t="s">
        <v>323</v>
      </c>
      <c r="E123" s="1" t="s">
        <v>324</v>
      </c>
      <c r="F123" t="s">
        <v>325</v>
      </c>
      <c r="G123" s="13" t="s">
        <v>5</v>
      </c>
      <c r="H123" s="7" t="s">
        <v>7</v>
      </c>
      <c r="I123" s="26" t="s">
        <v>7</v>
      </c>
    </row>
    <row r="124" spans="1:10" ht="45">
      <c r="A124" t="s">
        <v>312</v>
      </c>
      <c r="B124">
        <v>113</v>
      </c>
      <c r="C124" s="17" t="s">
        <v>326</v>
      </c>
      <c r="D124" t="s">
        <v>326</v>
      </c>
      <c r="E124" s="1" t="s">
        <v>327</v>
      </c>
      <c r="F124" t="s">
        <v>328</v>
      </c>
      <c r="G124" s="12" t="s">
        <v>1</v>
      </c>
      <c r="H124" s="9" t="s">
        <v>11</v>
      </c>
      <c r="I124" s="29" t="s">
        <v>13</v>
      </c>
    </row>
    <row r="125" spans="1:10" ht="45">
      <c r="A125" t="s">
        <v>312</v>
      </c>
      <c r="B125">
        <v>114</v>
      </c>
      <c r="C125" s="17" t="s">
        <v>329</v>
      </c>
      <c r="D125" t="s">
        <v>329</v>
      </c>
      <c r="E125" s="1" t="s">
        <v>330</v>
      </c>
      <c r="F125" t="s">
        <v>331</v>
      </c>
      <c r="G125" s="12" t="s">
        <v>1</v>
      </c>
      <c r="H125" s="8" t="s">
        <v>10</v>
      </c>
      <c r="I125" s="27" t="s">
        <v>10</v>
      </c>
    </row>
    <row r="126" spans="1:10" ht="75">
      <c r="A126" t="s">
        <v>312</v>
      </c>
      <c r="B126">
        <v>115</v>
      </c>
      <c r="C126" s="17" t="s">
        <v>332</v>
      </c>
      <c r="D126" t="s">
        <v>332</v>
      </c>
      <c r="E126" s="1" t="s">
        <v>333</v>
      </c>
      <c r="F126" t="s">
        <v>331</v>
      </c>
      <c r="G126" s="14" t="s">
        <v>9</v>
      </c>
      <c r="H126" s="9" t="s">
        <v>11</v>
      </c>
      <c r="I126" s="26" t="s">
        <v>7</v>
      </c>
    </row>
    <row r="127" spans="1:10">
      <c r="A127" t="s">
        <v>312</v>
      </c>
      <c r="B127">
        <v>116</v>
      </c>
      <c r="C127" s="17" t="s">
        <v>334</v>
      </c>
      <c r="D127" t="s">
        <v>136</v>
      </c>
      <c r="E127" s="1" t="s">
        <v>335</v>
      </c>
      <c r="F127" t="s">
        <v>138</v>
      </c>
      <c r="G127" s="12" t="s">
        <v>1</v>
      </c>
      <c r="H127" s="6" t="s">
        <v>6</v>
      </c>
      <c r="I127" s="25" t="s">
        <v>3</v>
      </c>
    </row>
    <row r="128" spans="1:10" ht="30">
      <c r="A128" t="s">
        <v>312</v>
      </c>
      <c r="B128">
        <v>117</v>
      </c>
      <c r="C128" s="17" t="s">
        <v>336</v>
      </c>
      <c r="D128" t="s">
        <v>271</v>
      </c>
      <c r="E128" s="1" t="s">
        <v>272</v>
      </c>
      <c r="F128" t="s">
        <v>273</v>
      </c>
      <c r="G128" s="12" t="s">
        <v>1</v>
      </c>
      <c r="H128" s="7" t="s">
        <v>7</v>
      </c>
      <c r="I128" s="26" t="s">
        <v>7</v>
      </c>
    </row>
    <row r="129" spans="1:9">
      <c r="A129" t="s">
        <v>337</v>
      </c>
      <c r="B129">
        <v>118</v>
      </c>
      <c r="C129" s="17" t="s">
        <v>307</v>
      </c>
      <c r="D129" t="s">
        <v>307</v>
      </c>
      <c r="E129" s="1" t="s">
        <v>305</v>
      </c>
      <c r="F129" t="s">
        <v>306</v>
      </c>
      <c r="G129" s="13" t="s">
        <v>5</v>
      </c>
      <c r="H129" s="24" t="s">
        <v>17</v>
      </c>
      <c r="I129" s="31" t="s">
        <v>17</v>
      </c>
    </row>
    <row r="130" spans="1:9" ht="30">
      <c r="A130" t="s">
        <v>337</v>
      </c>
      <c r="B130">
        <v>119</v>
      </c>
      <c r="C130" s="17" t="s">
        <v>227</v>
      </c>
      <c r="D130" t="s">
        <v>227</v>
      </c>
      <c r="E130" s="1" t="s">
        <v>228</v>
      </c>
      <c r="F130" t="s">
        <v>229</v>
      </c>
      <c r="G130" s="13" t="s">
        <v>5</v>
      </c>
      <c r="H130" s="24" t="s">
        <v>17</v>
      </c>
      <c r="I130" s="31" t="s">
        <v>17</v>
      </c>
    </row>
    <row r="131" spans="1:9">
      <c r="A131" t="s">
        <v>337</v>
      </c>
      <c r="B131">
        <v>120</v>
      </c>
      <c r="C131" s="17" t="s">
        <v>338</v>
      </c>
      <c r="D131" t="s">
        <v>338</v>
      </c>
      <c r="E131" s="1" t="s">
        <v>305</v>
      </c>
      <c r="F131" t="s">
        <v>306</v>
      </c>
      <c r="G131" s="14" t="s">
        <v>9</v>
      </c>
      <c r="H131" s="24" t="s">
        <v>17</v>
      </c>
      <c r="I131" s="31" t="s">
        <v>17</v>
      </c>
    </row>
    <row r="132" spans="1:9" ht="30">
      <c r="A132" t="s">
        <v>337</v>
      </c>
      <c r="B132">
        <v>121</v>
      </c>
      <c r="C132" s="17" t="s">
        <v>295</v>
      </c>
      <c r="D132" t="s">
        <v>295</v>
      </c>
      <c r="E132" s="1" t="s">
        <v>296</v>
      </c>
      <c r="F132" t="s">
        <v>297</v>
      </c>
      <c r="G132" s="12" t="s">
        <v>1</v>
      </c>
      <c r="H132" s="5" t="s">
        <v>16</v>
      </c>
      <c r="I132" s="29" t="s">
        <v>13</v>
      </c>
    </row>
    <row r="133" spans="1:9" ht="30">
      <c r="A133" t="s">
        <v>337</v>
      </c>
      <c r="B133">
        <v>122</v>
      </c>
      <c r="C133" s="17" t="s">
        <v>319</v>
      </c>
      <c r="D133" t="s">
        <v>319</v>
      </c>
      <c r="E133" s="1" t="s">
        <v>320</v>
      </c>
      <c r="F133" t="s">
        <v>321</v>
      </c>
      <c r="G133" s="14" t="s">
        <v>9</v>
      </c>
      <c r="H133" s="24" t="s">
        <v>17</v>
      </c>
      <c r="I133" s="31" t="s">
        <v>17</v>
      </c>
    </row>
    <row r="134" spans="1:9" ht="60">
      <c r="A134" t="s">
        <v>337</v>
      </c>
      <c r="B134">
        <v>123</v>
      </c>
      <c r="C134" s="17" t="s">
        <v>248</v>
      </c>
      <c r="D134" t="s">
        <v>248</v>
      </c>
      <c r="E134" s="1" t="s">
        <v>249</v>
      </c>
      <c r="F134" t="s">
        <v>250</v>
      </c>
      <c r="G134" s="14" t="s">
        <v>9</v>
      </c>
      <c r="H134" s="5" t="s">
        <v>16</v>
      </c>
      <c r="I134" s="29" t="s">
        <v>13</v>
      </c>
    </row>
    <row r="135" spans="1:9">
      <c r="A135" t="s">
        <v>337</v>
      </c>
      <c r="B135">
        <v>124</v>
      </c>
      <c r="C135" s="17" t="s">
        <v>339</v>
      </c>
      <c r="D135" t="s">
        <v>339</v>
      </c>
      <c r="E135" s="1" t="s">
        <v>340</v>
      </c>
      <c r="F135" t="s">
        <v>341</v>
      </c>
      <c r="G135" s="14" t="s">
        <v>9</v>
      </c>
      <c r="H135" s="24" t="s">
        <v>17</v>
      </c>
      <c r="I135" s="31" t="s">
        <v>17</v>
      </c>
    </row>
    <row r="136" spans="1:9">
      <c r="A136" t="s">
        <v>337</v>
      </c>
      <c r="B136">
        <v>125</v>
      </c>
      <c r="C136" s="17" t="s">
        <v>342</v>
      </c>
      <c r="D136" t="s">
        <v>342</v>
      </c>
      <c r="E136" s="1" t="s">
        <v>340</v>
      </c>
      <c r="F136" t="s">
        <v>341</v>
      </c>
      <c r="G136" s="13" t="s">
        <v>5</v>
      </c>
      <c r="H136" s="24" t="s">
        <v>17</v>
      </c>
      <c r="I136" s="31" t="s">
        <v>17</v>
      </c>
    </row>
    <row r="137" spans="1:9">
      <c r="A137" t="s">
        <v>337</v>
      </c>
      <c r="B137">
        <v>126</v>
      </c>
      <c r="C137" s="17" t="s">
        <v>308</v>
      </c>
      <c r="D137" t="s">
        <v>308</v>
      </c>
      <c r="E137" s="19" t="s">
        <v>309</v>
      </c>
      <c r="F137" t="s">
        <v>310</v>
      </c>
      <c r="G137" s="14" t="s">
        <v>9</v>
      </c>
      <c r="H137" s="10" t="s">
        <v>12</v>
      </c>
      <c r="I137" s="30" t="s">
        <v>15</v>
      </c>
    </row>
    <row r="138" spans="1:9" ht="30">
      <c r="A138" t="s">
        <v>337</v>
      </c>
      <c r="B138">
        <v>127</v>
      </c>
      <c r="C138" s="17" t="s">
        <v>343</v>
      </c>
      <c r="D138" t="s">
        <v>343</v>
      </c>
      <c r="E138" s="1" t="s">
        <v>344</v>
      </c>
      <c r="F138" t="s">
        <v>345</v>
      </c>
      <c r="G138" s="12" t="s">
        <v>1</v>
      </c>
      <c r="H138" s="15" t="s">
        <v>2</v>
      </c>
      <c r="I138" s="25" t="s">
        <v>3</v>
      </c>
    </row>
    <row r="139" spans="1:9" ht="30">
      <c r="A139" t="s">
        <v>337</v>
      </c>
      <c r="B139">
        <v>128</v>
      </c>
      <c r="C139" s="17" t="s">
        <v>282</v>
      </c>
      <c r="D139" t="s">
        <v>283</v>
      </c>
      <c r="E139" s="1" t="s">
        <v>284</v>
      </c>
      <c r="F139" t="s">
        <v>285</v>
      </c>
      <c r="G139" s="13" t="s">
        <v>5</v>
      </c>
      <c r="H139" s="15" t="s">
        <v>2</v>
      </c>
      <c r="I139" s="33" t="s">
        <v>12</v>
      </c>
    </row>
    <row r="140" spans="1:9" ht="30">
      <c r="A140" t="s">
        <v>337</v>
      </c>
      <c r="B140">
        <v>129</v>
      </c>
      <c r="C140" s="17" t="s">
        <v>346</v>
      </c>
      <c r="D140" t="s">
        <v>346</v>
      </c>
      <c r="E140" s="1" t="s">
        <v>347</v>
      </c>
      <c r="F140" t="s">
        <v>310</v>
      </c>
      <c r="G140" s="14" t="s">
        <v>9</v>
      </c>
      <c r="H140" s="8" t="s">
        <v>10</v>
      </c>
      <c r="I140" s="30" t="s">
        <v>15</v>
      </c>
    </row>
    <row r="141" spans="1:9">
      <c r="A141" t="s">
        <v>337</v>
      </c>
      <c r="B141">
        <v>130</v>
      </c>
      <c r="C141" s="17" t="s">
        <v>348</v>
      </c>
      <c r="D141" t="s">
        <v>349</v>
      </c>
      <c r="E141" s="19" t="s">
        <v>350</v>
      </c>
      <c r="F141" t="s">
        <v>351</v>
      </c>
      <c r="G141" s="14" t="s">
        <v>9</v>
      </c>
      <c r="H141" s="10" t="s">
        <v>12</v>
      </c>
      <c r="I141" s="30" t="s">
        <v>15</v>
      </c>
    </row>
    <row r="142" spans="1:9" ht="15.75">
      <c r="A142" t="s">
        <v>337</v>
      </c>
      <c r="B142">
        <v>131</v>
      </c>
      <c r="C142" s="17" t="s">
        <v>352</v>
      </c>
      <c r="D142" t="s">
        <v>352</v>
      </c>
      <c r="E142" s="1" t="s">
        <v>353</v>
      </c>
      <c r="F142" s="22" t="s">
        <v>354</v>
      </c>
      <c r="G142" s="13" t="s">
        <v>5</v>
      </c>
      <c r="H142" s="7" t="s">
        <v>7</v>
      </c>
      <c r="I142" s="30" t="s">
        <v>15</v>
      </c>
    </row>
    <row r="143" spans="1:9" ht="45">
      <c r="A143" t="s">
        <v>337</v>
      </c>
      <c r="B143">
        <v>132</v>
      </c>
      <c r="C143" s="17" t="s">
        <v>145</v>
      </c>
      <c r="D143" t="s">
        <v>145</v>
      </c>
      <c r="E143" s="1" t="s">
        <v>146</v>
      </c>
      <c r="F143" t="s">
        <v>147</v>
      </c>
      <c r="G143" s="14" t="s">
        <v>9</v>
      </c>
      <c r="H143" s="10" t="s">
        <v>12</v>
      </c>
      <c r="I143" s="28" t="s">
        <v>11</v>
      </c>
    </row>
    <row r="144" spans="1:9" ht="30">
      <c r="A144" t="s">
        <v>337</v>
      </c>
      <c r="B144">
        <v>133</v>
      </c>
      <c r="C144" s="17" t="s">
        <v>355</v>
      </c>
      <c r="D144" t="s">
        <v>323</v>
      </c>
      <c r="E144" s="1" t="s">
        <v>324</v>
      </c>
      <c r="F144" t="s">
        <v>325</v>
      </c>
      <c r="G144" s="13" t="s">
        <v>5</v>
      </c>
      <c r="H144" s="7" t="s">
        <v>7</v>
      </c>
      <c r="I144" s="26" t="s">
        <v>7</v>
      </c>
    </row>
    <row r="145" spans="1:9" ht="30">
      <c r="A145" t="s">
        <v>337</v>
      </c>
      <c r="B145">
        <v>134</v>
      </c>
      <c r="C145" s="17" t="s">
        <v>356</v>
      </c>
      <c r="D145" t="s">
        <v>356</v>
      </c>
      <c r="E145" s="1" t="s">
        <v>357</v>
      </c>
      <c r="F145" t="s">
        <v>358</v>
      </c>
      <c r="G145" s="13" t="s">
        <v>5</v>
      </c>
      <c r="H145" s="5" t="s">
        <v>16</v>
      </c>
      <c r="I145" s="29" t="s">
        <v>13</v>
      </c>
    </row>
    <row r="146" spans="1:9" ht="30">
      <c r="A146" t="s">
        <v>337</v>
      </c>
      <c r="B146">
        <v>135</v>
      </c>
      <c r="C146" s="17" t="s">
        <v>336</v>
      </c>
      <c r="D146" t="s">
        <v>271</v>
      </c>
      <c r="E146" s="1" t="s">
        <v>272</v>
      </c>
      <c r="F146" t="s">
        <v>273</v>
      </c>
      <c r="G146" s="12" t="s">
        <v>1</v>
      </c>
      <c r="H146" s="7" t="s">
        <v>7</v>
      </c>
      <c r="I146" s="26" t="s">
        <v>7</v>
      </c>
    </row>
    <row r="147" spans="1:9" ht="30">
      <c r="A147" t="s">
        <v>337</v>
      </c>
      <c r="B147">
        <v>136</v>
      </c>
      <c r="C147" s="17" t="s">
        <v>359</v>
      </c>
      <c r="D147" t="s">
        <v>360</v>
      </c>
      <c r="E147" s="1" t="s">
        <v>361</v>
      </c>
      <c r="F147" s="23" t="s">
        <v>362</v>
      </c>
      <c r="G147" s="14" t="s">
        <v>9</v>
      </c>
      <c r="H147" s="8" t="s">
        <v>10</v>
      </c>
      <c r="I147" s="26" t="s">
        <v>7</v>
      </c>
    </row>
    <row r="148" spans="1:9" ht="45">
      <c r="A148" t="s">
        <v>337</v>
      </c>
      <c r="B148">
        <v>137</v>
      </c>
      <c r="C148" s="17" t="s">
        <v>145</v>
      </c>
      <c r="D148" t="s">
        <v>145</v>
      </c>
      <c r="E148" s="1" t="s">
        <v>146</v>
      </c>
      <c r="F148" t="s">
        <v>147</v>
      </c>
      <c r="G148" s="14" t="s">
        <v>9</v>
      </c>
      <c r="H148" s="10" t="s">
        <v>12</v>
      </c>
      <c r="I148" s="28" t="s">
        <v>11</v>
      </c>
    </row>
    <row r="149" spans="1:9">
      <c r="A149" t="s">
        <v>363</v>
      </c>
      <c r="B149">
        <v>138</v>
      </c>
      <c r="C149" s="17" t="s">
        <v>298</v>
      </c>
      <c r="D149" t="s">
        <v>298</v>
      </c>
      <c r="E149" s="19" t="s">
        <v>299</v>
      </c>
      <c r="F149" t="s">
        <v>300</v>
      </c>
      <c r="G149" s="14" t="s">
        <v>9</v>
      </c>
      <c r="H149" s="10" t="s">
        <v>12</v>
      </c>
      <c r="I149" s="30" t="s">
        <v>15</v>
      </c>
    </row>
    <row r="150" spans="1:9" ht="30">
      <c r="A150" t="s">
        <v>363</v>
      </c>
      <c r="B150">
        <v>139</v>
      </c>
      <c r="C150" s="17" t="s">
        <v>295</v>
      </c>
      <c r="D150" t="s">
        <v>295</v>
      </c>
      <c r="E150" s="1" t="s">
        <v>296</v>
      </c>
      <c r="F150" t="s">
        <v>297</v>
      </c>
      <c r="G150" s="12" t="s">
        <v>1</v>
      </c>
      <c r="H150" s="5" t="s">
        <v>16</v>
      </c>
      <c r="I150" s="29" t="s">
        <v>13</v>
      </c>
    </row>
    <row r="151" spans="1:9" ht="30">
      <c r="A151" t="s">
        <v>363</v>
      </c>
      <c r="B151">
        <v>140</v>
      </c>
      <c r="C151" s="17" t="s">
        <v>282</v>
      </c>
      <c r="D151" t="s">
        <v>283</v>
      </c>
      <c r="E151" s="1" t="s">
        <v>284</v>
      </c>
      <c r="F151" t="s">
        <v>285</v>
      </c>
      <c r="G151" s="13" t="s">
        <v>5</v>
      </c>
      <c r="H151" s="15" t="s">
        <v>2</v>
      </c>
      <c r="I151" s="33" t="s">
        <v>12</v>
      </c>
    </row>
    <row r="152" spans="1:9">
      <c r="A152" t="s">
        <v>363</v>
      </c>
      <c r="B152">
        <v>141</v>
      </c>
      <c r="C152" s="17" t="s">
        <v>286</v>
      </c>
      <c r="D152" t="s">
        <v>286</v>
      </c>
      <c r="E152" s="19" t="s">
        <v>287</v>
      </c>
      <c r="F152" t="s">
        <v>288</v>
      </c>
      <c r="G152" s="13" t="s">
        <v>5</v>
      </c>
      <c r="H152" s="10" t="s">
        <v>12</v>
      </c>
      <c r="I152" s="33" t="s">
        <v>12</v>
      </c>
    </row>
    <row r="153" spans="1:9" ht="75">
      <c r="A153" t="s">
        <v>363</v>
      </c>
      <c r="B153">
        <v>142</v>
      </c>
      <c r="C153" s="17" t="s">
        <v>117</v>
      </c>
      <c r="D153" t="s">
        <v>117</v>
      </c>
      <c r="E153" s="1" t="s">
        <v>118</v>
      </c>
      <c r="F153" t="s">
        <v>119</v>
      </c>
      <c r="G153" s="12" t="s">
        <v>1</v>
      </c>
      <c r="H153" s="9" t="s">
        <v>11</v>
      </c>
      <c r="I153" s="28" t="s">
        <v>11</v>
      </c>
    </row>
    <row r="154" spans="1:9" ht="30">
      <c r="A154" t="s">
        <v>363</v>
      </c>
      <c r="B154">
        <v>143</v>
      </c>
      <c r="C154" s="17" t="s">
        <v>289</v>
      </c>
      <c r="D154" t="s">
        <v>289</v>
      </c>
      <c r="E154" s="1" t="s">
        <v>290</v>
      </c>
      <c r="F154" t="s">
        <v>291</v>
      </c>
      <c r="G154" s="13" t="s">
        <v>5</v>
      </c>
      <c r="H154" s="10" t="s">
        <v>12</v>
      </c>
      <c r="I154" s="33" t="s">
        <v>12</v>
      </c>
    </row>
    <row r="155" spans="1:9">
      <c r="A155" t="s">
        <v>363</v>
      </c>
      <c r="B155">
        <v>144</v>
      </c>
      <c r="C155" s="17" t="s">
        <v>301</v>
      </c>
      <c r="D155" t="s">
        <v>301</v>
      </c>
      <c r="E155" s="1" t="s">
        <v>302</v>
      </c>
      <c r="F155" t="s">
        <v>303</v>
      </c>
      <c r="G155" s="14" t="s">
        <v>9</v>
      </c>
      <c r="H155" s="24" t="s">
        <v>17</v>
      </c>
      <c r="I155" s="31" t="s">
        <v>17</v>
      </c>
    </row>
    <row r="156" spans="1:9" ht="30">
      <c r="A156" t="s">
        <v>363</v>
      </c>
      <c r="B156">
        <v>145</v>
      </c>
      <c r="C156" s="17" t="s">
        <v>364</v>
      </c>
      <c r="D156" t="s">
        <v>364</v>
      </c>
      <c r="E156" s="1" t="s">
        <v>365</v>
      </c>
      <c r="F156" s="23" t="s">
        <v>366</v>
      </c>
      <c r="G156" s="14" t="s">
        <v>9</v>
      </c>
      <c r="H156" s="24" t="s">
        <v>17</v>
      </c>
      <c r="I156" s="31" t="s">
        <v>17</v>
      </c>
    </row>
    <row r="157" spans="1:9" ht="45">
      <c r="A157" t="s">
        <v>363</v>
      </c>
      <c r="B157">
        <v>146</v>
      </c>
      <c r="C157" s="17" t="s">
        <v>367</v>
      </c>
      <c r="D157" t="s">
        <v>367</v>
      </c>
      <c r="E157" s="1" t="s">
        <v>368</v>
      </c>
      <c r="F157" t="s">
        <v>369</v>
      </c>
      <c r="G157" s="14" t="s">
        <v>9</v>
      </c>
      <c r="H157" s="10" t="s">
        <v>12</v>
      </c>
      <c r="I157" s="30" t="s">
        <v>15</v>
      </c>
    </row>
    <row r="158" spans="1:9" ht="30">
      <c r="A158" t="s">
        <v>363</v>
      </c>
      <c r="B158">
        <v>147</v>
      </c>
      <c r="C158" s="17" t="s">
        <v>370</v>
      </c>
      <c r="D158" t="s">
        <v>370</v>
      </c>
      <c r="E158" s="19" t="s">
        <v>371</v>
      </c>
      <c r="F158" s="1" t="s">
        <v>372</v>
      </c>
      <c r="G158" s="14" t="s">
        <v>9</v>
      </c>
      <c r="H158" s="11" t="s">
        <v>14</v>
      </c>
      <c r="I158" s="29" t="s">
        <v>13</v>
      </c>
    </row>
    <row r="159" spans="1:9" ht="30">
      <c r="A159" t="s">
        <v>363</v>
      </c>
      <c r="B159">
        <v>148</v>
      </c>
      <c r="C159" s="17" t="s">
        <v>227</v>
      </c>
      <c r="D159" t="s">
        <v>227</v>
      </c>
      <c r="E159" s="1" t="s">
        <v>228</v>
      </c>
      <c r="F159" t="s">
        <v>229</v>
      </c>
      <c r="G159" s="13" t="s">
        <v>5</v>
      </c>
      <c r="H159" s="24" t="s">
        <v>17</v>
      </c>
      <c r="I159" s="31" t="s">
        <v>17</v>
      </c>
    </row>
    <row r="160" spans="1:9" ht="30">
      <c r="A160" t="s">
        <v>373</v>
      </c>
      <c r="B160">
        <v>149</v>
      </c>
      <c r="C160" s="17" t="s">
        <v>374</v>
      </c>
      <c r="D160" t="s">
        <v>375</v>
      </c>
      <c r="E160" s="1" t="s">
        <v>376</v>
      </c>
      <c r="F160" t="s">
        <v>377</v>
      </c>
      <c r="G160" s="14" t="s">
        <v>9</v>
      </c>
      <c r="H160" s="7" t="s">
        <v>7</v>
      </c>
      <c r="I160" s="30" t="s">
        <v>15</v>
      </c>
    </row>
    <row r="161" spans="1:9" ht="30">
      <c r="A161" t="s">
        <v>373</v>
      </c>
      <c r="B161">
        <v>150</v>
      </c>
      <c r="C161" s="17" t="s">
        <v>378</v>
      </c>
      <c r="D161" t="s">
        <v>379</v>
      </c>
      <c r="E161" s="1" t="s">
        <v>380</v>
      </c>
      <c r="F161" s="1" t="s">
        <v>381</v>
      </c>
      <c r="G161" s="14" t="s">
        <v>9</v>
      </c>
      <c r="H161" s="10" t="s">
        <v>12</v>
      </c>
      <c r="I161" s="30" t="s">
        <v>15</v>
      </c>
    </row>
    <row r="162" spans="1:9" ht="30">
      <c r="A162" t="s">
        <v>373</v>
      </c>
      <c r="B162">
        <v>151</v>
      </c>
      <c r="C162" s="17" t="s">
        <v>382</v>
      </c>
      <c r="D162" t="s">
        <v>383</v>
      </c>
      <c r="E162" s="1" t="s">
        <v>384</v>
      </c>
      <c r="F162" t="s">
        <v>385</v>
      </c>
      <c r="G162" s="13" t="s">
        <v>5</v>
      </c>
      <c r="H162" s="8" t="s">
        <v>10</v>
      </c>
      <c r="I162" s="30" t="s">
        <v>15</v>
      </c>
    </row>
    <row r="163" spans="1:9">
      <c r="A163" t="s">
        <v>373</v>
      </c>
      <c r="B163">
        <v>152</v>
      </c>
      <c r="C163" s="17" t="s">
        <v>386</v>
      </c>
      <c r="D163" t="s">
        <v>387</v>
      </c>
      <c r="E163" s="1" t="s">
        <v>388</v>
      </c>
      <c r="F163" t="s">
        <v>389</v>
      </c>
      <c r="G163" s="14" t="s">
        <v>9</v>
      </c>
      <c r="H163" s="10" t="s">
        <v>12</v>
      </c>
      <c r="I163" s="30" t="s">
        <v>15</v>
      </c>
    </row>
    <row r="164" spans="1:9">
      <c r="A164" t="s">
        <v>373</v>
      </c>
      <c r="B164">
        <v>153</v>
      </c>
      <c r="C164" s="17" t="s">
        <v>390</v>
      </c>
      <c r="D164" t="s">
        <v>391</v>
      </c>
      <c r="E164" s="1" t="s">
        <v>392</v>
      </c>
      <c r="F164" t="s">
        <v>393</v>
      </c>
      <c r="G164" s="13" t="s">
        <v>5</v>
      </c>
      <c r="H164" s="8" t="s">
        <v>10</v>
      </c>
      <c r="I164" s="30" t="s">
        <v>15</v>
      </c>
    </row>
    <row r="165" spans="1:9">
      <c r="A165" t="s">
        <v>394</v>
      </c>
      <c r="B165">
        <v>154</v>
      </c>
      <c r="C165" s="17" t="s">
        <v>140</v>
      </c>
      <c r="D165" t="s">
        <v>140</v>
      </c>
      <c r="E165" s="1" t="s">
        <v>395</v>
      </c>
      <c r="F165" t="s">
        <v>396</v>
      </c>
      <c r="G165" s="13" t="s">
        <v>5</v>
      </c>
      <c r="H165" s="9" t="s">
        <v>11</v>
      </c>
      <c r="I165" s="28" t="s">
        <v>11</v>
      </c>
    </row>
    <row r="166" spans="1:9">
      <c r="A166" t="s">
        <v>394</v>
      </c>
      <c r="B166">
        <v>155</v>
      </c>
      <c r="C166" s="17" t="s">
        <v>397</v>
      </c>
      <c r="D166" t="s">
        <v>286</v>
      </c>
      <c r="E166" s="19" t="s">
        <v>287</v>
      </c>
      <c r="F166" t="s">
        <v>288</v>
      </c>
      <c r="G166" s="13" t="s">
        <v>5</v>
      </c>
      <c r="H166" s="10" t="s">
        <v>12</v>
      </c>
      <c r="I166" s="33" t="s">
        <v>12</v>
      </c>
    </row>
    <row r="167" spans="1:9" ht="30">
      <c r="A167" t="s">
        <v>394</v>
      </c>
      <c r="B167">
        <v>156</v>
      </c>
      <c r="C167" s="17" t="s">
        <v>398</v>
      </c>
      <c r="D167" t="s">
        <v>295</v>
      </c>
      <c r="E167" s="1" t="s">
        <v>296</v>
      </c>
      <c r="F167" t="s">
        <v>297</v>
      </c>
      <c r="G167" s="12" t="s">
        <v>1</v>
      </c>
      <c r="H167" s="5" t="s">
        <v>16</v>
      </c>
      <c r="I167" s="29" t="s">
        <v>13</v>
      </c>
    </row>
    <row r="168" spans="1:9" ht="45">
      <c r="A168" t="s">
        <v>394</v>
      </c>
      <c r="B168">
        <v>157</v>
      </c>
      <c r="C168" s="17" t="s">
        <v>399</v>
      </c>
      <c r="D168" t="s">
        <v>400</v>
      </c>
      <c r="E168" s="1" t="s">
        <v>401</v>
      </c>
      <c r="F168" t="s">
        <v>402</v>
      </c>
      <c r="G168" s="13" t="s">
        <v>5</v>
      </c>
      <c r="H168" s="10" t="s">
        <v>12</v>
      </c>
      <c r="I168" s="25" t="s">
        <v>3</v>
      </c>
    </row>
    <row r="169" spans="1:9" ht="30">
      <c r="A169" t="s">
        <v>403</v>
      </c>
      <c r="B169">
        <v>158</v>
      </c>
      <c r="C169" s="17" t="s">
        <v>404</v>
      </c>
      <c r="D169" t="s">
        <v>36</v>
      </c>
      <c r="E169" s="1" t="s">
        <v>37</v>
      </c>
      <c r="F169" t="s">
        <v>38</v>
      </c>
      <c r="G169" s="12" t="s">
        <v>1</v>
      </c>
      <c r="H169" s="15" t="s">
        <v>2</v>
      </c>
      <c r="I169" s="25" t="s">
        <v>3</v>
      </c>
    </row>
    <row r="170" spans="1:9" ht="15.75">
      <c r="A170" t="s">
        <v>403</v>
      </c>
      <c r="B170">
        <v>159</v>
      </c>
      <c r="C170" s="17" t="s">
        <v>405</v>
      </c>
      <c r="D170" t="s">
        <v>352</v>
      </c>
      <c r="E170" s="1" t="s">
        <v>353</v>
      </c>
      <c r="F170" s="22" t="s">
        <v>354</v>
      </c>
      <c r="G170" s="13" t="s">
        <v>5</v>
      </c>
      <c r="H170" s="7" t="s">
        <v>7</v>
      </c>
      <c r="I170" s="30" t="s">
        <v>15</v>
      </c>
    </row>
    <row r="171" spans="1:9" ht="75">
      <c r="A171" t="s">
        <v>403</v>
      </c>
      <c r="B171">
        <v>160</v>
      </c>
      <c r="C171" s="17" t="s">
        <v>11</v>
      </c>
      <c r="D171" t="s">
        <v>117</v>
      </c>
      <c r="E171" s="1" t="s">
        <v>118</v>
      </c>
      <c r="F171" t="s">
        <v>119</v>
      </c>
      <c r="G171" s="12" t="s">
        <v>1</v>
      </c>
      <c r="H171" s="9" t="s">
        <v>11</v>
      </c>
      <c r="I171" s="28" t="s">
        <v>11</v>
      </c>
    </row>
    <row r="172" spans="1:9">
      <c r="A172" t="s">
        <v>403</v>
      </c>
      <c r="B172">
        <v>161</v>
      </c>
      <c r="C172" s="17" t="s">
        <v>406</v>
      </c>
      <c r="D172" t="s">
        <v>140</v>
      </c>
      <c r="E172" s="1" t="s">
        <v>395</v>
      </c>
      <c r="F172" t="s">
        <v>396</v>
      </c>
      <c r="G172" s="13" t="s">
        <v>5</v>
      </c>
      <c r="H172" s="9" t="s">
        <v>11</v>
      </c>
      <c r="I172" s="28" t="s">
        <v>11</v>
      </c>
    </row>
    <row r="173" spans="1:9" ht="30">
      <c r="A173" t="s">
        <v>403</v>
      </c>
      <c r="B173">
        <v>162</v>
      </c>
      <c r="C173" s="17" t="s">
        <v>407</v>
      </c>
      <c r="D173" t="s">
        <v>102</v>
      </c>
      <c r="E173" s="1" t="s">
        <v>103</v>
      </c>
      <c r="F173" t="s">
        <v>104</v>
      </c>
      <c r="G173" s="12" t="s">
        <v>1</v>
      </c>
      <c r="H173" s="9" t="s">
        <v>11</v>
      </c>
      <c r="I173" s="28" t="s">
        <v>11</v>
      </c>
    </row>
    <row r="174" spans="1:9" ht="30">
      <c r="A174" t="s">
        <v>403</v>
      </c>
      <c r="B174">
        <v>163</v>
      </c>
      <c r="C174" s="17" t="s">
        <v>408</v>
      </c>
      <c r="D174" t="s">
        <v>383</v>
      </c>
      <c r="E174" s="1" t="s">
        <v>384</v>
      </c>
      <c r="F174" t="s">
        <v>385</v>
      </c>
      <c r="G174" s="13" t="s">
        <v>5</v>
      </c>
      <c r="H174" s="8" t="s">
        <v>10</v>
      </c>
      <c r="I174" s="30" t="s">
        <v>15</v>
      </c>
    </row>
    <row r="175" spans="1:9" ht="75">
      <c r="A175" t="s">
        <v>403</v>
      </c>
      <c r="B175">
        <v>164</v>
      </c>
      <c r="C175" s="17" t="s">
        <v>409</v>
      </c>
      <c r="D175" t="s">
        <v>117</v>
      </c>
      <c r="E175" s="1" t="s">
        <v>118</v>
      </c>
      <c r="F175" t="s">
        <v>119</v>
      </c>
      <c r="G175" s="12" t="s">
        <v>1</v>
      </c>
      <c r="H175" s="9" t="s">
        <v>11</v>
      </c>
      <c r="I175" s="28" t="s">
        <v>11</v>
      </c>
    </row>
    <row r="176" spans="1:9">
      <c r="A176" t="s">
        <v>403</v>
      </c>
      <c r="B176">
        <v>165</v>
      </c>
      <c r="C176" s="17" t="s">
        <v>410</v>
      </c>
      <c r="D176" t="s">
        <v>141</v>
      </c>
      <c r="E176" s="1" t="s">
        <v>142</v>
      </c>
      <c r="F176" t="s">
        <v>143</v>
      </c>
      <c r="G176" s="13" t="s">
        <v>5</v>
      </c>
      <c r="H176" s="15" t="s">
        <v>2</v>
      </c>
      <c r="I176" s="28" t="s">
        <v>11</v>
      </c>
    </row>
    <row r="177" spans="1:9">
      <c r="A177" t="s">
        <v>403</v>
      </c>
      <c r="B177">
        <v>166</v>
      </c>
      <c r="C177" s="17" t="s">
        <v>411</v>
      </c>
      <c r="D177" t="s">
        <v>301</v>
      </c>
      <c r="E177" s="1" t="s">
        <v>302</v>
      </c>
      <c r="F177" t="s">
        <v>303</v>
      </c>
      <c r="G177" s="14" t="s">
        <v>9</v>
      </c>
      <c r="H177" s="24" t="s">
        <v>17</v>
      </c>
      <c r="I177" s="31" t="s">
        <v>17</v>
      </c>
    </row>
    <row r="178" spans="1:9">
      <c r="A178" t="s">
        <v>403</v>
      </c>
      <c r="B178">
        <v>167</v>
      </c>
      <c r="C178" s="17" t="s">
        <v>412</v>
      </c>
      <c r="D178" t="s">
        <v>83</v>
      </c>
      <c r="E178" s="1" t="s">
        <v>84</v>
      </c>
      <c r="F178" t="s">
        <v>85</v>
      </c>
      <c r="G178" s="12" t="s">
        <v>1</v>
      </c>
      <c r="H178" s="8" t="s">
        <v>10</v>
      </c>
      <c r="I178" s="27" t="s">
        <v>10</v>
      </c>
    </row>
    <row r="179" spans="1:9" ht="30">
      <c r="A179" t="s">
        <v>403</v>
      </c>
      <c r="B179">
        <v>168</v>
      </c>
      <c r="C179" s="17" t="s">
        <v>413</v>
      </c>
      <c r="D179" t="s">
        <v>414</v>
      </c>
      <c r="E179" s="1" t="s">
        <v>415</v>
      </c>
      <c r="F179" t="s">
        <v>416</v>
      </c>
      <c r="G179" s="13" t="s">
        <v>5</v>
      </c>
      <c r="H179" s="7" t="s">
        <v>7</v>
      </c>
      <c r="I179" s="26" t="s">
        <v>7</v>
      </c>
    </row>
    <row r="180" spans="1:9" ht="30">
      <c r="A180" t="s">
        <v>403</v>
      </c>
      <c r="B180">
        <v>169</v>
      </c>
      <c r="C180" s="17" t="s">
        <v>417</v>
      </c>
      <c r="D180" t="s">
        <v>414</v>
      </c>
      <c r="E180" s="1" t="s">
        <v>415</v>
      </c>
      <c r="F180" t="s">
        <v>416</v>
      </c>
      <c r="G180" s="13" t="s">
        <v>5</v>
      </c>
      <c r="H180" s="7" t="s">
        <v>7</v>
      </c>
      <c r="I180" s="26" t="s">
        <v>7</v>
      </c>
    </row>
    <row r="181" spans="1:9" ht="30">
      <c r="A181" t="s">
        <v>403</v>
      </c>
      <c r="B181">
        <v>170</v>
      </c>
      <c r="C181" s="17" t="s">
        <v>418</v>
      </c>
      <c r="D181" t="s">
        <v>313</v>
      </c>
      <c r="E181" s="1" t="s">
        <v>314</v>
      </c>
      <c r="F181" t="s">
        <v>315</v>
      </c>
      <c r="G181" s="13" t="s">
        <v>5</v>
      </c>
      <c r="H181" s="8" t="s">
        <v>10</v>
      </c>
      <c r="I181" s="27" t="s">
        <v>10</v>
      </c>
    </row>
    <row r="182" spans="1:9" ht="60">
      <c r="A182" t="s">
        <v>403</v>
      </c>
      <c r="B182">
        <v>171</v>
      </c>
      <c r="C182" s="17" t="s">
        <v>419</v>
      </c>
      <c r="D182" t="s">
        <v>49</v>
      </c>
      <c r="E182" s="1" t="s">
        <v>222</v>
      </c>
      <c r="F182" t="s">
        <v>51</v>
      </c>
      <c r="G182" s="13" t="s">
        <v>5</v>
      </c>
      <c r="H182" s="10" t="s">
        <v>12</v>
      </c>
      <c r="I182" s="33" t="s">
        <v>12</v>
      </c>
    </row>
    <row r="183" spans="1:9" ht="45">
      <c r="A183" t="s">
        <v>403</v>
      </c>
      <c r="B183">
        <v>172</v>
      </c>
      <c r="C183" s="17" t="s">
        <v>420</v>
      </c>
      <c r="D183" t="s">
        <v>278</v>
      </c>
      <c r="E183" s="1" t="s">
        <v>279</v>
      </c>
      <c r="F183" t="s">
        <v>280</v>
      </c>
      <c r="G183" s="13" t="s">
        <v>5</v>
      </c>
      <c r="H183" s="8" t="s">
        <v>10</v>
      </c>
      <c r="I183" s="27" t="s">
        <v>10</v>
      </c>
    </row>
    <row r="184" spans="1:9" ht="30">
      <c r="A184" t="s">
        <v>403</v>
      </c>
      <c r="B184">
        <v>173</v>
      </c>
      <c r="C184" s="17" t="s">
        <v>421</v>
      </c>
      <c r="D184" t="s">
        <v>313</v>
      </c>
      <c r="E184" s="1" t="s">
        <v>314</v>
      </c>
      <c r="F184" t="s">
        <v>315</v>
      </c>
      <c r="G184" s="13" t="s">
        <v>5</v>
      </c>
      <c r="H184" s="8" t="s">
        <v>10</v>
      </c>
      <c r="I184" s="27" t="s">
        <v>10</v>
      </c>
    </row>
    <row r="185" spans="1:9" ht="30">
      <c r="A185" t="s">
        <v>403</v>
      </c>
      <c r="B185">
        <v>174</v>
      </c>
      <c r="C185" s="17" t="s">
        <v>422</v>
      </c>
      <c r="D185" t="s">
        <v>92</v>
      </c>
      <c r="E185" s="1" t="s">
        <v>167</v>
      </c>
      <c r="F185" t="s">
        <v>94</v>
      </c>
      <c r="G185" s="12" t="s">
        <v>1</v>
      </c>
      <c r="H185" s="15" t="s">
        <v>2</v>
      </c>
      <c r="I185" s="25" t="s">
        <v>3</v>
      </c>
    </row>
    <row r="186" spans="1:9" ht="30">
      <c r="A186" t="s">
        <v>423</v>
      </c>
      <c r="B186">
        <v>175</v>
      </c>
      <c r="C186" s="17" t="s">
        <v>424</v>
      </c>
      <c r="D186" t="s">
        <v>159</v>
      </c>
      <c r="E186" s="1" t="s">
        <v>162</v>
      </c>
      <c r="F186" t="s">
        <v>163</v>
      </c>
      <c r="G186" s="13" t="s">
        <v>5</v>
      </c>
      <c r="H186" s="7" t="s">
        <v>7</v>
      </c>
      <c r="I186" s="26" t="s">
        <v>7</v>
      </c>
    </row>
    <row r="187" spans="1:9" ht="75">
      <c r="A187" t="s">
        <v>425</v>
      </c>
      <c r="B187">
        <v>176</v>
      </c>
      <c r="C187" s="17" t="s">
        <v>426</v>
      </c>
      <c r="D187" t="s">
        <v>117</v>
      </c>
      <c r="E187" s="1" t="s">
        <v>118</v>
      </c>
      <c r="F187" t="s">
        <v>119</v>
      </c>
      <c r="G187" s="12" t="s">
        <v>1</v>
      </c>
      <c r="H187" s="9" t="s">
        <v>11</v>
      </c>
      <c r="I187" s="28" t="s">
        <v>11</v>
      </c>
    </row>
    <row r="188" spans="1:9" ht="30">
      <c r="A188" t="s">
        <v>425</v>
      </c>
      <c r="B188">
        <v>177</v>
      </c>
      <c r="C188" s="17" t="s">
        <v>427</v>
      </c>
      <c r="D188" t="s">
        <v>108</v>
      </c>
      <c r="E188" s="1" t="s">
        <v>109</v>
      </c>
      <c r="F188" t="s">
        <v>110</v>
      </c>
      <c r="G188" s="13" t="s">
        <v>5</v>
      </c>
      <c r="H188" s="8" t="s">
        <v>10</v>
      </c>
      <c r="I188" s="27" t="s">
        <v>10</v>
      </c>
    </row>
    <row r="189" spans="1:9" ht="30">
      <c r="A189" t="s">
        <v>425</v>
      </c>
      <c r="B189">
        <v>178</v>
      </c>
      <c r="C189" s="17" t="s">
        <v>14</v>
      </c>
      <c r="D189" t="s">
        <v>428</v>
      </c>
      <c r="E189" s="1" t="s">
        <v>429</v>
      </c>
      <c r="F189" t="s">
        <v>430</v>
      </c>
      <c r="G189" s="14" t="s">
        <v>9</v>
      </c>
      <c r="H189" s="11" t="s">
        <v>14</v>
      </c>
      <c r="I189" s="29" t="s">
        <v>13</v>
      </c>
    </row>
    <row r="190" spans="1:9">
      <c r="A190" t="s">
        <v>425</v>
      </c>
      <c r="B190">
        <v>179</v>
      </c>
      <c r="C190" s="17" t="s">
        <v>406</v>
      </c>
      <c r="D190" t="s">
        <v>140</v>
      </c>
      <c r="E190" s="1" t="s">
        <v>395</v>
      </c>
      <c r="F190" t="s">
        <v>396</v>
      </c>
      <c r="G190" s="13" t="s">
        <v>5</v>
      </c>
      <c r="H190" s="9" t="s">
        <v>11</v>
      </c>
      <c r="I190" s="28" t="s">
        <v>11</v>
      </c>
    </row>
    <row r="191" spans="1:9" ht="75">
      <c r="A191" t="s">
        <v>431</v>
      </c>
      <c r="B191">
        <v>180</v>
      </c>
      <c r="C191" s="17" t="s">
        <v>11</v>
      </c>
      <c r="D191" t="s">
        <v>117</v>
      </c>
      <c r="E191" s="1" t="s">
        <v>118</v>
      </c>
      <c r="F191" t="s">
        <v>119</v>
      </c>
      <c r="G191" s="12" t="s">
        <v>1</v>
      </c>
      <c r="H191" s="9" t="s">
        <v>11</v>
      </c>
      <c r="I191" s="28" t="s">
        <v>11</v>
      </c>
    </row>
    <row r="192" spans="1:9" ht="30">
      <c r="A192" t="s">
        <v>431</v>
      </c>
      <c r="B192">
        <v>181</v>
      </c>
      <c r="C192" s="17" t="s">
        <v>432</v>
      </c>
      <c r="D192" t="s">
        <v>292</v>
      </c>
      <c r="E192" s="1" t="s">
        <v>293</v>
      </c>
      <c r="F192" t="s">
        <v>294</v>
      </c>
      <c r="G192" s="12" t="s">
        <v>1</v>
      </c>
      <c r="H192" s="15" t="s">
        <v>2</v>
      </c>
      <c r="I192" s="25" t="s">
        <v>3</v>
      </c>
    </row>
    <row r="193" spans="1:9" ht="60">
      <c r="A193" t="s">
        <v>431</v>
      </c>
      <c r="B193">
        <v>182</v>
      </c>
      <c r="C193" s="17" t="s">
        <v>433</v>
      </c>
      <c r="D193" t="s">
        <v>248</v>
      </c>
      <c r="E193" s="1" t="s">
        <v>249</v>
      </c>
      <c r="F193" t="s">
        <v>250</v>
      </c>
      <c r="G193" s="14" t="s">
        <v>9</v>
      </c>
      <c r="H193" s="5" t="s">
        <v>16</v>
      </c>
      <c r="I193" s="29" t="s">
        <v>13</v>
      </c>
    </row>
    <row r="194" spans="1:9" ht="45">
      <c r="A194" t="s">
        <v>431</v>
      </c>
      <c r="B194">
        <v>183</v>
      </c>
      <c r="C194" s="17" t="s">
        <v>434</v>
      </c>
      <c r="D194" t="s">
        <v>435</v>
      </c>
      <c r="E194" s="1" t="s">
        <v>436</v>
      </c>
      <c r="F194" t="s">
        <v>437</v>
      </c>
      <c r="G194" s="14" t="s">
        <v>9</v>
      </c>
      <c r="H194" s="11" t="s">
        <v>14</v>
      </c>
      <c r="I194" s="29" t="s">
        <v>13</v>
      </c>
    </row>
    <row r="195" spans="1:9" ht="30">
      <c r="A195" t="s">
        <v>438</v>
      </c>
      <c r="B195">
        <v>184</v>
      </c>
      <c r="C195" s="17" t="s">
        <v>439</v>
      </c>
      <c r="D195" t="s">
        <v>440</v>
      </c>
      <c r="E195" s="1" t="s">
        <v>441</v>
      </c>
      <c r="F195" t="s">
        <v>442</v>
      </c>
      <c r="G195" s="12" t="s">
        <v>1</v>
      </c>
      <c r="H195" s="15" t="s">
        <v>2</v>
      </c>
      <c r="I195" s="25" t="s">
        <v>3</v>
      </c>
    </row>
    <row r="196" spans="1:9" ht="75">
      <c r="A196" t="s">
        <v>443</v>
      </c>
      <c r="B196">
        <v>185</v>
      </c>
      <c r="C196" s="17" t="s">
        <v>11</v>
      </c>
      <c r="D196" t="s">
        <v>117</v>
      </c>
      <c r="E196" s="1" t="s">
        <v>118</v>
      </c>
      <c r="F196" t="s">
        <v>119</v>
      </c>
      <c r="G196" s="13" t="s">
        <v>1</v>
      </c>
      <c r="H196" s="9" t="s">
        <v>11</v>
      </c>
      <c r="I196" s="28" t="s">
        <v>11</v>
      </c>
    </row>
    <row r="197" spans="1:9" ht="30">
      <c r="A197" t="s">
        <v>443</v>
      </c>
      <c r="B197">
        <v>186</v>
      </c>
      <c r="C197" s="17" t="s">
        <v>35</v>
      </c>
      <c r="D197" s="2" t="s">
        <v>36</v>
      </c>
      <c r="E197" s="1" t="s">
        <v>37</v>
      </c>
      <c r="F197" t="s">
        <v>38</v>
      </c>
      <c r="G197" s="13" t="s">
        <v>1</v>
      </c>
      <c r="H197" s="15" t="s">
        <v>2</v>
      </c>
      <c r="I197" s="25" t="s">
        <v>3</v>
      </c>
    </row>
    <row r="198" spans="1:9">
      <c r="A198" t="s">
        <v>443</v>
      </c>
      <c r="B198">
        <v>187</v>
      </c>
      <c r="C198" s="17" t="s">
        <v>338</v>
      </c>
      <c r="D198" t="s">
        <v>338</v>
      </c>
      <c r="E198" s="1" t="s">
        <v>305</v>
      </c>
      <c r="F198" t="s">
        <v>306</v>
      </c>
      <c r="G198" s="14" t="s">
        <v>9</v>
      </c>
      <c r="H198" s="24" t="s">
        <v>17</v>
      </c>
      <c r="I198" s="31" t="s">
        <v>17</v>
      </c>
    </row>
    <row r="199" spans="1:9" ht="30">
      <c r="A199" t="s">
        <v>443</v>
      </c>
      <c r="B199">
        <v>188</v>
      </c>
      <c r="C199" s="17" t="s">
        <v>444</v>
      </c>
      <c r="D199" t="s">
        <v>132</v>
      </c>
      <c r="E199" s="1" t="s">
        <v>133</v>
      </c>
      <c r="F199" t="s">
        <v>134</v>
      </c>
      <c r="G199" s="13" t="s">
        <v>1</v>
      </c>
      <c r="H199" s="7" t="s">
        <v>7</v>
      </c>
      <c r="I199" s="26" t="s">
        <v>7</v>
      </c>
    </row>
    <row r="200" spans="1:9">
      <c r="A200" t="s">
        <v>445</v>
      </c>
      <c r="B200">
        <v>189</v>
      </c>
      <c r="C200" s="17" t="s">
        <v>140</v>
      </c>
      <c r="D200" t="s">
        <v>140</v>
      </c>
      <c r="E200" s="1" t="s">
        <v>395</v>
      </c>
      <c r="F200" t="s">
        <v>396</v>
      </c>
      <c r="G200" s="13" t="s">
        <v>5</v>
      </c>
      <c r="H200" s="9" t="s">
        <v>11</v>
      </c>
      <c r="I200" s="28" t="s">
        <v>11</v>
      </c>
    </row>
    <row r="201" spans="1:9" ht="75">
      <c r="A201" t="s">
        <v>445</v>
      </c>
      <c r="B201">
        <v>190</v>
      </c>
      <c r="C201" s="17" t="s">
        <v>117</v>
      </c>
      <c r="D201" t="s">
        <v>117</v>
      </c>
      <c r="E201" s="1" t="s">
        <v>118</v>
      </c>
      <c r="F201" t="s">
        <v>119</v>
      </c>
      <c r="G201" s="13" t="s">
        <v>1</v>
      </c>
      <c r="H201" s="9" t="s">
        <v>11</v>
      </c>
      <c r="I201" s="28" t="s">
        <v>11</v>
      </c>
    </row>
    <row r="202" spans="1:9" ht="30">
      <c r="A202" t="s">
        <v>445</v>
      </c>
      <c r="B202">
        <v>191</v>
      </c>
      <c r="C202" s="17" t="s">
        <v>108</v>
      </c>
      <c r="D202" t="s">
        <v>108</v>
      </c>
      <c r="E202" s="1" t="s">
        <v>109</v>
      </c>
      <c r="F202" t="s">
        <v>110</v>
      </c>
      <c r="G202" s="13" t="s">
        <v>5</v>
      </c>
      <c r="H202" s="8" t="s">
        <v>10</v>
      </c>
      <c r="I202" s="27" t="s">
        <v>10</v>
      </c>
    </row>
    <row r="203" spans="1:9" ht="30">
      <c r="A203" t="s">
        <v>445</v>
      </c>
      <c r="B203">
        <v>192</v>
      </c>
      <c r="C203" s="17" t="s">
        <v>282</v>
      </c>
      <c r="D203" t="s">
        <v>283</v>
      </c>
      <c r="E203" s="1" t="s">
        <v>284</v>
      </c>
      <c r="F203" t="s">
        <v>285</v>
      </c>
      <c r="G203" s="13" t="s">
        <v>5</v>
      </c>
      <c r="H203" s="15" t="s">
        <v>2</v>
      </c>
      <c r="I203" s="33" t="s">
        <v>12</v>
      </c>
    </row>
    <row r="204" spans="1:9" ht="60">
      <c r="A204" t="s">
        <v>445</v>
      </c>
      <c r="B204">
        <v>193</v>
      </c>
      <c r="C204" s="17" t="s">
        <v>49</v>
      </c>
      <c r="D204" t="s">
        <v>49</v>
      </c>
      <c r="E204" s="1" t="s">
        <v>222</v>
      </c>
      <c r="F204" t="s">
        <v>51</v>
      </c>
      <c r="G204" s="13" t="s">
        <v>5</v>
      </c>
      <c r="H204" s="10" t="s">
        <v>12</v>
      </c>
      <c r="I204" s="33" t="s">
        <v>12</v>
      </c>
    </row>
    <row r="205" spans="1:9" ht="45">
      <c r="A205" t="s">
        <v>445</v>
      </c>
      <c r="B205">
        <v>194</v>
      </c>
      <c r="C205" s="17" t="s">
        <v>125</v>
      </c>
      <c r="D205" t="s">
        <v>78</v>
      </c>
      <c r="E205" s="1" t="s">
        <v>221</v>
      </c>
      <c r="F205" t="s">
        <v>80</v>
      </c>
      <c r="G205" s="13" t="s">
        <v>5</v>
      </c>
      <c r="H205" s="10" t="s">
        <v>12</v>
      </c>
      <c r="I205" s="33" t="s">
        <v>12</v>
      </c>
    </row>
    <row r="206" spans="1:9" ht="30">
      <c r="A206" t="s">
        <v>445</v>
      </c>
      <c r="B206">
        <v>195</v>
      </c>
      <c r="C206" s="17" t="s">
        <v>428</v>
      </c>
      <c r="D206" t="s">
        <v>428</v>
      </c>
      <c r="E206" s="1" t="s">
        <v>429</v>
      </c>
      <c r="F206" t="s">
        <v>430</v>
      </c>
      <c r="G206" s="14" t="s">
        <v>9</v>
      </c>
      <c r="H206" s="11" t="s">
        <v>14</v>
      </c>
      <c r="I206" s="29" t="s">
        <v>13</v>
      </c>
    </row>
    <row r="207" spans="1:9" ht="30">
      <c r="A207" t="s">
        <v>446</v>
      </c>
      <c r="B207">
        <v>196</v>
      </c>
      <c r="C207" s="17" t="s">
        <v>447</v>
      </c>
      <c r="D207" t="s">
        <v>283</v>
      </c>
      <c r="E207" s="1" t="s">
        <v>284</v>
      </c>
      <c r="F207" t="s">
        <v>285</v>
      </c>
      <c r="G207" s="13" t="s">
        <v>5</v>
      </c>
      <c r="H207" s="15" t="s">
        <v>2</v>
      </c>
      <c r="I207" s="33" t="s">
        <v>12</v>
      </c>
    </row>
    <row r="208" spans="1:9" ht="75">
      <c r="A208" t="s">
        <v>446</v>
      </c>
      <c r="B208">
        <v>197</v>
      </c>
      <c r="C208" s="17" t="s">
        <v>117</v>
      </c>
      <c r="D208" t="s">
        <v>117</v>
      </c>
      <c r="E208" s="1" t="s">
        <v>118</v>
      </c>
      <c r="F208" t="s">
        <v>119</v>
      </c>
      <c r="G208" s="13" t="s">
        <v>1</v>
      </c>
      <c r="H208" s="9" t="s">
        <v>11</v>
      </c>
      <c r="I208" s="28" t="s">
        <v>11</v>
      </c>
    </row>
    <row r="209" spans="1:9" ht="30">
      <c r="A209" t="s">
        <v>446</v>
      </c>
      <c r="B209">
        <v>198</v>
      </c>
      <c r="C209" s="17" t="s">
        <v>108</v>
      </c>
      <c r="D209" t="s">
        <v>108</v>
      </c>
      <c r="E209" s="1" t="s">
        <v>109</v>
      </c>
      <c r="F209" t="s">
        <v>110</v>
      </c>
      <c r="G209" s="13" t="s">
        <v>5</v>
      </c>
      <c r="H209" s="8" t="s">
        <v>10</v>
      </c>
      <c r="I209" s="27" t="s">
        <v>10</v>
      </c>
    </row>
    <row r="210" spans="1:9" ht="45">
      <c r="A210" t="s">
        <v>446</v>
      </c>
      <c r="B210">
        <v>199</v>
      </c>
      <c r="C210" s="17" t="s">
        <v>448</v>
      </c>
      <c r="D210" t="s">
        <v>326</v>
      </c>
      <c r="E210" s="1" t="s">
        <v>327</v>
      </c>
      <c r="F210" t="s">
        <v>328</v>
      </c>
      <c r="G210" s="12" t="s">
        <v>1</v>
      </c>
      <c r="H210" s="9" t="s">
        <v>11</v>
      </c>
      <c r="I210" s="29" t="s">
        <v>13</v>
      </c>
    </row>
    <row r="211" spans="1:9">
      <c r="A211" t="s">
        <v>446</v>
      </c>
      <c r="B211">
        <v>200</v>
      </c>
      <c r="C211" s="17" t="s">
        <v>286</v>
      </c>
      <c r="D211" t="s">
        <v>286</v>
      </c>
      <c r="E211" s="19" t="s">
        <v>287</v>
      </c>
      <c r="F211" t="s">
        <v>288</v>
      </c>
      <c r="G211" s="13" t="s">
        <v>5</v>
      </c>
      <c r="H211" s="10" t="s">
        <v>12</v>
      </c>
      <c r="I211" s="33" t="s">
        <v>12</v>
      </c>
    </row>
    <row r="212" spans="1:9">
      <c r="A212" t="s">
        <v>449</v>
      </c>
      <c r="B212">
        <v>201</v>
      </c>
      <c r="C212" s="17" t="s">
        <v>286</v>
      </c>
      <c r="D212" t="s">
        <v>286</v>
      </c>
      <c r="E212" s="19" t="s">
        <v>287</v>
      </c>
      <c r="F212" t="s">
        <v>288</v>
      </c>
      <c r="G212" s="13" t="s">
        <v>5</v>
      </c>
      <c r="H212" s="10" t="s">
        <v>12</v>
      </c>
      <c r="I212" s="33" t="s">
        <v>12</v>
      </c>
    </row>
    <row r="213" spans="1:9" ht="75">
      <c r="A213" t="s">
        <v>449</v>
      </c>
      <c r="B213">
        <v>202</v>
      </c>
      <c r="C213" s="17" t="s">
        <v>117</v>
      </c>
      <c r="D213" t="s">
        <v>117</v>
      </c>
      <c r="E213" s="1" t="s">
        <v>118</v>
      </c>
      <c r="F213" t="s">
        <v>119</v>
      </c>
      <c r="G213" s="13" t="s">
        <v>1</v>
      </c>
      <c r="H213" s="9" t="s">
        <v>11</v>
      </c>
      <c r="I213" s="28" t="s">
        <v>11</v>
      </c>
    </row>
    <row r="214" spans="1:9" ht="75">
      <c r="A214" t="s">
        <v>449</v>
      </c>
      <c r="B214">
        <v>203</v>
      </c>
      <c r="C214" s="17" t="s">
        <v>450</v>
      </c>
      <c r="D214" t="s">
        <v>450</v>
      </c>
      <c r="E214" s="1" t="s">
        <v>451</v>
      </c>
      <c r="F214" s="1" t="s">
        <v>452</v>
      </c>
      <c r="G214" s="14" t="s">
        <v>9</v>
      </c>
      <c r="H214" s="9" t="s">
        <v>11</v>
      </c>
      <c r="I214" s="29" t="s">
        <v>13</v>
      </c>
    </row>
    <row r="215" spans="1:9" ht="60">
      <c r="A215" t="s">
        <v>449</v>
      </c>
      <c r="B215">
        <v>204</v>
      </c>
      <c r="C215" s="17" t="s">
        <v>453</v>
      </c>
      <c r="D215" t="s">
        <v>453</v>
      </c>
      <c r="E215" s="1" t="s">
        <v>454</v>
      </c>
      <c r="F215" t="s">
        <v>455</v>
      </c>
      <c r="G215" s="14" t="s">
        <v>9</v>
      </c>
      <c r="H215" s="5" t="s">
        <v>16</v>
      </c>
      <c r="I215" s="26" t="s">
        <v>7</v>
      </c>
    </row>
    <row r="216" spans="1:9">
      <c r="A216" t="s">
        <v>449</v>
      </c>
      <c r="B216">
        <v>205</v>
      </c>
      <c r="C216" s="17" t="s">
        <v>140</v>
      </c>
      <c r="D216" t="s">
        <v>140</v>
      </c>
      <c r="E216" s="1" t="s">
        <v>395</v>
      </c>
      <c r="F216" t="s">
        <v>396</v>
      </c>
      <c r="G216" s="13" t="s">
        <v>5</v>
      </c>
      <c r="H216" s="9" t="s">
        <v>11</v>
      </c>
      <c r="I216" s="28" t="s">
        <v>11</v>
      </c>
    </row>
    <row r="217" spans="1:9" ht="45">
      <c r="A217" t="s">
        <v>449</v>
      </c>
      <c r="B217">
        <v>206</v>
      </c>
      <c r="C217" s="17" t="s">
        <v>456</v>
      </c>
      <c r="D217" t="s">
        <v>456</v>
      </c>
      <c r="E217" s="1" t="s">
        <v>457</v>
      </c>
      <c r="F217" s="1" t="s">
        <v>458</v>
      </c>
      <c r="G217" s="13" t="s">
        <v>5</v>
      </c>
      <c r="H217" s="8" t="s">
        <v>10</v>
      </c>
      <c r="I217" s="27" t="s">
        <v>10</v>
      </c>
    </row>
    <row r="218" spans="1:9">
      <c r="A218" t="s">
        <v>459</v>
      </c>
      <c r="B218" t="s">
        <v>459</v>
      </c>
      <c r="C218" t="s">
        <v>459</v>
      </c>
      <c r="D218" t="s">
        <v>459</v>
      </c>
      <c r="E218" s="1" t="s">
        <v>459</v>
      </c>
      <c r="F218" t="s">
        <v>459</v>
      </c>
    </row>
    <row r="219" spans="1:9">
      <c r="C219" s="17"/>
      <c r="I219" s="32"/>
    </row>
    <row r="220" spans="1:9">
      <c r="C220" s="17"/>
      <c r="I220" s="32"/>
    </row>
    <row r="221" spans="1:9">
      <c r="C221" s="17"/>
      <c r="I221" s="32"/>
    </row>
    <row r="222" spans="1:9">
      <c r="C222" s="17"/>
      <c r="I222" s="32"/>
    </row>
    <row r="223" spans="1:9">
      <c r="C223" s="17"/>
      <c r="I223" s="32"/>
    </row>
    <row r="224" spans="1:9">
      <c r="C224" s="17"/>
      <c r="I224" s="32"/>
    </row>
    <row r="225" spans="3:9">
      <c r="C225" s="17"/>
      <c r="I225" s="32"/>
    </row>
    <row r="228" spans="3:9">
      <c r="C228" s="17"/>
    </row>
    <row r="229" spans="3:9">
      <c r="C229" s="17"/>
    </row>
    <row r="230" spans="3:9">
      <c r="C230" s="17"/>
    </row>
    <row r="231" spans="3:9">
      <c r="C231" s="17"/>
    </row>
    <row r="232" spans="3:9">
      <c r="C232" s="17"/>
    </row>
    <row r="233" spans="3:9">
      <c r="C233" s="17"/>
    </row>
    <row r="234" spans="3:9">
      <c r="C234" s="17"/>
    </row>
    <row r="235" spans="3:9">
      <c r="C235" s="17"/>
    </row>
    <row r="236" spans="3:9">
      <c r="C236" s="17"/>
    </row>
    <row r="237" spans="3:9">
      <c r="C237" s="17"/>
    </row>
    <row r="238" spans="3:9">
      <c r="C238" s="17"/>
    </row>
  </sheetData>
  <autoFilter ref="A10:J238" xr:uid="{00000000-0001-0000-0000-000000000000}">
    <sortState xmlns:xlrd2="http://schemas.microsoft.com/office/spreadsheetml/2017/richdata2" ref="A11:J238">
      <sortCondition ref="B10:B2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4411-9702-4D7F-8E44-996CCCA88C00}">
  <dimension ref="A1:B3"/>
  <sheetViews>
    <sheetView workbookViewId="0">
      <selection activeCell="B8" sqref="B8"/>
    </sheetView>
  </sheetViews>
  <sheetFormatPr defaultRowHeight="15"/>
  <cols>
    <col min="1" max="1" width="12.42578125" bestFit="1" customWidth="1"/>
    <col min="2" max="2" width="67.5703125" style="1" customWidth="1"/>
  </cols>
  <sheetData>
    <row r="1" spans="1:2" ht="90">
      <c r="A1" s="12" t="s">
        <v>1</v>
      </c>
      <c r="B1" s="1" t="s">
        <v>460</v>
      </c>
    </row>
    <row r="2" spans="1:2" ht="80.25" customHeight="1">
      <c r="A2" s="13" t="s">
        <v>5</v>
      </c>
      <c r="B2" s="1" t="s">
        <v>461</v>
      </c>
    </row>
    <row r="3" spans="1:2" ht="90">
      <c r="A3" s="14" t="s">
        <v>9</v>
      </c>
      <c r="B3" s="1" t="s">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2C20C-7FB7-4A1E-B230-2A0909D78492}">
  <dimension ref="A1:E9"/>
  <sheetViews>
    <sheetView workbookViewId="0">
      <selection activeCell="D6" sqref="D6"/>
    </sheetView>
  </sheetViews>
  <sheetFormatPr defaultRowHeight="15"/>
  <cols>
    <col min="1" max="1" width="21.7109375" bestFit="1" customWidth="1"/>
    <col min="2" max="2" width="89.28515625" style="1" customWidth="1"/>
    <col min="3" max="3" width="21.7109375" bestFit="1" customWidth="1"/>
    <col min="4" max="4" width="81.7109375" customWidth="1"/>
  </cols>
  <sheetData>
    <row r="1" spans="1:5" ht="45">
      <c r="A1" s="15" t="s">
        <v>2</v>
      </c>
      <c r="B1" s="1" t="s">
        <v>463</v>
      </c>
      <c r="C1" s="25" t="s">
        <v>3</v>
      </c>
      <c r="D1" s="1" t="s">
        <v>464</v>
      </c>
    </row>
    <row r="2" spans="1:5" ht="45">
      <c r="A2" s="6" t="s">
        <v>6</v>
      </c>
      <c r="B2" s="1" t="s">
        <v>465</v>
      </c>
      <c r="C2" s="26" t="s">
        <v>7</v>
      </c>
      <c r="D2" s="1" t="s">
        <v>466</v>
      </c>
      <c r="E2" t="s">
        <v>467</v>
      </c>
    </row>
    <row r="3" spans="1:5" ht="45">
      <c r="A3" s="7" t="s">
        <v>7</v>
      </c>
      <c r="B3" s="1" t="s">
        <v>468</v>
      </c>
      <c r="C3" s="27" t="s">
        <v>10</v>
      </c>
      <c r="D3" s="1" t="s">
        <v>469</v>
      </c>
    </row>
    <row r="4" spans="1:5" ht="30">
      <c r="A4" s="8" t="s">
        <v>10</v>
      </c>
      <c r="B4" s="1" t="s">
        <v>470</v>
      </c>
      <c r="C4" s="28" t="s">
        <v>11</v>
      </c>
      <c r="D4" s="1" t="s">
        <v>471</v>
      </c>
    </row>
    <row r="5" spans="1:5" ht="90">
      <c r="A5" s="9" t="s">
        <v>11</v>
      </c>
      <c r="B5" s="1" t="s">
        <v>472</v>
      </c>
      <c r="C5" s="33" t="s">
        <v>12</v>
      </c>
      <c r="D5" s="1" t="s">
        <v>473</v>
      </c>
    </row>
    <row r="6" spans="1:5" ht="159.75" customHeight="1">
      <c r="A6" s="10" t="s">
        <v>12</v>
      </c>
      <c r="B6" s="1" t="s">
        <v>474</v>
      </c>
      <c r="C6" s="29" t="s">
        <v>13</v>
      </c>
      <c r="D6" s="34" t="s">
        <v>475</v>
      </c>
      <c r="E6" t="s">
        <v>476</v>
      </c>
    </row>
    <row r="7" spans="1:5" ht="45">
      <c r="A7" s="11" t="s">
        <v>14</v>
      </c>
      <c r="B7" s="1" t="s">
        <v>477</v>
      </c>
      <c r="C7" s="30" t="s">
        <v>15</v>
      </c>
      <c r="D7" s="1" t="s">
        <v>478</v>
      </c>
    </row>
    <row r="8" spans="1:5" ht="60">
      <c r="A8" s="5" t="s">
        <v>16</v>
      </c>
      <c r="B8" s="1" t="s">
        <v>479</v>
      </c>
      <c r="C8" s="31" t="s">
        <v>17</v>
      </c>
      <c r="D8" s="1" t="s">
        <v>480</v>
      </c>
    </row>
    <row r="9" spans="1:5" ht="60">
      <c r="A9" s="24" t="s">
        <v>17</v>
      </c>
      <c r="B9" s="1" t="s">
        <v>480</v>
      </c>
      <c r="C9" s="32"/>
      <c r="D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6CDA-5CD6-4F0B-BD44-8374CBD4A0A5}">
  <dimension ref="A1:T105"/>
  <sheetViews>
    <sheetView workbookViewId="0">
      <selection activeCell="B103" sqref="A1:B103"/>
    </sheetView>
  </sheetViews>
  <sheetFormatPr defaultRowHeight="15"/>
  <cols>
    <col min="1" max="1" width="14.5703125" customWidth="1"/>
    <col min="2" max="2" width="9.5703125" customWidth="1"/>
    <col min="5" max="5" width="28.42578125" bestFit="1" customWidth="1"/>
    <col min="6" max="6" width="8.85546875" customWidth="1"/>
    <col min="7" max="7" width="24.7109375" bestFit="1" customWidth="1"/>
    <col min="8" max="8" width="21.7109375" bestFit="1" customWidth="1"/>
    <col min="9" max="10" width="21" customWidth="1"/>
    <col min="11" max="11" width="12.42578125" bestFit="1" customWidth="1"/>
    <col min="13" max="13" width="21.7109375" bestFit="1" customWidth="1"/>
    <col min="15" max="15" width="13" bestFit="1" customWidth="1"/>
  </cols>
  <sheetData>
    <row r="1" spans="1:20">
      <c r="A1" t="str" cm="1">
        <f t="array" ref="A1:A105">_xlfn.UNIQUE(Qualities!D12:D237)</f>
        <v>competency</v>
      </c>
      <c r="B1">
        <f>COUNTIF(Qualities!D12:D239,Histogram!A1)</f>
        <v>8</v>
      </c>
      <c r="E1" s="16" t="s">
        <v>481</v>
      </c>
      <c r="F1" s="16" t="s">
        <v>482</v>
      </c>
      <c r="G1" s="16" t="s">
        <v>483</v>
      </c>
      <c r="H1" s="16" t="s">
        <v>484</v>
      </c>
      <c r="I1" s="16" t="s">
        <v>485</v>
      </c>
      <c r="J1" s="16" t="s">
        <v>486</v>
      </c>
      <c r="K1" s="12" t="s">
        <v>1</v>
      </c>
      <c r="L1">
        <f>COUNTIF(Qualities!$G$11:$G$239,K1)</f>
        <v>65</v>
      </c>
      <c r="M1" s="15" t="s">
        <v>2</v>
      </c>
      <c r="N1">
        <f>COUNTIF(Qualities!$H$11:$H$239,M1)</f>
        <v>33</v>
      </c>
      <c r="O1" s="25" t="s">
        <v>3</v>
      </c>
      <c r="P1">
        <f>COUNTIF(Qualities!$I$11:$I$239,O1)</f>
        <v>30</v>
      </c>
      <c r="R1" s="35" t="s">
        <v>487</v>
      </c>
      <c r="S1" s="36"/>
      <c r="T1" s="37"/>
    </row>
    <row r="2" spans="1:20">
      <c r="A2" t="str">
        <v>persistence</v>
      </c>
      <c r="B2">
        <f>COUNTIF(Qualities!D13:D240,Histogram!A2)</f>
        <v>1</v>
      </c>
      <c r="E2" t="s">
        <v>63</v>
      </c>
      <c r="F2">
        <f>B1</f>
        <v>8</v>
      </c>
      <c r="G2" t="str">
        <f>VLOOKUP($E2,Qualities!$D$12:$H$238,4,FALSE)</f>
        <v>performance</v>
      </c>
      <c r="H2" t="str">
        <f>VLOOKUP($E2,Qualities!$D$12:$H$238,5,FALSE)</f>
        <v>Functional Stability</v>
      </c>
      <c r="I2" t="str">
        <f>VLOOKUP($E2,Qualities!$D$12:$I$238,6,FALSE)</f>
        <v>Functionality</v>
      </c>
      <c r="J2" t="str">
        <f>VLOOKUP($E2,Qualities!$D$12:$I$238,3,FALSE)</f>
        <v xml:space="preserve">capability 
power 
potential 
facility 
capacity 
qualification 
competence 
proficiency 
competency 
potentiality 
skill 
talent 
gift 
expertise 
faculty 
flair 
competence 
energy 
accomplishment 
knack 
aptitude 
proficiency 
dexterity 
cleverness 
potentiality 
adroitness 
adeptness 
expertness 
force 
craft 
endowment </v>
      </c>
      <c r="K2" s="13" t="s">
        <v>5</v>
      </c>
      <c r="L2">
        <f>COUNTIF(Qualities!$G$11:$G$239,K2)</f>
        <v>84</v>
      </c>
      <c r="M2" s="6" t="s">
        <v>6</v>
      </c>
      <c r="N2">
        <f>COUNTIF(Qualities!$H$11:$H$239,M2)</f>
        <v>5</v>
      </c>
      <c r="O2" s="26" t="s">
        <v>7</v>
      </c>
      <c r="P2">
        <f>COUNTIF(Qualities!$I$11:$I$239,O2)</f>
        <v>20</v>
      </c>
      <c r="R2" s="38" cm="1">
        <f t="array" ref="R2">SUMPRODUCT(1/COUNTIF(Qualities!A11:A211,Qualities!A11:A211))</f>
        <v>37.000000000000007</v>
      </c>
      <c r="S2" s="39"/>
      <c r="T2" s="40"/>
    </row>
    <row r="3" spans="1:20">
      <c r="A3" t="str">
        <v>responsibility</v>
      </c>
      <c r="B3">
        <f>COUNTIF(Qualities!D14:D241,Histogram!A3)</f>
        <v>1</v>
      </c>
      <c r="E3" t="s">
        <v>105</v>
      </c>
      <c r="F3">
        <f t="shared" ref="F3:F66" si="0">B2</f>
        <v>1</v>
      </c>
      <c r="G3" t="str">
        <f>VLOOKUP($E3,Qualities!$D$12:$H$238,4,FALSE)</f>
        <v>purpose</v>
      </c>
      <c r="H3" t="str">
        <f>VLOOKUP($E3,Qualities!$D$12:$H$238,5,FALSE)</f>
        <v>Usability</v>
      </c>
      <c r="I3" t="str">
        <f>VLOOKUP($E3,Qualities!$D$12:$I$238,6,FALSE)</f>
        <v>Usability</v>
      </c>
      <c r="J3" t="str">
        <f>VLOOKUP($E3,Qualities!$D$12:$I$238,3,FALSE)</f>
        <v xml:space="preserve">approachability 
availability 
readiness 
nearness 
handiness 
possibility 
attainability 
obtainability 
friendliness 
informality 
cordiality 
affability 
openness 
susceptibility 
exposedness </v>
      </c>
      <c r="K3" s="14" t="s">
        <v>9</v>
      </c>
      <c r="L3">
        <f>COUNTIF(Qualities!$G$11:$G$239,K3)</f>
        <v>57</v>
      </c>
      <c r="M3" s="7" t="s">
        <v>7</v>
      </c>
      <c r="N3">
        <f>COUNTIF(Qualities!$H$11:$H$239,M3)</f>
        <v>27</v>
      </c>
      <c r="O3" s="27" t="s">
        <v>10</v>
      </c>
      <c r="P3">
        <f>COUNTIF(Qualities!$I$11:$I$239,O3)</f>
        <v>24</v>
      </c>
    </row>
    <row r="4" spans="1:20">
      <c r="A4" t="str">
        <v>integrity</v>
      </c>
      <c r="B4">
        <f>COUNTIF(Qualities!D15:D242,Histogram!A4)</f>
        <v>7</v>
      </c>
      <c r="E4" t="s">
        <v>227</v>
      </c>
      <c r="F4">
        <f t="shared" si="0"/>
        <v>1</v>
      </c>
      <c r="G4" t="str">
        <f>VLOOKUP($E4,Qualities!$D$12:$H$238,4,FALSE)</f>
        <v>process</v>
      </c>
      <c r="H4" t="str">
        <f>VLOOKUP($E4,Qualities!$D$12:$H$238,5,FALSE)</f>
        <v>Regulatability</v>
      </c>
      <c r="I4" t="str">
        <f>VLOOKUP($E4,Qualities!$D$12:$I$238,6,FALSE)</f>
        <v>Regulatability</v>
      </c>
      <c r="J4" t="str">
        <f>VLOOKUP($E4,Qualities!$D$12:$I$238,3,FALSE)</f>
        <v xml:space="preserve">answerable 
subject 
responsible 
obliged 
to blame 
liable 
amenable 
obligated 
chargeable 
responsibility 
liability 
culpability 
answerability 
chargeability </v>
      </c>
      <c r="K4" s="41" t="s">
        <v>488</v>
      </c>
      <c r="M4" s="8" t="s">
        <v>10</v>
      </c>
      <c r="N4">
        <f>COUNTIF(Qualities!$H$11:$H$239,M4)</f>
        <v>27</v>
      </c>
      <c r="O4" s="28" t="s">
        <v>11</v>
      </c>
      <c r="P4">
        <f>COUNTIF(Qualities!$I$11:$I$239,O4)</f>
        <v>32</v>
      </c>
    </row>
    <row r="5" spans="1:20">
      <c r="A5" t="str">
        <v>consistency</v>
      </c>
      <c r="B5">
        <f>COUNTIF(Qualities!D16:D243,Histogram!A5)</f>
        <v>1</v>
      </c>
      <c r="E5" t="s">
        <v>292</v>
      </c>
      <c r="F5">
        <f t="shared" si="0"/>
        <v>7</v>
      </c>
      <c r="G5" t="str">
        <f>VLOOKUP($E5,Qualities!$D$12:$H$238,4,FALSE)</f>
        <v>performance</v>
      </c>
      <c r="H5" t="str">
        <f>VLOOKUP($E5,Qualities!$D$12:$H$238,5,FALSE)</f>
        <v>Functional Stability</v>
      </c>
      <c r="I5" t="str">
        <f>VLOOKUP($E5,Qualities!$D$12:$I$238,6,FALSE)</f>
        <v>Functionality</v>
      </c>
      <c r="J5" t="str">
        <f>VLOOKUP($E5,Qualities!$D$12:$I$238,3,FALSE)</f>
        <v xml:space="preserve">precise 
right 
close 
nice 
regular 
correct 
careful 
strict 
proper 
exact 
faithful 
explicit 
authentic 
spot-on 
just 
clear-cut 
meticulous 
truthful 
faultless 
scrupulous 
unerring 
veracious </v>
      </c>
      <c r="K5" s="41" t="s">
        <v>488</v>
      </c>
      <c r="L5" s="21"/>
      <c r="M5" s="9" t="s">
        <v>11</v>
      </c>
      <c r="N5">
        <f>COUNTIF(Qualities!$H$11:$H$239,M5)</f>
        <v>40</v>
      </c>
      <c r="O5" s="33" t="s">
        <v>12</v>
      </c>
      <c r="P5">
        <f>COUNTIF(Qualities!$I$11:$I$239,O5)</f>
        <v>23</v>
      </c>
    </row>
    <row r="6" spans="1:20">
      <c r="A6" t="str">
        <v>loyalty</v>
      </c>
      <c r="B6">
        <f>COUNTIF(Qualities!D17:D244,Histogram!A6)</f>
        <v>2</v>
      </c>
      <c r="E6" t="s">
        <v>248</v>
      </c>
      <c r="F6">
        <f t="shared" si="0"/>
        <v>1</v>
      </c>
      <c r="G6" t="str">
        <f>VLOOKUP($E6,Qualities!$D$12:$H$238,4,FALSE)</f>
        <v>purpose</v>
      </c>
      <c r="H6" t="str">
        <f>VLOOKUP($E6,Qualities!$D$12:$H$238,5,FALSE)</f>
        <v>Portability</v>
      </c>
      <c r="I6" t="str">
        <f>VLOOKUP($E6,Qualities!$D$12:$I$238,6,FALSE)</f>
        <v>Robustness</v>
      </c>
      <c r="J6" t="str">
        <f>VLOOKUP($E6,Qualities!$D$12:$I$238,3,FALSE)</f>
        <v xml:space="preserve">flexibility 
versatility 
resilience 
variability 
convertibility 
plasticity 
malleability 
pliability 
changeability 
pliancy 
adjustability 
compliancy 
modifiability 
adaptableness 
alterability </v>
      </c>
      <c r="K6" s="41" t="s">
        <v>488</v>
      </c>
      <c r="M6" s="10" t="s">
        <v>12</v>
      </c>
      <c r="N6">
        <f>COUNTIF(Qualities!$H$11:$H$239,M6)</f>
        <v>34</v>
      </c>
      <c r="O6" s="29" t="s">
        <v>13</v>
      </c>
      <c r="P6">
        <f>COUNTIF(Qualities!$I$11:$I$239,O6)</f>
        <v>22</v>
      </c>
    </row>
    <row r="7" spans="1:20">
      <c r="A7" t="str">
        <v>openness</v>
      </c>
      <c r="B7">
        <f>COUNTIF(Qualities!D18:D245,Histogram!A7)</f>
        <v>3</v>
      </c>
      <c r="E7" t="s">
        <v>169</v>
      </c>
      <c r="F7">
        <f t="shared" si="0"/>
        <v>2</v>
      </c>
      <c r="G7" t="str">
        <f>VLOOKUP($E7,Qualities!$D$12:$H$238,4,FALSE)</f>
        <v>performance</v>
      </c>
      <c r="H7" t="str">
        <f>VLOOKUP($E7,Qualities!$D$12:$H$238,5,FALSE)</f>
        <v>Functional Stability</v>
      </c>
      <c r="I7" t="str">
        <f>VLOOKUP($E7,Qualities!$D$12:$I$238,6,FALSE)</f>
        <v>Functionality</v>
      </c>
      <c r="J7" t="str">
        <f>VLOOKUP($E7,Qualities!$D$12:$I$238,3,FALSE)</f>
        <v>skilful 
able 
skilled 
expert 
masterly 
practised 
accomplished 
versed 
tasty 
masterful 
proficient 
adroit 
dexterous 
competent 
competency</v>
      </c>
      <c r="K7" s="41" t="s">
        <v>488</v>
      </c>
      <c r="M7" s="11" t="s">
        <v>14</v>
      </c>
      <c r="N7">
        <f>COUNTIF(Qualities!$H$11:$H$239,M7)</f>
        <v>8</v>
      </c>
      <c r="O7" s="30" t="s">
        <v>15</v>
      </c>
      <c r="P7">
        <f>COUNTIF(Qualities!$I$11:$I$239,O7)</f>
        <v>33</v>
      </c>
    </row>
    <row r="8" spans="1:20">
      <c r="A8" t="str">
        <v>ability</v>
      </c>
      <c r="B8">
        <f>COUNTIF(Qualities!D19:D246,Histogram!A8)</f>
        <v>3</v>
      </c>
      <c r="E8" t="s">
        <v>414</v>
      </c>
      <c r="F8">
        <f t="shared" si="0"/>
        <v>3</v>
      </c>
      <c r="G8" t="str">
        <f>VLOOKUP($E8,Qualities!$D$12:$H$238,4,FALSE)</f>
        <v>process</v>
      </c>
      <c r="H8" t="str">
        <f>VLOOKUP($E8,Qualities!$D$12:$H$238,5,FALSE)</f>
        <v>Compatibility</v>
      </c>
      <c r="I8" t="str">
        <f>VLOOKUP($E8,Qualities!$D$12:$I$238,6,FALSE)</f>
        <v>Compatibility</v>
      </c>
      <c r="J8" t="str">
        <f>VLOOKUP($E8,Qualities!$D$12:$I$238,3,FALSE)</f>
        <v xml:space="preserve">ornamental 
artistic 
pleasing 
pretty 
fancy 
enhancing 
decorative 
tasteful 
beautifying </v>
      </c>
      <c r="K8" s="41" t="s">
        <v>488</v>
      </c>
      <c r="M8" s="5" t="s">
        <v>16</v>
      </c>
      <c r="N8">
        <f>COUNTIF(Qualities!$H$11:$H$239,M8)</f>
        <v>11</v>
      </c>
      <c r="O8" s="31" t="s">
        <v>17</v>
      </c>
      <c r="P8">
        <f>COUNTIF(Qualities!$I$11:$I$239,O8)</f>
        <v>22</v>
      </c>
    </row>
    <row r="9" spans="1:20">
      <c r="A9" t="str">
        <v>intentional</v>
      </c>
      <c r="B9">
        <f>COUNTIF(Qualities!D20:D247,Histogram!A9)</f>
        <v>2</v>
      </c>
      <c r="E9" t="s">
        <v>239</v>
      </c>
      <c r="F9">
        <f t="shared" si="0"/>
        <v>3</v>
      </c>
      <c r="G9" t="str">
        <f>VLOOKUP($E9,Qualities!$D$12:$H$238,4,FALSE)</f>
        <v>purpose</v>
      </c>
      <c r="H9" t="str">
        <f>VLOOKUP($E9,Qualities!$D$12:$H$238,5,FALSE)</f>
        <v>Regulatability</v>
      </c>
      <c r="I9" t="str">
        <f>VLOOKUP($E9,Qualities!$D$12:$I$238,6,FALSE)</f>
        <v>Regulatability</v>
      </c>
      <c r="J9" t="str">
        <f>VLOOKUP($E9,Qualities!$D$12:$I$238,3,FALSE)</f>
        <v xml:space="preserve">transparency
obviousness 
explicitness 
plainness 
distinctness 
unambiguousness 
apparentness 
patentness 
perspicuousness </v>
      </c>
      <c r="K9" s="41" t="s">
        <v>488</v>
      </c>
      <c r="M9" s="24" t="s">
        <v>17</v>
      </c>
      <c r="N9">
        <f>COUNTIF(Qualities!$H$11:$H$239,M9)</f>
        <v>21</v>
      </c>
      <c r="O9" s="32"/>
    </row>
    <row r="10" spans="1:20">
      <c r="A10" t="str">
        <v>reasonable</v>
      </c>
      <c r="B10">
        <f>COUNTIF(Qualities!D21:D248,Histogram!A10)</f>
        <v>2</v>
      </c>
      <c r="E10" t="s">
        <v>192</v>
      </c>
      <c r="F10">
        <f t="shared" si="0"/>
        <v>2</v>
      </c>
      <c r="G10" t="str">
        <f>VLOOKUP($E10,Qualities!$D$12:$H$238,4,FALSE)</f>
        <v>process</v>
      </c>
      <c r="H10" t="str">
        <f>VLOOKUP($E10,Qualities!$D$12:$H$238,5,FALSE)</f>
        <v>Usability</v>
      </c>
      <c r="I10" t="str">
        <f>VLOOKUP($E10,Qualities!$D$12:$I$238,6,FALSE)</f>
        <v>Usability</v>
      </c>
      <c r="J10" t="str">
        <f>VLOOKUP($E10,Qualities!$D$12:$I$238,3,FALSE)</f>
        <v>appropriate</v>
      </c>
      <c r="K10" s="41" t="s">
        <v>488</v>
      </c>
    </row>
    <row r="11" spans="1:20">
      <c r="A11" t="str">
        <v>confidential</v>
      </c>
      <c r="B11">
        <f>COUNTIF(Qualities!D22:D249,Histogram!A11)</f>
        <v>4</v>
      </c>
      <c r="E11" t="s">
        <v>319</v>
      </c>
      <c r="F11">
        <f t="shared" si="0"/>
        <v>2</v>
      </c>
      <c r="G11" t="str">
        <f>VLOOKUP($E11,Qualities!$D$12:$H$238,4,FALSE)</f>
        <v>purpose</v>
      </c>
      <c r="H11" t="str">
        <f>VLOOKUP($E11,Qualities!$D$12:$H$238,5,FALSE)</f>
        <v>Regulatability</v>
      </c>
      <c r="I11" t="str">
        <f>VLOOKUP($E11,Qualities!$D$12:$I$238,6,FALSE)</f>
        <v>Regulatability</v>
      </c>
      <c r="J11" t="str">
        <f>VLOOKUP($E11,Qualities!$D$12:$I$238,3,FALSE)</f>
        <v xml:space="preserve">insurance 
cover 
security 
guarantee 
protection 
provision 
coverage 
safeguard 
warranty 
indemnity 
indemnification </v>
      </c>
      <c r="K11" s="41" t="s">
        <v>488</v>
      </c>
    </row>
    <row r="12" spans="1:20">
      <c r="A12" t="str">
        <v>interpersonal</v>
      </c>
      <c r="B12">
        <f>COUNTIF(Qualities!D23:D250,Histogram!A12)</f>
        <v>2</v>
      </c>
      <c r="E12" t="s">
        <v>230</v>
      </c>
      <c r="F12">
        <f t="shared" si="0"/>
        <v>4</v>
      </c>
      <c r="G12" t="str">
        <f>VLOOKUP($E12,Qualities!$D$12:$H$238,4,FALSE)</f>
        <v>purpose</v>
      </c>
      <c r="H12" t="str">
        <f>VLOOKUP($E12,Qualities!$D$12:$H$238,5,FALSE)</f>
        <v>Security</v>
      </c>
      <c r="I12" t="str">
        <f>VLOOKUP($E12,Qualities!$D$12:$I$238,6,FALSE)</f>
        <v>Security</v>
      </c>
      <c r="J12" t="str">
        <f>VLOOKUP($E12,Qualities!$D$12:$I$238,3,FALSE)</f>
        <v xml:space="preserve">accuracy 
truth 
certainty 
validity 
reliability 
legitimacy 
verity 
actuality 
faithfulness 
truthfulness 
dependability 
trustworthiness 
authoritativeness 
factualness </v>
      </c>
      <c r="K12" s="41" t="s">
        <v>488</v>
      </c>
    </row>
    <row r="13" spans="1:20">
      <c r="A13" t="str">
        <v>sensible</v>
      </c>
      <c r="B13">
        <f>COUNTIF(Qualities!D24:D251,Histogram!A13)</f>
        <v>1</v>
      </c>
      <c r="E13" t="s">
        <v>383</v>
      </c>
      <c r="F13">
        <f t="shared" si="0"/>
        <v>2</v>
      </c>
      <c r="G13" t="str">
        <f>VLOOKUP($E13,Qualities!$D$12:$H$238,4,FALSE)</f>
        <v>process</v>
      </c>
      <c r="H13" t="str">
        <f>VLOOKUP($E13,Qualities!$D$12:$H$238,5,FALSE)</f>
        <v>Usability</v>
      </c>
      <c r="I13" t="str">
        <f>VLOOKUP($E13,Qualities!$D$12:$I$238,6,FALSE)</f>
        <v>Ethical</v>
      </c>
      <c r="J13" t="str">
        <f>VLOOKUP($E13,Qualities!$D$12:$I$238,3,FALSE)</f>
        <v xml:space="preserve">independence 
freedom 
sovereignty 
self-determination 
self-government 
self-rule 
self-sufficiency </v>
      </c>
      <c r="K13" s="41" t="s">
        <v>488</v>
      </c>
    </row>
    <row r="14" spans="1:20">
      <c r="A14" t="str">
        <v>expertise</v>
      </c>
      <c r="B14">
        <f>COUNTIF(Qualities!D25:D252,Histogram!A14)</f>
        <v>4</v>
      </c>
      <c r="E14" t="s">
        <v>108</v>
      </c>
      <c r="F14">
        <f t="shared" si="0"/>
        <v>1</v>
      </c>
      <c r="G14" t="str">
        <f>VLOOKUP($E14,Qualities!$D$12:$H$238,4,FALSE)</f>
        <v>process</v>
      </c>
      <c r="H14" t="str">
        <f>VLOOKUP($E14,Qualities!$D$12:$H$238,5,FALSE)</f>
        <v>Usability</v>
      </c>
      <c r="I14" t="str">
        <f>VLOOKUP($E14,Qualities!$D$12:$I$238,6,FALSE)</f>
        <v>Usability</v>
      </c>
      <c r="J14" t="str">
        <f>VLOOKUP($E14,Qualities!$D$12:$I$238,3,FALSE)</f>
        <v xml:space="preserve">accessibility 
readiness 
handiness 
attainability 
obtainability </v>
      </c>
      <c r="K14" s="41" t="s">
        <v>488</v>
      </c>
    </row>
    <row r="15" spans="1:20">
      <c r="A15" t="str">
        <v>honesty</v>
      </c>
      <c r="B15">
        <f>COUNTIF(Qualities!D26:D253,Histogram!A15)</f>
        <v>1</v>
      </c>
      <c r="E15" t="s">
        <v>375</v>
      </c>
      <c r="F15">
        <f t="shared" si="0"/>
        <v>4</v>
      </c>
      <c r="G15" t="str">
        <f>VLOOKUP($E15,Qualities!$D$12:$H$238,4,FALSE)</f>
        <v>purpose</v>
      </c>
      <c r="H15" t="str">
        <f>VLOOKUP($E15,Qualities!$D$12:$H$238,5,FALSE)</f>
        <v>Compatibility</v>
      </c>
      <c r="I15" t="str">
        <f>VLOOKUP($E15,Qualities!$D$12:$I$238,6,FALSE)</f>
        <v>Ethical</v>
      </c>
      <c r="J15" t="str">
        <f>VLOOKUP($E15,Qualities!$D$12:$I$238,3,FALSE)</f>
        <v xml:space="preserve">generosity 
love 
virtue 
goodness 
goodwill 
compassion 
kindness 
altruism 
benevolence 
helpfulness 
unselfishness 
liberality </v>
      </c>
      <c r="K15" s="41" t="s">
        <v>488</v>
      </c>
    </row>
    <row r="16" spans="1:20">
      <c r="A16" t="str">
        <v>predictable</v>
      </c>
      <c r="B16">
        <f>COUNTIF(Qualities!D27:D254,Histogram!A16)</f>
        <v>4</v>
      </c>
      <c r="E16" t="s">
        <v>113</v>
      </c>
      <c r="F16">
        <f t="shared" si="0"/>
        <v>1</v>
      </c>
      <c r="G16" t="str">
        <f>VLOOKUP($E16,Qualities!$D$12:$H$238,4,FALSE)</f>
        <v>purpose</v>
      </c>
      <c r="H16" t="str">
        <f>VLOOKUP($E16,Qualities!$D$12:$H$238,5,FALSE)</f>
        <v>Compatibility</v>
      </c>
      <c r="I16" t="str">
        <f>VLOOKUP($E16,Qualities!$D$12:$I$238,6,FALSE)</f>
        <v>Ethical</v>
      </c>
      <c r="J16" t="str">
        <f>VLOOKUP($E16,Qualities!$D$12:$I$238,3,FALSE)</f>
        <v xml:space="preserve">kindness 
understanding 
charity 
grace 
sympathy 
humanity 
tolerance 
goodness 
goodwill 
compassion 
generosity 
indulgence 
decency 
altruism 
clemency 
gentleness 
philanthropy 
magnanimity 
fellow feeling 
beneficence 
kindliness 
kind-heartedness </v>
      </c>
      <c r="K16" s="41" t="s">
        <v>488</v>
      </c>
    </row>
    <row r="17" spans="1:11">
      <c r="A17" t="str">
        <v>accessibility</v>
      </c>
      <c r="B17">
        <f>COUNTIF(Qualities!D28:D255,Histogram!A17)</f>
        <v>2</v>
      </c>
      <c r="E17" t="s">
        <v>182</v>
      </c>
      <c r="F17">
        <f t="shared" si="0"/>
        <v>4</v>
      </c>
      <c r="G17" t="str">
        <f>VLOOKUP($E17,Qualities!$D$12:$H$238,4,FALSE)</f>
        <v>process</v>
      </c>
      <c r="H17" t="str">
        <f>VLOOKUP($E17,Qualities!$D$12:$H$238,5,FALSE)</f>
        <v>Performance Efficiency</v>
      </c>
      <c r="I17" t="str">
        <f>VLOOKUP($E17,Qualities!$D$12:$I$238,6,FALSE)</f>
        <v>Functionality</v>
      </c>
      <c r="J17" t="str">
        <f>VLOOKUP($E17,Qualities!$D$12:$I$238,3,FALSE)</f>
        <v xml:space="preserve">ability 
power 
strength 
facility 
gift 
intelligence 
efficiency 
genius 
faculty 
capability 
forte 
readiness 
aptitude 
aptness 
competence 
competency </v>
      </c>
      <c r="K17" s="41" t="s">
        <v>488</v>
      </c>
    </row>
    <row r="18" spans="1:11">
      <c r="A18" t="str">
        <v>availability</v>
      </c>
      <c r="B18">
        <f>COUNTIF(Qualities!D29:D256,Histogram!A18)</f>
        <v>6</v>
      </c>
      <c r="E18" t="s">
        <v>278</v>
      </c>
      <c r="F18">
        <f t="shared" si="0"/>
        <v>2</v>
      </c>
      <c r="G18" t="str">
        <f>VLOOKUP($E18,Qualities!$D$12:$H$238,4,FALSE)</f>
        <v>process</v>
      </c>
      <c r="H18" t="str">
        <f>VLOOKUP($E18,Qualities!$D$12:$H$238,5,FALSE)</f>
        <v>Usability</v>
      </c>
      <c r="I18" t="str">
        <f>VLOOKUP($E18,Qualities!$D$12:$I$238,6,FALSE)</f>
        <v>Usability</v>
      </c>
      <c r="J18" t="str">
        <f>VLOOKUP($E18,Qualities!$D$12:$I$238,3,FALSE)</f>
        <v>talkative
open
frank
forthcoming
outgoing
informative
candid
expansive
chatty
voluble
loquacious
unreserved
instructive
revealing
educational
forthcoming
illuminating
enlightening
chatty
edifying</v>
      </c>
      <c r="K18" s="41" t="s">
        <v>488</v>
      </c>
    </row>
    <row r="19" spans="1:11">
      <c r="A19" t="str">
        <v>benevolence</v>
      </c>
      <c r="B19">
        <f>COUNTIF(Qualities!D30:D257,Histogram!A19)</f>
        <v>1</v>
      </c>
      <c r="E19" t="s">
        <v>36</v>
      </c>
      <c r="F19">
        <f t="shared" si="0"/>
        <v>6</v>
      </c>
      <c r="G19" t="str">
        <f>VLOOKUP($E19,Qualities!$D$12:$H$238,4,FALSE)</f>
        <v>performance</v>
      </c>
      <c r="H19" t="str">
        <f>VLOOKUP($E19,Qualities!$D$12:$H$238,5,FALSE)</f>
        <v>Functional Stability</v>
      </c>
      <c r="I19" t="str">
        <f>VLOOKUP($E19,Qualities!$D$12:$I$238,6,FALSE)</f>
        <v>Functionality</v>
      </c>
      <c r="J19" t="str">
        <f>VLOOKUP($E19,Qualities!$D$12:$I$238,3,FALSE)</f>
        <v xml:space="preserve">ability 
skill 
talent 
capacity 
expertise 
proficiency 
capability
fitness 
suitability 
adequacy 
appropriateness </v>
      </c>
      <c r="K19" s="41" t="s">
        <v>488</v>
      </c>
    </row>
    <row r="20" spans="1:11">
      <c r="A20" t="str">
        <v>reliability</v>
      </c>
      <c r="B20">
        <f>COUNTIF(Qualities!D31:D258,Histogram!A20)</f>
        <v>14</v>
      </c>
      <c r="E20" t="s">
        <v>453</v>
      </c>
      <c r="F20">
        <f t="shared" si="0"/>
        <v>1</v>
      </c>
      <c r="G20" t="str">
        <f>VLOOKUP($E20,Qualities!$D$12:$H$238,4,FALSE)</f>
        <v>purpose</v>
      </c>
      <c r="H20" t="str">
        <f>VLOOKUP($E20,Qualities!$D$12:$H$238,5,FALSE)</f>
        <v>Portability</v>
      </c>
      <c r="I20" t="str">
        <f>VLOOKUP($E20,Qualities!$D$12:$I$238,6,FALSE)</f>
        <v>Compatibility</v>
      </c>
      <c r="J20" t="str">
        <f>VLOOKUP($E20,Qualities!$D$12:$I$238,3,FALSE)</f>
        <v>modular</v>
      </c>
      <c r="K20" s="41" t="s">
        <v>488</v>
      </c>
    </row>
    <row r="21" spans="1:11">
      <c r="A21" t="str">
        <v>concern</v>
      </c>
      <c r="B21">
        <f>COUNTIF(Qualities!D32:D259,Histogram!A21)</f>
        <v>1</v>
      </c>
      <c r="E21" t="s">
        <v>120</v>
      </c>
      <c r="F21">
        <f t="shared" si="0"/>
        <v>14</v>
      </c>
      <c r="G21" t="str">
        <f>VLOOKUP($E21,Qualities!$D$12:$H$238,4,FALSE)</f>
        <v>purpose</v>
      </c>
      <c r="H21" t="str">
        <f>VLOOKUP($E21,Qualities!$D$12:$H$238,5,FALSE)</f>
        <v>Compatibility</v>
      </c>
      <c r="I21" t="str">
        <f>VLOOKUP($E21,Qualities!$D$12:$I$238,6,FALSE)</f>
        <v>Ethical</v>
      </c>
      <c r="J21" t="str">
        <f>VLOOKUP($E21,Qualities!$D$12:$I$238,3,FALSE)</f>
        <v xml:space="preserve">care 
interest 
regard 
consideration 
solicitude 
attentiveness </v>
      </c>
      <c r="K21" s="41" t="s">
        <v>488</v>
      </c>
    </row>
    <row r="22" spans="1:11">
      <c r="A22" t="str">
        <v>tactfulness</v>
      </c>
      <c r="B22">
        <f>COUNTIF(Qualities!D33:D260,Histogram!A22)</f>
        <v>1</v>
      </c>
      <c r="E22" t="s">
        <v>78</v>
      </c>
      <c r="F22">
        <f t="shared" si="0"/>
        <v>1</v>
      </c>
      <c r="G22" t="str">
        <f>VLOOKUP($E22,Qualities!$D$12:$H$238,4,FALSE)</f>
        <v>process</v>
      </c>
      <c r="H22" t="str">
        <f>VLOOKUP($E22,Qualities!$D$12:$H$238,5,FALSE)</f>
        <v>Security</v>
      </c>
      <c r="I22" t="str">
        <f>VLOOKUP($E22,Qualities!$D$12:$I$238,6,FALSE)</f>
        <v>Security</v>
      </c>
      <c r="J22" t="str">
        <f>VLOOKUP($E22,Qualities!$D$12:$I$238,3,FALSE)</f>
        <v>secret 
private 
intimate 
classified 
privy
protected
secretive
trusted 
familiar 
faithful 
trustworthy 
trusty</v>
      </c>
      <c r="K22" s="41" t="s">
        <v>488</v>
      </c>
    </row>
    <row r="23" spans="1:11">
      <c r="A23" t="str">
        <v>sincerity</v>
      </c>
      <c r="B23">
        <f>COUNTIF(Qualities!D34:D261,Histogram!A23)</f>
        <v>1</v>
      </c>
      <c r="E23" t="s">
        <v>132</v>
      </c>
      <c r="F23">
        <f t="shared" si="0"/>
        <v>1</v>
      </c>
      <c r="G23" t="str">
        <f>VLOOKUP($E23,Qualities!$D$12:$H$238,4,FALSE)</f>
        <v>performance</v>
      </c>
      <c r="H23" t="str">
        <f>VLOOKUP($E23,Qualities!$D$12:$H$238,5,FALSE)</f>
        <v>Compatibility</v>
      </c>
      <c r="I23" t="str">
        <f>VLOOKUP($E23,Qualities!$D$12:$I$238,6,FALSE)</f>
        <v>Compatibility</v>
      </c>
      <c r="J23" t="str">
        <f>VLOOKUP($E23,Qualities!$D$12:$I$238,3,FALSE)</f>
        <v xml:space="preserve">pleasant 
kindly 
pleasing 
friendly 
agreeable 
cordial 
sociable 
genial 
affable 
convivial 
companionable 
favourable 
complaisant </v>
      </c>
      <c r="K23" s="41" t="s">
        <v>488</v>
      </c>
    </row>
    <row r="24" spans="1:11">
      <c r="A24" t="str">
        <v>congeniality</v>
      </c>
      <c r="B24">
        <f>COUNTIF(Qualities!D35:D262,Histogram!A24)</f>
        <v>2</v>
      </c>
      <c r="E24" t="s">
        <v>52</v>
      </c>
      <c r="F24">
        <f t="shared" si="0"/>
        <v>1</v>
      </c>
      <c r="G24" t="str">
        <f>VLOOKUP($E24,Qualities!$D$12:$H$238,4,FALSE)</f>
        <v>process</v>
      </c>
      <c r="H24" t="str">
        <f>VLOOKUP($E24,Qualities!$D$12:$H$238,5,FALSE)</f>
        <v>Functional Stability</v>
      </c>
      <c r="I24" t="str">
        <f>VLOOKUP($E24,Qualities!$D$12:$I$238,6,FALSE)</f>
        <v>Reliability</v>
      </c>
      <c r="J24" t="str">
        <f>VLOOKUP($E24,Qualities!$D$12:$I$238,3,FALSE)</f>
        <v xml:space="preserve">agreement 
harmony 
correspondence 
accordance 
regularity 
coherence 
compatibility 
uniformity 
constancy 
steadiness 
steadfastness 
evenness 
congruity </v>
      </c>
      <c r="K24" s="41" t="s">
        <v>488</v>
      </c>
    </row>
    <row r="25" spans="1:11">
      <c r="A25" t="str">
        <v>timely</v>
      </c>
      <c r="B25">
        <f>COUNTIF(Qualities!D36:D263,Histogram!A25)</f>
        <v>3</v>
      </c>
      <c r="E25" t="s">
        <v>456</v>
      </c>
      <c r="F25">
        <f t="shared" si="0"/>
        <v>2</v>
      </c>
      <c r="G25" t="str">
        <f>VLOOKUP($E25,Qualities!$D$12:$H$238,4,FALSE)</f>
        <v>process</v>
      </c>
      <c r="H25" t="str">
        <f>VLOOKUP($E25,Qualities!$D$12:$H$238,5,FALSE)</f>
        <v>Usability</v>
      </c>
      <c r="I25" t="str">
        <f>VLOOKUP($E25,Qualities!$D$12:$I$238,6,FALSE)</f>
        <v>Usability</v>
      </c>
      <c r="J25" t="str">
        <f>VLOOKUP($E25,Qualities!$D$12:$I$238,3,FALSE)</f>
        <v>manageable
governable
controllable</v>
      </c>
      <c r="K25" s="41" t="s">
        <v>488</v>
      </c>
    </row>
    <row r="26" spans="1:11">
      <c r="A26" t="str">
        <v>dependable</v>
      </c>
      <c r="B26">
        <f>COUNTIF(Qualities!D37:D264,Histogram!A26)</f>
        <v>3</v>
      </c>
      <c r="E26" t="s">
        <v>271</v>
      </c>
      <c r="F26">
        <f t="shared" si="0"/>
        <v>3</v>
      </c>
      <c r="G26" t="str">
        <f>VLOOKUP($E26,Qualities!$D$12:$H$238,4,FALSE)</f>
        <v>performance</v>
      </c>
      <c r="H26" t="str">
        <f>VLOOKUP($E26,Qualities!$D$12:$H$238,5,FALSE)</f>
        <v>Compatibility</v>
      </c>
      <c r="I26" t="str">
        <f>VLOOKUP($E26,Qualities!$D$12:$I$238,6,FALSE)</f>
        <v>Compatibility</v>
      </c>
      <c r="J26" t="str">
        <f>VLOOKUP($E26,Qualities!$D$12:$I$238,3,FALSE)</f>
        <v xml:space="preserve">shared
united
joint
combined
concerted
collective
unified
coordinated
collaborative
helpful
obliging
accommodating
supportive
responsive
onside
helpful 
obliging 
accommodating 
supportive 
responsive </v>
      </c>
      <c r="K26" s="41" t="s">
        <v>488</v>
      </c>
    </row>
    <row r="27" spans="1:11">
      <c r="A27" t="str">
        <v>faithfulness</v>
      </c>
      <c r="B27">
        <f>COUNTIF(Qualities!D38:D265,Histogram!A27)</f>
        <v>4</v>
      </c>
      <c r="E27" t="s">
        <v>313</v>
      </c>
      <c r="F27">
        <f t="shared" si="0"/>
        <v>3</v>
      </c>
      <c r="G27" t="str">
        <f>VLOOKUP($E27,Qualities!$D$12:$H$238,4,FALSE)</f>
        <v>process</v>
      </c>
      <c r="H27" t="str">
        <f>VLOOKUP($E27,Qualities!$D$12:$H$238,5,FALSE)</f>
        <v>Usability</v>
      </c>
      <c r="I27" t="str">
        <f>VLOOKUP($E27,Qualities!$D$12:$I$238,6,FALSE)</f>
        <v>Usability</v>
      </c>
      <c r="J27" t="str">
        <f>VLOOKUP($E27,Qualities!$D$12:$I$238,3,FALSE)</f>
        <v xml:space="preserve">organize 
synchronize 
integrate 
bring together 
mesh 
correlate 
systematize </v>
      </c>
      <c r="K27" s="41" t="s">
        <v>488</v>
      </c>
    </row>
    <row r="28" spans="1:11">
      <c r="A28" t="str">
        <v>principled</v>
      </c>
      <c r="B28">
        <f>COUNTIF(Qualities!D39:D266,Histogram!A28)</f>
        <v>1</v>
      </c>
      <c r="E28" t="s">
        <v>349</v>
      </c>
      <c r="F28">
        <f t="shared" si="0"/>
        <v>4</v>
      </c>
      <c r="G28" t="str">
        <f>VLOOKUP($E28,Qualities!$D$12:$H$238,4,FALSE)</f>
        <v>purpose</v>
      </c>
      <c r="H28" t="str">
        <f>VLOOKUP($E28,Qualities!$D$12:$H$238,5,FALSE)</f>
        <v>Security</v>
      </c>
      <c r="I28" t="str">
        <f>VLOOKUP($E28,Qualities!$D$12:$I$238,6,FALSE)</f>
        <v>Ethical</v>
      </c>
      <c r="J28" t="str">
        <f>VLOOKUP($E28,Qualities!$D$12:$I$238,3,FALSE)</f>
        <v xml:space="preserve">respectful 
civil 
polite 
courteous 
considerate 
obedient 
submissive 
dutiful 
ingratiating 
reverential 
obsequious 
complaisant 
obeisant 
regardful </v>
      </c>
      <c r="K28" s="41" t="s">
        <v>488</v>
      </c>
    </row>
    <row r="29" spans="1:11">
      <c r="A29" t="str">
        <v>experienced</v>
      </c>
      <c r="B29">
        <f>COUNTIF(Qualities!D40:D267,Histogram!A29)</f>
        <v>1</v>
      </c>
      <c r="E29" t="s">
        <v>140</v>
      </c>
      <c r="F29">
        <f t="shared" si="0"/>
        <v>1</v>
      </c>
      <c r="G29" t="str">
        <f>VLOOKUP($E29,Qualities!$D$12:$H$238,4,FALSE)</f>
        <v>process</v>
      </c>
      <c r="H29" t="str">
        <f>VLOOKUP($E29,Qualities!$D$12:$H$238,5,FALSE)</f>
        <v>Reliability</v>
      </c>
      <c r="I29" t="str">
        <f>VLOOKUP($E29,Qualities!$D$12:$I$238,6,FALSE)</f>
        <v>Reliability</v>
      </c>
      <c r="J29" t="str">
        <f>VLOOKUP($E29,Qualities!$D$12:$I$238,3,FALSE)</f>
        <v xml:space="preserve">reliable 
sure 
responsible 
steady 
faithful 
staunch 
reputable 
trustworthy 
trusty </v>
      </c>
      <c r="K29" s="41" t="s">
        <v>488</v>
      </c>
    </row>
    <row r="30" spans="1:11">
      <c r="A30" t="str">
        <v>understanding</v>
      </c>
      <c r="B30">
        <f>COUNTIF(Qualities!D41:D268,Histogram!A30)</f>
        <v>3</v>
      </c>
      <c r="E30" t="s">
        <v>141</v>
      </c>
      <c r="F30">
        <f t="shared" si="0"/>
        <v>1</v>
      </c>
      <c r="G30" t="str">
        <f>VLOOKUP($E30,Qualities!$D$12:$H$238,4,FALSE)</f>
        <v>process</v>
      </c>
      <c r="H30" t="str">
        <f>VLOOKUP($E30,Qualities!$D$12:$H$238,5,FALSE)</f>
        <v>Functional Stability</v>
      </c>
      <c r="I30" t="str">
        <f>VLOOKUP($E30,Qualities!$D$12:$I$238,6,FALSE)</f>
        <v>Reliability</v>
      </c>
      <c r="J30" t="str">
        <f>VLOOKUP($E30,Qualities!$D$12:$I$238,3,FALSE)</f>
        <v xml:space="preserve">reliable 
sure 
responsible 
steady 
faithful 
staunch 
reputable 
trustworthy 
trusty 
go-to 
unfailing </v>
      </c>
      <c r="K30" s="41" t="s">
        <v>488</v>
      </c>
    </row>
    <row r="31" spans="1:11">
      <c r="A31" t="str">
        <v>adept</v>
      </c>
      <c r="B31">
        <f>COUNTIF(Qualities!D42:D269,Histogram!A31)</f>
        <v>1</v>
      </c>
      <c r="E31" t="s">
        <v>179</v>
      </c>
      <c r="F31">
        <f t="shared" si="0"/>
        <v>3</v>
      </c>
      <c r="G31" t="str">
        <f>VLOOKUP($E31,Qualities!$D$12:$H$238,4,FALSE)</f>
        <v>process</v>
      </c>
      <c r="H31" t="str">
        <f>VLOOKUP($E31,Qualities!$D$12:$H$238,5,FALSE)</f>
        <v>Performance Efficiency</v>
      </c>
      <c r="I31" t="str">
        <f>VLOOKUP($E31,Qualities!$D$12:$I$238,6,FALSE)</f>
        <v>Functionality</v>
      </c>
      <c r="J31" t="str">
        <f>VLOOKUP($E31,Qualities!$D$12:$I$238,3,FALSE)</f>
        <v xml:space="preserve">effective 
successful 
structured 
productive 
powerful 
systematic 
streamlined 
cost-effective 
methodical 
well-organized 
well-planned 
labour-saving 
effectual </v>
      </c>
      <c r="K31" s="41" t="s">
        <v>488</v>
      </c>
    </row>
    <row r="32" spans="1:11">
      <c r="A32" t="str">
        <v>utility</v>
      </c>
      <c r="B32">
        <f>COUNTIF(Qualities!D43:D270,Histogram!A32)</f>
        <v>1</v>
      </c>
      <c r="E32" t="s">
        <v>308</v>
      </c>
      <c r="F32">
        <f t="shared" si="0"/>
        <v>1</v>
      </c>
      <c r="G32" t="str">
        <f>VLOOKUP($E32,Qualities!$D$12:$H$238,4,FALSE)</f>
        <v>purpose</v>
      </c>
      <c r="H32" t="str">
        <f>VLOOKUP($E32,Qualities!$D$12:$H$238,5,FALSE)</f>
        <v>Security</v>
      </c>
      <c r="I32" t="str">
        <f>VLOOKUP($E32,Qualities!$D$12:$I$238,6,FALSE)</f>
        <v>Ethical</v>
      </c>
      <c r="J32" t="str">
        <f>VLOOKUP($E32,Qualities!$D$12:$I$238,3,FALSE)</f>
        <v xml:space="preserve">right 
good 
just 
fitting 
fair 
responsible 
principled 
correct 
decent 
proper 
upright 
honourable 
honest 
righteous 
virtuous 
</v>
      </c>
      <c r="K32" s="41" t="s">
        <v>488</v>
      </c>
    </row>
    <row r="33" spans="1:11">
      <c r="A33" t="str">
        <v>efficient</v>
      </c>
      <c r="B33">
        <f>COUNTIF(Qualities!D44:D271,Histogram!A33)</f>
        <v>1</v>
      </c>
      <c r="E33" t="s">
        <v>156</v>
      </c>
      <c r="F33">
        <f t="shared" si="0"/>
        <v>1</v>
      </c>
      <c r="G33" t="str">
        <f>VLOOKUP($E33,Qualities!$D$12:$H$238,4,FALSE)</f>
        <v>performance</v>
      </c>
      <c r="H33" t="str">
        <f>VLOOKUP($E33,Qualities!$D$12:$H$238,5,FALSE)</f>
        <v>Functional Stability</v>
      </c>
      <c r="I33" t="str">
        <f>VLOOKUP($E33,Qualities!$D$12:$I$238,6,FALSE)</f>
        <v>Functionality</v>
      </c>
      <c r="J33" t="str">
        <f>VLOOKUP($E33,Qualities!$D$12:$I$238,3,FALSE)</f>
        <v xml:space="preserve">knowledgeable 
trained 
professional 
skilled 
tried 
tested 
seasoned 
expert 
master 
qualified 
familiar 
capable 
veteran 
practised 
accomplished 
competent 
skilful 
adept 
well-versed </v>
      </c>
      <c r="K33" s="41" t="s">
        <v>488</v>
      </c>
    </row>
    <row r="34" spans="1:11">
      <c r="A34" t="str">
        <v>capacity</v>
      </c>
      <c r="B34">
        <f>COUNTIF(Qualities!D45:D272,Histogram!A34)</f>
        <v>1</v>
      </c>
      <c r="E34" t="s">
        <v>92</v>
      </c>
      <c r="F34">
        <f t="shared" si="0"/>
        <v>1</v>
      </c>
      <c r="G34" t="str">
        <f>VLOOKUP($E34,Qualities!$D$12:$H$238,4,FALSE)</f>
        <v>performance</v>
      </c>
      <c r="H34" t="str">
        <f>VLOOKUP($E34,Qualities!$D$12:$H$238,5,FALSE)</f>
        <v>Functional Stability</v>
      </c>
      <c r="I34" t="str">
        <f>VLOOKUP($E34,Qualities!$D$12:$I$238,6,FALSE)</f>
        <v>Functionality</v>
      </c>
      <c r="J34" t="str">
        <f>VLOOKUP($E34,Qualities!$D$12:$I$238,3,FALSE)</f>
        <v xml:space="preserve">skill 
knowledge 
know-how
facility 
grip 
craft 
judgment 
grasp 
mastery 
knack 
proficiency 
dexterity 
cleverness 
deftness 
adroitness 
aptness 
expertness 
ableness 
masterliness 
skilfulness </v>
      </c>
      <c r="K34" s="41" t="s">
        <v>488</v>
      </c>
    </row>
    <row r="35" spans="1:11">
      <c r="A35" t="str">
        <v>harmony</v>
      </c>
      <c r="B35">
        <f>COUNTIF(Qualities!D46:D273,Histogram!A35)</f>
        <v>1</v>
      </c>
      <c r="E35" t="s">
        <v>307</v>
      </c>
      <c r="F35">
        <f t="shared" si="0"/>
        <v>1</v>
      </c>
      <c r="G35" t="str">
        <f>VLOOKUP($E35,Qualities!$D$12:$H$238,4,FALSE)</f>
        <v>process</v>
      </c>
      <c r="H35" t="str">
        <f>VLOOKUP($E35,Qualities!$D$12:$H$238,5,FALSE)</f>
        <v>Regulatability</v>
      </c>
      <c r="I35" t="str">
        <f>VLOOKUP($E35,Qualities!$D$12:$I$238,6,FALSE)</f>
        <v>Regulatability</v>
      </c>
      <c r="J35" t="str">
        <f>VLOOKUP($E35,Qualities!$D$12:$I$238,3,FALSE)</f>
        <v xml:space="preserve">understandable
interpretable
explainable
clear
</v>
      </c>
      <c r="K35" s="41" t="s">
        <v>488</v>
      </c>
    </row>
    <row r="36" spans="1:11">
      <c r="A36" t="str">
        <v>interoperability</v>
      </c>
      <c r="B36">
        <f>COUNTIF(Qualities!D47:D274,Histogram!A36)</f>
        <v>1</v>
      </c>
      <c r="E36" t="s">
        <v>298</v>
      </c>
      <c r="F36">
        <f t="shared" si="0"/>
        <v>1</v>
      </c>
      <c r="G36" t="str">
        <f>VLOOKUP($E36,Qualities!$D$12:$H$238,4,FALSE)</f>
        <v>purpose</v>
      </c>
      <c r="H36" t="str">
        <f>VLOOKUP($E36,Qualities!$D$12:$H$238,5,FALSE)</f>
        <v>Security</v>
      </c>
      <c r="I36" t="str">
        <f>VLOOKUP($E36,Qualities!$D$12:$I$238,6,FALSE)</f>
        <v>Ethical</v>
      </c>
      <c r="J36" t="str">
        <f>VLOOKUP($E36,Qualities!$D$12:$I$238,3,FALSE)</f>
        <v xml:space="preserve">impartiality 
justice 
equity 
legitimacy 
decency 
disinterestedness 
uprightness 
rightfulness 
equitableness </v>
      </c>
      <c r="K36" s="41" t="s">
        <v>488</v>
      </c>
    </row>
    <row r="37" spans="1:11">
      <c r="A37" t="str">
        <v>appropriateness recognisibility</v>
      </c>
      <c r="B37">
        <f>COUNTIF(Qualities!D48:D275,Histogram!A37)</f>
        <v>1</v>
      </c>
      <c r="E37" t="s">
        <v>145</v>
      </c>
      <c r="F37">
        <f t="shared" si="0"/>
        <v>1</v>
      </c>
      <c r="G37" t="str">
        <f>VLOOKUP($E37,Qualities!$D$12:$H$238,4,FALSE)</f>
        <v>purpose</v>
      </c>
      <c r="H37" t="str">
        <f>VLOOKUP($E37,Qualities!$D$12:$H$238,5,FALSE)</f>
        <v>Security</v>
      </c>
      <c r="I37" t="str">
        <f>VLOOKUP($E37,Qualities!$D$12:$I$238,6,FALSE)</f>
        <v>Reliability</v>
      </c>
      <c r="J37" t="str">
        <f>VLOOKUP($E37,Qualities!$D$12:$I$238,3,FALSE)</f>
        <v xml:space="preserve">loyalty 
devotion 
fidelity 
constancy 
dependability 
trustworthiness 
fealty 
adherence 
accuracy 
justice 
truth 
closeness 
strictness 
exactness </v>
      </c>
      <c r="K37" s="41" t="s">
        <v>488</v>
      </c>
    </row>
    <row r="38" spans="1:11">
      <c r="A38" t="str">
        <v>learnability</v>
      </c>
      <c r="B38">
        <f>COUNTIF(Qualities!D49:D276,Histogram!A38)</f>
        <v>1</v>
      </c>
      <c r="E38" t="s">
        <v>323</v>
      </c>
      <c r="F38">
        <f t="shared" si="0"/>
        <v>1</v>
      </c>
      <c r="G38" t="str">
        <f>VLOOKUP($E38,Qualities!$D$12:$H$238,4,FALSE)</f>
        <v>process</v>
      </c>
      <c r="H38" t="str">
        <f>VLOOKUP($E38,Qualities!$D$12:$H$238,5,FALSE)</f>
        <v>Compatibility</v>
      </c>
      <c r="I38" t="str">
        <f>VLOOKUP($E38,Qualities!$D$12:$I$238,6,FALSE)</f>
        <v>Compatibility</v>
      </c>
      <c r="J38" t="str">
        <f>VLOOKUP($E38,Qualities!$D$12:$I$238,3,FALSE)</f>
        <v xml:space="preserve">compliant 
accommodating 
manageable 
amenable 
adaptable 
open 
variable 
adjustable 
pliable 
plastic 
yielding 
elastic 
supple 
lithe 
limber 
springy 
willowy 
pliant 
tensile 
stretchy 
whippy 
ductile </v>
      </c>
      <c r="K38" s="41" t="s">
        <v>488</v>
      </c>
    </row>
    <row r="39" spans="1:11">
      <c r="A39" t="str">
        <v>operability</v>
      </c>
      <c r="B39">
        <f>COUNTIF(Qualities!D50:D277,Histogram!A39)</f>
        <v>1</v>
      </c>
      <c r="E39" t="s">
        <v>343</v>
      </c>
      <c r="F39">
        <f t="shared" si="0"/>
        <v>1</v>
      </c>
      <c r="G39" t="str">
        <f>VLOOKUP($E39,Qualities!$D$12:$H$238,4,FALSE)</f>
        <v>performance</v>
      </c>
      <c r="H39" t="str">
        <f>VLOOKUP($E39,Qualities!$D$12:$H$238,5,FALSE)</f>
        <v>Functional Stability</v>
      </c>
      <c r="I39" t="str">
        <f>VLOOKUP($E39,Qualities!$D$12:$I$238,6,FALSE)</f>
        <v>Functionality</v>
      </c>
      <c r="J39" t="str">
        <f>VLOOKUP($E39,Qualities!$D$12:$I$238,3,FALSE)</f>
        <v xml:space="preserve">working 
operative 
operational 
going 
prepared 
ready 
viable 
workable 
usable </v>
      </c>
      <c r="K39" s="41" t="s">
        <v>488</v>
      </c>
    </row>
    <row r="40" spans="1:11">
      <c r="A40" t="str">
        <v>usability</v>
      </c>
      <c r="B40">
        <f>COUNTIF(Qualities!D51:D278,Histogram!A40)</f>
        <v>2</v>
      </c>
      <c r="E40" t="s">
        <v>339</v>
      </c>
      <c r="F40">
        <f t="shared" si="0"/>
        <v>1</v>
      </c>
      <c r="G40" t="str">
        <f>VLOOKUP($E40,Qualities!$D$12:$H$238,4,FALSE)</f>
        <v>purpose</v>
      </c>
      <c r="H40" t="str">
        <f>VLOOKUP($E40,Qualities!$D$12:$H$238,5,FALSE)</f>
        <v>Regulatability</v>
      </c>
      <c r="I40" t="str">
        <f>VLOOKUP($E40,Qualities!$D$12:$I$238,6,FALSE)</f>
        <v>Regulatability</v>
      </c>
      <c r="J40" t="str">
        <f>VLOOKUP($E40,Qualities!$D$12:$I$238,3,FALSE)</f>
        <v xml:space="preserve">oversight
regulation
supervision 
keeping 
control 
charge 
care 
management 
handling 
administration 
direction 
custody 
stewardship 
superintendence </v>
      </c>
      <c r="K40" s="41" t="s">
        <v>488</v>
      </c>
    </row>
    <row r="41" spans="1:11">
      <c r="A41" t="str">
        <v>satisfying</v>
      </c>
      <c r="B41">
        <f>COUNTIF(Qualities!D52:D279,Histogram!A41)</f>
        <v>1</v>
      </c>
      <c r="E41" t="s">
        <v>186</v>
      </c>
      <c r="F41">
        <f t="shared" si="0"/>
        <v>2</v>
      </c>
      <c r="G41" t="str">
        <f>VLOOKUP($E41,Qualities!$D$12:$H$238,4,FALSE)</f>
        <v>process</v>
      </c>
      <c r="H41" t="str">
        <f>VLOOKUP($E41,Qualities!$D$12:$H$238,5,FALSE)</f>
        <v>Compatibility</v>
      </c>
      <c r="I41" t="str">
        <f>VLOOKUP($E41,Qualities!$D$12:$I$238,6,FALSE)</f>
        <v>Compatibility</v>
      </c>
      <c r="J41" t="str">
        <f>VLOOKUP($E41,Qualities!$D$12:$I$238,3,FALSE)</f>
        <v xml:space="preserve">balance 
consistency 
fitness 
correspondence 
coordination 
symmetry 
compatibility 
suitability 
concord 
parallelism 
consonance  
congruity </v>
      </c>
      <c r="K41" s="41" t="s">
        <v>488</v>
      </c>
    </row>
    <row r="42" spans="1:11">
      <c r="A42" t="str">
        <v>maturity</v>
      </c>
      <c r="B42">
        <f>COUNTIF(Qualities!D53:D280,Histogram!A42)</f>
        <v>1</v>
      </c>
      <c r="E42" t="s">
        <v>96</v>
      </c>
      <c r="F42">
        <f t="shared" si="0"/>
        <v>1</v>
      </c>
      <c r="G42" t="str">
        <f>VLOOKUP($E42,Qualities!$D$12:$H$238,4,FALSE)</f>
        <v>purpose</v>
      </c>
      <c r="H42" t="str">
        <f>VLOOKUP($E42,Qualities!$D$12:$H$238,5,FALSE)</f>
        <v>Security</v>
      </c>
      <c r="I42" t="str">
        <f>VLOOKUP($E42,Qualities!$D$12:$I$238,6,FALSE)</f>
        <v>Security</v>
      </c>
      <c r="J42" t="str">
        <f>VLOOKUP($E42,Qualities!$D$12:$I$238,3,FALSE)</f>
        <v xml:space="preserve">integrity 
honour 
virtue 
morality 
fidelity 
probity 
rectitude 
veracity 
faithfulness 
truthfulness 
trustworthiness 
straightness 
incorruptibility 
scrupulousness 
uprightness 
reputability 
frankness 
openness 
sincerity 
candour 
bluntness 
outspokenness 
genuineness 
plainness 
straightforwardness </v>
      </c>
      <c r="K42" s="41" t="s">
        <v>488</v>
      </c>
    </row>
    <row r="43" spans="1:11">
      <c r="A43" t="str">
        <v>tolerance</v>
      </c>
      <c r="B43">
        <f>COUNTIF(Qualities!D54:D281,Histogram!A43)</f>
        <v>2</v>
      </c>
      <c r="E43" t="s">
        <v>400</v>
      </c>
      <c r="F43">
        <f t="shared" si="0"/>
        <v>1</v>
      </c>
      <c r="G43" t="str">
        <f>VLOOKUP($E43,Qualities!$D$12:$H$238,4,FALSE)</f>
        <v>process</v>
      </c>
      <c r="H43" t="str">
        <f>VLOOKUP($E43,Qualities!$D$12:$H$238,5,FALSE)</f>
        <v>Security</v>
      </c>
      <c r="I43" t="str">
        <f>VLOOKUP($E43,Qualities!$D$12:$I$238,6,FALSE)</f>
        <v>Functionality</v>
      </c>
      <c r="J43" t="str">
        <f>VLOOKUP($E43,Qualities!$D$12:$I$238,3,FALSE)</f>
        <v xml:space="preserve">self-sufficient 
free 
liberated 
unconventional 
self-contained 
individualistic 
unaided 
self-reliant 
self-supporting 
self-governing 
autonomous 
separated 
sovereign 
self-determining </v>
      </c>
      <c r="K43" s="41" t="s">
        <v>488</v>
      </c>
    </row>
    <row r="44" spans="1:11">
      <c r="A44" t="str">
        <v>validate</v>
      </c>
      <c r="B44">
        <f>COUNTIF(Qualities!D55:D282,Histogram!A44)</f>
        <v>1</v>
      </c>
      <c r="E44" t="s">
        <v>252</v>
      </c>
      <c r="F44">
        <f t="shared" si="0"/>
        <v>2</v>
      </c>
      <c r="G44" t="str">
        <f>VLOOKUP($E44,Qualities!$D$12:$H$238,4,FALSE)</f>
        <v>process</v>
      </c>
      <c r="H44" t="str">
        <f>VLOOKUP($E44,Qualities!$D$12:$H$238,5,FALSE)</f>
        <v>Portability</v>
      </c>
      <c r="I44" t="str">
        <f>VLOOKUP($E44,Qualities!$D$12:$I$238,6,FALSE)</f>
        <v>Usability</v>
      </c>
      <c r="J44" t="str">
        <f>VLOOKUP($E44,Qualities!$D$12:$I$238,3,FALSE)</f>
        <v xml:space="preserve">serviceable 
working 
functional 
available 
current 
practical 
valid </v>
      </c>
      <c r="K44" s="41" t="s">
        <v>488</v>
      </c>
    </row>
    <row r="45" spans="1:11">
      <c r="A45" t="str">
        <v>accountability</v>
      </c>
      <c r="B45">
        <f>COUNTIF(Qualities!D56:D283,Histogram!A45)</f>
        <v>4</v>
      </c>
      <c r="E45" t="s">
        <v>49</v>
      </c>
      <c r="F45">
        <f t="shared" si="0"/>
        <v>1</v>
      </c>
      <c r="G45" t="str">
        <f>VLOOKUP($E45,Qualities!$D$12:$H$238,4,FALSE)</f>
        <v>process</v>
      </c>
      <c r="H45" t="str">
        <f>VLOOKUP($E45,Qualities!$D$12:$H$238,5,FALSE)</f>
        <v>Security</v>
      </c>
      <c r="I45" t="str">
        <f>VLOOKUP($E45,Qualities!$D$12:$I$238,6,FALSE)</f>
        <v>Security</v>
      </c>
      <c r="J45" t="str">
        <f>VLOOKUP($E45,Qualities!$D$12:$I$238,3,FALSE)</f>
        <v xml:space="preserve">honesty 
principle 
honour 
virtue 
goodness 
morality 
purity 
righteousness 
probity 
rectitude 
truthfulness 
trustworthiness 
incorruptibility 
uprightness 
scrupulousness 
reputability </v>
      </c>
      <c r="K45" s="41" t="s">
        <v>488</v>
      </c>
    </row>
    <row r="46" spans="1:11">
      <c r="A46" t="str">
        <v>authenticity</v>
      </c>
      <c r="B46">
        <f>COUNTIF(Qualities!D57:D284,Histogram!A46)</f>
        <v>1</v>
      </c>
      <c r="E46" t="s">
        <v>391</v>
      </c>
      <c r="F46">
        <f t="shared" si="0"/>
        <v>4</v>
      </c>
      <c r="G46" t="str">
        <f>VLOOKUP($E46,Qualities!$D$12:$H$238,4,FALSE)</f>
        <v>process</v>
      </c>
      <c r="H46" t="str">
        <f>VLOOKUP($E46,Qualities!$D$12:$H$238,5,FALSE)</f>
        <v>Usability</v>
      </c>
      <c r="I46" t="str">
        <f>VLOOKUP($E46,Qualities!$D$12:$I$238,6,FALSE)</f>
        <v>Ethical</v>
      </c>
      <c r="J46" t="str">
        <f>VLOOKUP($E46,Qualities!$D$12:$I$238,3,FALSE)</f>
        <v xml:space="preserve">clarity 
precision 
simplicity 
lucidity 
explicitness 
plainness 
distinctness 
clearness 
comprehensibility </v>
      </c>
      <c r="K46" s="41" t="s">
        <v>488</v>
      </c>
    </row>
    <row r="47" spans="1:11">
      <c r="A47" t="str">
        <v>modularity</v>
      </c>
      <c r="B47">
        <f>COUNTIF(Qualities!D58:D285,Histogram!A47)</f>
        <v>1</v>
      </c>
      <c r="E47" t="s">
        <v>67</v>
      </c>
      <c r="F47">
        <f t="shared" si="0"/>
        <v>1</v>
      </c>
      <c r="G47" t="str">
        <f>VLOOKUP($E47,Qualities!$D$12:$H$238,4,FALSE)</f>
        <v>purpose</v>
      </c>
      <c r="H47" t="str">
        <f>VLOOKUP($E47,Qualities!$D$12:$H$238,5,FALSE)</f>
        <v>Functional Stability</v>
      </c>
      <c r="I47" t="str">
        <f>VLOOKUP($E47,Qualities!$D$12:$I$238,6,FALSE)</f>
        <v>Ethical</v>
      </c>
      <c r="J47" t="str">
        <f>VLOOKUP($E47,Qualities!$D$12:$I$238,3,FALSE)</f>
        <v xml:space="preserve">deliberate 
meant 
planned 
studied 
designed 
purposed 
intended 
calculated 
wilful 
premeditated 
prearranged 
done on purpose 
preconcerted </v>
      </c>
      <c r="K47" s="41" t="s">
        <v>488</v>
      </c>
    </row>
    <row r="48" spans="1:11">
      <c r="A48" t="str">
        <v>reusability</v>
      </c>
      <c r="B48">
        <f>COUNTIF(Qualities!D59:D286,Histogram!A48)</f>
        <v>1</v>
      </c>
      <c r="E48" t="s">
        <v>260</v>
      </c>
      <c r="F48">
        <f t="shared" si="0"/>
        <v>1</v>
      </c>
      <c r="G48" t="str">
        <f>VLOOKUP($E48,Qualities!$D$12:$H$238,4,FALSE)</f>
        <v>purpose</v>
      </c>
      <c r="H48" t="str">
        <f>VLOOKUP($E48,Qualities!$D$12:$H$238,5,FALSE)</f>
        <v>Compatibility</v>
      </c>
      <c r="I48" t="str">
        <f>VLOOKUP($E48,Qualities!$D$12:$I$238,6,FALSE)</f>
        <v>Ethical</v>
      </c>
      <c r="J48" t="str">
        <f>VLOOKUP($E48,Qualities!$D$12:$I$238,3,FALSE)</f>
        <v xml:space="preserve">deliberate 
meant 
planned 
studied 
designed 
purposed 
intended 
calculated 
wilful 
premeditated 
prearranged </v>
      </c>
      <c r="K48" s="41" t="s">
        <v>488</v>
      </c>
    </row>
    <row r="49" spans="1:11">
      <c r="A49" t="str">
        <v>analysability</v>
      </c>
      <c r="B49">
        <f>COUNTIF(Qualities!D60:D287,Histogram!A49)</f>
        <v>1</v>
      </c>
      <c r="E49" t="s">
        <v>189</v>
      </c>
      <c r="F49">
        <f t="shared" si="0"/>
        <v>1</v>
      </c>
      <c r="G49" t="str">
        <f>VLOOKUP($E49,Qualities!$D$12:$H$238,4,FALSE)</f>
        <v>purpose</v>
      </c>
      <c r="H49" t="str">
        <f>VLOOKUP($E49,Qualities!$D$12:$H$238,5,FALSE)</f>
        <v>Compatibility</v>
      </c>
      <c r="I49" t="str">
        <f>VLOOKUP($E49,Qualities!$D$12:$I$238,6,FALSE)</f>
        <v>Compatibility</v>
      </c>
      <c r="J49" t="str">
        <f>VLOOKUP($E49,Qualities!$D$12:$I$238,3,FALSE)</f>
        <v>communication</v>
      </c>
      <c r="K49" s="41" t="s">
        <v>488</v>
      </c>
    </row>
    <row r="50" spans="1:11">
      <c r="A50" t="str">
        <v>modifiability</v>
      </c>
      <c r="B50">
        <f>COUNTIF(Qualities!D61:D288,Histogram!A50)</f>
        <v>1</v>
      </c>
      <c r="E50" t="s">
        <v>83</v>
      </c>
      <c r="F50">
        <f t="shared" si="0"/>
        <v>1</v>
      </c>
      <c r="G50" t="str">
        <f>VLOOKUP($E50,Qualities!$D$12:$H$238,4,FALSE)</f>
        <v>performance</v>
      </c>
      <c r="H50" t="str">
        <f>VLOOKUP($E50,Qualities!$D$12:$H$238,5,FALSE)</f>
        <v>Usability</v>
      </c>
      <c r="I50" t="str">
        <f>VLOOKUP($E50,Qualities!$D$12:$I$238,6,FALSE)</f>
        <v>Usability</v>
      </c>
      <c r="J50" t="str">
        <f>VLOOKUP($E50,Qualities!$D$12:$I$238,3,FALSE)</f>
        <v xml:space="preserve">pleasant 
pleasing 
nice 
attractive 
charming 
handsome 
good-looking 
winning 
agreeable 
amiable 
affable 
presentable 
likable
likeable </v>
      </c>
      <c r="K50" s="41" t="s">
        <v>488</v>
      </c>
    </row>
    <row r="51" spans="1:11">
      <c r="A51" t="str">
        <v>testability</v>
      </c>
      <c r="B51">
        <f>COUNTIF(Qualities!D62:D289,Histogram!A51)</f>
        <v>1</v>
      </c>
      <c r="E51" t="s">
        <v>304</v>
      </c>
      <c r="F51">
        <f t="shared" si="0"/>
        <v>1</v>
      </c>
      <c r="G51" t="str">
        <f>VLOOKUP($E51,Qualities!$D$12:$H$238,4,FALSE)</f>
        <v>process</v>
      </c>
      <c r="H51" t="str">
        <f>VLOOKUP($E51,Qualities!$D$12:$H$238,5,FALSE)</f>
        <v>Security</v>
      </c>
      <c r="I51" t="str">
        <f>VLOOKUP($E51,Qualities!$D$12:$I$238,6,FALSE)</f>
        <v>Ethical</v>
      </c>
      <c r="J51" t="str">
        <f>VLOOKUP($E51,Qualities!$D$12:$I$238,3,FALSE)</f>
        <v xml:space="preserve">understandable
interpretable
explainable
clear
</v>
      </c>
      <c r="K51" s="41" t="s">
        <v>488</v>
      </c>
    </row>
    <row r="52" spans="1:11">
      <c r="A52" t="str">
        <v>adaptability</v>
      </c>
      <c r="B52">
        <f>COUNTIF(Qualities!D63:D290,Histogram!A52)</f>
        <v>3</v>
      </c>
      <c r="E52" t="s">
        <v>387</v>
      </c>
      <c r="F52">
        <f t="shared" si="0"/>
        <v>1</v>
      </c>
      <c r="G52" t="str">
        <f>VLOOKUP($E52,Qualities!$D$12:$H$238,4,FALSE)</f>
        <v>purpose</v>
      </c>
      <c r="H52" t="str">
        <f>VLOOKUP($E52,Qualities!$D$12:$H$238,5,FALSE)</f>
        <v>Security</v>
      </c>
      <c r="I52" t="str">
        <f>VLOOKUP($E52,Qualities!$D$12:$I$238,6,FALSE)</f>
        <v>Ethical</v>
      </c>
      <c r="J52" t="str">
        <f>VLOOKUP($E52,Qualities!$D$12:$I$238,3,FALSE)</f>
        <v xml:space="preserve">fairness 
equity 
integrity 
honesty 
decency 
impartiality 
rectitude 
reasonableness 
uprightness 
justness 
rightfulness 
right </v>
      </c>
      <c r="K52" s="41" t="s">
        <v>488</v>
      </c>
    </row>
    <row r="53" spans="1:11">
      <c r="A53" t="str">
        <v>initialise</v>
      </c>
      <c r="B53">
        <f>COUNTIF(Qualities!D64:D291,Histogram!A53)</f>
        <v>1</v>
      </c>
      <c r="E53" t="s">
        <v>195</v>
      </c>
      <c r="F53">
        <f t="shared" si="0"/>
        <v>3</v>
      </c>
      <c r="G53" t="str">
        <f>VLOOKUP($E53,Qualities!$D$12:$H$238,4,FALSE)</f>
        <v>process</v>
      </c>
      <c r="H53" t="str">
        <f>VLOOKUP($E53,Qualities!$D$12:$H$238,5,FALSE)</f>
        <v>Usability</v>
      </c>
      <c r="I53" t="str">
        <f>VLOOKUP($E53,Qualities!$D$12:$I$238,6,FALSE)</f>
        <v>Usability</v>
      </c>
      <c r="J53" t="str">
        <f>VLOOKUP($E53,Qualities!$D$12:$I$238,3,FALSE)</f>
        <v>openness, explainable, satisfying</v>
      </c>
      <c r="K53" s="41" t="s">
        <v>488</v>
      </c>
    </row>
    <row r="54" spans="1:11">
      <c r="A54" t="str">
        <v>replaceability</v>
      </c>
      <c r="B54">
        <f>COUNTIF(Qualities!D65:D292,Histogram!A54)</f>
        <v>1</v>
      </c>
      <c r="E54" t="s">
        <v>440</v>
      </c>
      <c r="F54">
        <f t="shared" si="0"/>
        <v>1</v>
      </c>
      <c r="G54" t="str">
        <f>VLOOKUP($E54,Qualities!$D$12:$H$238,4,FALSE)</f>
        <v>performance</v>
      </c>
      <c r="H54" t="str">
        <f>VLOOKUP($E54,Qualities!$D$12:$H$238,5,FALSE)</f>
        <v>Functional Stability</v>
      </c>
      <c r="I54" t="str">
        <f>VLOOKUP($E54,Qualities!$D$12:$I$238,6,FALSE)</f>
        <v>Functionality</v>
      </c>
      <c r="J54" t="str">
        <f>VLOOKUP($E54,Qualities!$D$12:$I$238,3,FALSE)</f>
        <v xml:space="preserve">attainable 
obtainable 
winnable 
reachable 
realizable 
graspable 
gettable 
acquirable 
possible 
accessible 
probable 
feasible 
practicable 
accomplishable 
ability </v>
      </c>
      <c r="K54" s="41" t="s">
        <v>488</v>
      </c>
    </row>
    <row r="55" spans="1:11">
      <c r="A55" t="str">
        <v>intentionality</v>
      </c>
      <c r="B55">
        <f>COUNTIF(Qualities!D66:D293,Histogram!A55)</f>
        <v>1</v>
      </c>
      <c r="E55" t="s">
        <v>55</v>
      </c>
      <c r="F55">
        <f t="shared" si="0"/>
        <v>1</v>
      </c>
      <c r="G55" t="str">
        <f>VLOOKUP($E55,Qualities!$D$12:$H$238,4,FALSE)</f>
        <v>purpose</v>
      </c>
      <c r="H55" t="str">
        <f>VLOOKUP($E55,Qualities!$D$12:$H$238,5,FALSE)</f>
        <v>Security</v>
      </c>
      <c r="I55" t="str">
        <f>VLOOKUP($E55,Qualities!$D$12:$I$238,6,FALSE)</f>
        <v>Ethical</v>
      </c>
      <c r="J55" t="str">
        <f>VLOOKUP($E55,Qualities!$D$12:$I$238,3,FALSE)</f>
        <v xml:space="preserve">faithfulness 
commitment 
devotion 
allegiance 
reliability 
fidelity 
homage 
patriotism 
obedience 
constancy 
dependability 
trustworthiness 
steadfastness 
troth 
fealty 
staunchness 
trueness 
trustiness </v>
      </c>
      <c r="K55" s="41" t="s">
        <v>488</v>
      </c>
    </row>
    <row r="56" spans="1:11">
      <c r="A56" t="str">
        <v>specialist</v>
      </c>
      <c r="B56">
        <f>COUNTIF(Qualities!D67:D294,Histogram!A56)</f>
        <v>1</v>
      </c>
      <c r="E56" t="s">
        <v>428</v>
      </c>
      <c r="F56">
        <f t="shared" si="0"/>
        <v>1</v>
      </c>
      <c r="G56" t="str">
        <f>VLOOKUP($E56,Qualities!$D$12:$H$238,4,FALSE)</f>
        <v>purpose</v>
      </c>
      <c r="H56" t="str">
        <f>VLOOKUP($E56,Qualities!$D$12:$H$238,5,FALSE)</f>
        <v>Maintainability</v>
      </c>
      <c r="I56" t="str">
        <f>VLOOKUP($E56,Qualities!$D$12:$I$238,6,FALSE)</f>
        <v>Robustness</v>
      </c>
      <c r="J56" t="str">
        <f>VLOOKUP($E56,Qualities!$D$12:$I$238,3,FALSE)</f>
        <v xml:space="preserve">conserve
support
preserve 
sustain 
carry on 
keep 
prolong 
uphold 
nurture  
perpetuate </v>
      </c>
      <c r="K56" s="41" t="s">
        <v>488</v>
      </c>
    </row>
    <row r="57" spans="1:11">
      <c r="A57" t="str">
        <v>reciprocity</v>
      </c>
      <c r="B57">
        <f>COUNTIF(Qualities!D68:D295,Histogram!A57)</f>
        <v>1</v>
      </c>
      <c r="E57" t="s">
        <v>211</v>
      </c>
      <c r="F57">
        <f t="shared" si="0"/>
        <v>1</v>
      </c>
      <c r="G57" t="str">
        <f>VLOOKUP($E57,Qualities!$D$12:$H$238,4,FALSE)</f>
        <v>performance</v>
      </c>
      <c r="H57" t="str">
        <f>VLOOKUP($E57,Qualities!$D$12:$H$238,5,FALSE)</f>
        <v>Reliability</v>
      </c>
      <c r="I57" t="str">
        <f>VLOOKUP($E57,Qualities!$D$12:$I$238,6,FALSE)</f>
        <v>Reliability</v>
      </c>
      <c r="J57" t="str">
        <f>VLOOKUP($E57,Qualities!$D$12:$I$238,3,FALSE)</f>
        <v xml:space="preserve">responsibility 
experience 
sense 
wisdom 
sophistication 
level-headedness 
matureness </v>
      </c>
      <c r="K57" s="41" t="s">
        <v>488</v>
      </c>
    </row>
    <row r="58" spans="1:11">
      <c r="A58" t="str">
        <v>cooperative</v>
      </c>
      <c r="B58">
        <f>COUNTIF(Qualities!D69:D296,Histogram!A58)</f>
        <v>4</v>
      </c>
      <c r="E58" t="s">
        <v>242</v>
      </c>
      <c r="F58">
        <f t="shared" si="0"/>
        <v>1</v>
      </c>
      <c r="G58" t="str">
        <f>VLOOKUP($E58,Qualities!$D$12:$H$238,4,FALSE)</f>
        <v>purpose</v>
      </c>
      <c r="H58" t="str">
        <f>VLOOKUP($E58,Qualities!$D$12:$H$238,5,FALSE)</f>
        <v>Maintainability</v>
      </c>
      <c r="I58" t="str">
        <f>VLOOKUP($E58,Qualities!$D$12:$I$238,6,FALSE)</f>
        <v>Robustness</v>
      </c>
      <c r="J58" t="str">
        <f>VLOOKUP($E58,Qualities!$D$12:$I$238,3,FALSE)</f>
        <v xml:space="preserve">adaptable
adjustable 
flexible 
compliant 
malleable 
pliant 
plastic 
modifiable 
alterable </v>
      </c>
      <c r="K58" s="41" t="s">
        <v>488</v>
      </c>
    </row>
    <row r="59" spans="1:11">
      <c r="A59" t="str">
        <v>volitional</v>
      </c>
      <c r="B59">
        <f>COUNTIF(Qualities!D70:D297,Histogram!A59)</f>
        <v>1</v>
      </c>
      <c r="E59" t="s">
        <v>233</v>
      </c>
      <c r="F59">
        <f t="shared" si="0"/>
        <v>4</v>
      </c>
      <c r="G59" t="str">
        <f>VLOOKUP($E59,Qualities!$D$12:$H$238,4,FALSE)</f>
        <v>process</v>
      </c>
      <c r="H59" t="str">
        <f>VLOOKUP($E59,Qualities!$D$12:$H$238,5,FALSE)</f>
        <v>Maintainability</v>
      </c>
      <c r="I59" t="str">
        <f>VLOOKUP($E59,Qualities!$D$12:$I$238,6,FALSE)</f>
        <v>Robustness</v>
      </c>
      <c r="J59" t="str">
        <f>VLOOKUP($E59,Qualities!$D$12:$I$238,3,FALSE)</f>
        <v>robust
compliant</v>
      </c>
      <c r="K59" s="41" t="s">
        <v>488</v>
      </c>
    </row>
    <row r="60" spans="1:11">
      <c r="A60" t="str">
        <v>communicative</v>
      </c>
      <c r="B60">
        <f>COUNTIF(Qualities!D71:D298,Histogram!A60)</f>
        <v>3</v>
      </c>
      <c r="E60" t="s">
        <v>316</v>
      </c>
      <c r="F60">
        <f t="shared" si="0"/>
        <v>1</v>
      </c>
      <c r="G60" t="str">
        <f>VLOOKUP($E60,Qualities!$D$12:$H$238,4,FALSE)</f>
        <v>process</v>
      </c>
      <c r="H60" t="str">
        <f>VLOOKUP($E60,Qualities!$D$12:$H$238,5,FALSE)</f>
        <v>Compatibility</v>
      </c>
      <c r="I60" t="str">
        <f>VLOOKUP($E60,Qualities!$D$12:$I$238,6,FALSE)</f>
        <v>Compatibility</v>
      </c>
      <c r="J60" t="str">
        <f>VLOOKUP($E60,Qualities!$D$12:$I$238,3,FALSE)</f>
        <v xml:space="preserve">bargaining 
debate 
discussion 
transaction 
dialogue 
mediation 
arbitration </v>
      </c>
      <c r="K60" s="41" t="s">
        <v>488</v>
      </c>
    </row>
    <row r="61" spans="1:11">
      <c r="A61" t="str">
        <v>safe</v>
      </c>
      <c r="B61">
        <f>COUNTIF(Qualities!D72:D299,Histogram!A61)</f>
        <v>5</v>
      </c>
      <c r="E61" t="s">
        <v>367</v>
      </c>
      <c r="F61">
        <f t="shared" si="0"/>
        <v>3</v>
      </c>
      <c r="G61" t="str">
        <f>VLOOKUP($E61,Qualities!$D$12:$H$238,4,FALSE)</f>
        <v>purpose</v>
      </c>
      <c r="H61" t="str">
        <f>VLOOKUP($E61,Qualities!$D$12:$H$238,5,FALSE)</f>
        <v>Security</v>
      </c>
      <c r="I61" t="str">
        <f>VLOOKUP($E61,Qualities!$D$12:$I$238,6,FALSE)</f>
        <v>Ethical</v>
      </c>
      <c r="J61" t="str">
        <f>VLOOKUP($E61,Qualities!$D$12:$I$238,3,FALSE)</f>
        <v xml:space="preserve">unbiased 
just 
fair 
equal 
objective 
neutral 
detached 
open-minded 
equitable 
impartial 
disinterested 
even-handed 
nonpartisan 
unprejudiced 
nondiscriminating </v>
      </c>
      <c r="K61" s="41" t="s">
        <v>488</v>
      </c>
    </row>
    <row r="62" spans="1:11">
      <c r="A62" t="str">
        <v>security</v>
      </c>
      <c r="B62">
        <f>COUNTIF(Qualities!D73:D300,Histogram!A62)</f>
        <v>5</v>
      </c>
      <c r="E62" t="s">
        <v>379</v>
      </c>
      <c r="F62">
        <f t="shared" si="0"/>
        <v>5</v>
      </c>
      <c r="G62" t="str">
        <f>VLOOKUP($E62,Qualities!$D$12:$H$238,4,FALSE)</f>
        <v>purpose</v>
      </c>
      <c r="H62" t="str">
        <f>VLOOKUP($E62,Qualities!$D$12:$H$238,5,FALSE)</f>
        <v>Security</v>
      </c>
      <c r="I62" t="str">
        <f>VLOOKUP($E62,Qualities!$D$12:$I$238,6,FALSE)</f>
        <v>Ethical</v>
      </c>
      <c r="J62" t="str">
        <f>VLOOKUP($E62,Qualities!$D$12:$I$238,3,FALSE)</f>
        <v>moral
caring</v>
      </c>
      <c r="K62" s="41" t="s">
        <v>488</v>
      </c>
    </row>
    <row r="63" spans="1:11">
      <c r="A63" t="str">
        <v>privacy</v>
      </c>
      <c r="B63">
        <f>COUNTIF(Qualities!D74:D301,Histogram!A63)</f>
        <v>2</v>
      </c>
      <c r="E63" t="s">
        <v>58</v>
      </c>
      <c r="F63">
        <f t="shared" si="0"/>
        <v>5</v>
      </c>
      <c r="G63" t="str">
        <f>VLOOKUP($E63,Qualities!$D$12:$H$238,4,FALSE)</f>
        <v>process</v>
      </c>
      <c r="H63" t="str">
        <f>VLOOKUP($E63,Qualities!$D$12:$H$238,5,FALSE)</f>
        <v>Regulatability</v>
      </c>
      <c r="I63" t="str">
        <f>VLOOKUP($E63,Qualities!$D$12:$I$238,6,FALSE)</f>
        <v>Regulatability</v>
      </c>
      <c r="J63" t="str">
        <f>VLOOKUP($E63,Qualities!$D$12:$I$238,3,FALSE)</f>
        <v xml:space="preserve">frankness 
honesty 
truthfulness 
naturalness 
bluntness 
forthrightness 
ingenuousness 
artlessness 
guilelessness 
candidness 
freeness 
open-heartedness 
candour 
sincerity 
sincereness 
unreservedness </v>
      </c>
      <c r="K63" s="41" t="s">
        <v>488</v>
      </c>
    </row>
    <row r="64" spans="1:11">
      <c r="A64" t="str">
        <v>accuracy</v>
      </c>
      <c r="B64">
        <f>COUNTIF(Qualities!D75:D302,Histogram!A64)</f>
        <v>2</v>
      </c>
      <c r="E64" t="s">
        <v>198</v>
      </c>
      <c r="F64">
        <f t="shared" si="0"/>
        <v>2</v>
      </c>
      <c r="G64" t="str">
        <f>VLOOKUP($E64,Qualities!$D$12:$H$238,4,FALSE)</f>
        <v>performance</v>
      </c>
      <c r="H64" t="str">
        <f>VLOOKUP($E64,Qualities!$D$12:$H$238,5,FALSE)</f>
        <v>Usability</v>
      </c>
      <c r="I64" t="str">
        <f>VLOOKUP($E64,Qualities!$D$12:$I$238,6,FALSE)</f>
        <v>Usability</v>
      </c>
      <c r="J64" t="str">
        <f>VLOOKUP($E64,Qualities!$D$12:$I$238,3,FALSE)</f>
        <v>practicable 
user-friendly</v>
      </c>
      <c r="K64" s="41" t="s">
        <v>488</v>
      </c>
    </row>
    <row r="65" spans="1:11">
      <c r="A65" t="str">
        <v>robustness</v>
      </c>
      <c r="B65">
        <f>COUNTIF(Qualities!D76:D303,Histogram!A65)</f>
        <v>4</v>
      </c>
      <c r="E65" t="s">
        <v>40</v>
      </c>
      <c r="F65">
        <f t="shared" si="0"/>
        <v>2</v>
      </c>
      <c r="G65" t="str">
        <f>VLOOKUP($E65,Qualities!$D$12:$H$238,4,FALSE)</f>
        <v>process</v>
      </c>
      <c r="H65" t="str">
        <f>VLOOKUP($E65,Qualities!$D$12:$H$238,5,FALSE)</f>
        <v>Reliability</v>
      </c>
      <c r="I65" t="str">
        <f>VLOOKUP($E65,Qualities!$D$12:$I$238,6,FALSE)</f>
        <v>Robustness</v>
      </c>
      <c r="J65" t="str">
        <f>VLOOKUP($E65,Qualities!$D$12:$I$238,3,FALSE)</f>
        <v xml:space="preserve">determination 
resolution 
pluck 
stamina 
grit 
endurance 
tenacity 
diligence 
perseverance 
constancy 
steadfastness 
doggedness 
pertinacity 
indefatigability 
tirelessness </v>
      </c>
      <c r="K65" s="41" t="s">
        <v>488</v>
      </c>
    </row>
    <row r="66" spans="1:11">
      <c r="A66" t="str">
        <v>fairness</v>
      </c>
      <c r="B66">
        <f>COUNTIF(Qualities!D77:D304,Histogram!A66)</f>
        <v>2</v>
      </c>
      <c r="E66" t="s">
        <v>102</v>
      </c>
      <c r="F66">
        <f t="shared" si="0"/>
        <v>4</v>
      </c>
      <c r="G66" t="str">
        <f>VLOOKUP($E66,Qualities!$D$12:$H$238,4,FALSE)</f>
        <v>performance</v>
      </c>
      <c r="H66" t="str">
        <f>VLOOKUP($E66,Qualities!$D$12:$H$238,5,FALSE)</f>
        <v>Reliability</v>
      </c>
      <c r="I66" t="str">
        <f>VLOOKUP($E66,Qualities!$D$12:$I$238,6,FALSE)</f>
        <v>Reliability</v>
      </c>
      <c r="J66" t="str">
        <f>VLOOKUP($E66,Qualities!$D$12:$I$238,3,FALSE)</f>
        <v xml:space="preserve">likely 
expected 
sure 
certain 
anticipated 
reliable 
foreseen 
on the cards 
foreseeable 
sure-fire  
calculable </v>
      </c>
      <c r="K66" s="41" t="s">
        <v>488</v>
      </c>
    </row>
    <row r="67" spans="1:11">
      <c r="A67" t="str">
        <v>transparency</v>
      </c>
      <c r="B67">
        <f>COUNTIF(Qualities!D78:D305,Histogram!A67)</f>
        <v>3</v>
      </c>
      <c r="E67" t="s">
        <v>151</v>
      </c>
      <c r="F67">
        <f t="shared" ref="F67:F105" si="1">B66</f>
        <v>2</v>
      </c>
      <c r="G67" t="str">
        <f>VLOOKUP($E67,Qualities!$D$12:$H$238,4,FALSE)</f>
        <v>purpose</v>
      </c>
      <c r="H67" t="str">
        <f>VLOOKUP($E67,Qualities!$D$12:$H$238,5,FALSE)</f>
        <v>Compatibility</v>
      </c>
      <c r="I67" t="str">
        <f>VLOOKUP($E67,Qualities!$D$12:$I$238,6,FALSE)</f>
        <v>Ethical</v>
      </c>
      <c r="J67" t="str">
        <f>VLOOKUP($E67,Qualities!$D$12:$I$238,3,FALSE)</f>
        <v xml:space="preserve">moral 
ethical 
upright 
honourable 
just 
correct 
decent 
righteous 
conscientious 
virtuous 
scrupulous 
right-minded 
high-minded </v>
      </c>
      <c r="K67" s="41" t="s">
        <v>488</v>
      </c>
    </row>
    <row r="68" spans="1:11">
      <c r="A68" t="str">
        <v>interpretability</v>
      </c>
      <c r="B68">
        <f>COUNTIF(Qualities!D79:D306,Histogram!A68)</f>
        <v>1</v>
      </c>
      <c r="E68" t="s">
        <v>289</v>
      </c>
      <c r="F68">
        <f t="shared" si="1"/>
        <v>3</v>
      </c>
      <c r="G68" t="str">
        <f>VLOOKUP($E68,Qualities!$D$12:$H$238,4,FALSE)</f>
        <v>process</v>
      </c>
      <c r="H68" t="str">
        <f>VLOOKUP($E68,Qualities!$D$12:$H$238,5,FALSE)</f>
        <v>Security</v>
      </c>
      <c r="I68" t="str">
        <f>VLOOKUP($E68,Qualities!$D$12:$I$238,6,FALSE)</f>
        <v>Security</v>
      </c>
      <c r="J68" t="str">
        <f>VLOOKUP($E68,Qualities!$D$12:$I$238,3,FALSE)</f>
        <v xml:space="preserve">secrecy 
confidentiality 
confidential 
concealment 
clandestineness </v>
      </c>
      <c r="K68" s="41" t="s">
        <v>488</v>
      </c>
    </row>
    <row r="69" spans="1:11">
      <c r="A69" t="str">
        <v>explainability</v>
      </c>
      <c r="B69">
        <f>COUNTIF(Qualities!D80:D307,Histogram!A69)</f>
        <v>2</v>
      </c>
      <c r="E69" t="s">
        <v>73</v>
      </c>
      <c r="F69">
        <f t="shared" si="1"/>
        <v>1</v>
      </c>
      <c r="G69" t="str">
        <f>VLOOKUP($E69,Qualities!$D$12:$H$238,4,FALSE)</f>
        <v>purpose</v>
      </c>
      <c r="H69" t="str">
        <f>VLOOKUP($E69,Qualities!$D$12:$H$238,5,FALSE)</f>
        <v>Reliability</v>
      </c>
      <c r="I69" t="str">
        <f>VLOOKUP($E69,Qualities!$D$12:$I$238,6,FALSE)</f>
        <v>Ethical</v>
      </c>
      <c r="J69" t="str">
        <f>VLOOKUP($E69,Qualities!$D$12:$I$238,3,FALSE)</f>
        <v xml:space="preserve">sensible 
reasoned 
sound 
practical 
wise 
intelligent 
rational 
logical 
sober 
credible 
plausible 
sane 
judicious 
grounded </v>
      </c>
      <c r="K69" s="41" t="s">
        <v>488</v>
      </c>
    </row>
    <row r="70" spans="1:11">
      <c r="A70" t="str">
        <v>ethical</v>
      </c>
      <c r="B70">
        <f>COUNTIF(Qualities!D81:D308,Histogram!A70)</f>
        <v>2</v>
      </c>
      <c r="E70" t="s">
        <v>268</v>
      </c>
      <c r="F70">
        <f t="shared" si="1"/>
        <v>2</v>
      </c>
      <c r="G70" t="str">
        <f>VLOOKUP($E70,Qualities!$D$12:$H$238,4,FALSE)</f>
        <v>purpose</v>
      </c>
      <c r="H70" t="str">
        <f>VLOOKUP($E70,Qualities!$D$12:$H$238,5,FALSE)</f>
        <v>Compatibility</v>
      </c>
      <c r="I70" t="str">
        <f>VLOOKUP($E70,Qualities!$D$12:$I$238,6,FALSE)</f>
        <v>Ethical</v>
      </c>
      <c r="J70" t="str">
        <f>VLOOKUP($E70,Qualities!$D$12:$I$238,3,FALSE)</f>
        <v>relation
complementarity
correlation
correlativity
interdependence
interdependency
mutuality
mutualness
reciprocal
interchange
reciprocation
give-and-take</v>
      </c>
      <c r="K70" s="41" t="s">
        <v>488</v>
      </c>
    </row>
    <row r="71" spans="1:11">
      <c r="A71" t="str">
        <v>coordination</v>
      </c>
      <c r="B71">
        <f>COUNTIF(Qualities!D82:D309,Histogram!A71)</f>
        <v>3</v>
      </c>
      <c r="E71" t="s">
        <v>435</v>
      </c>
      <c r="F71">
        <f t="shared" si="1"/>
        <v>2</v>
      </c>
      <c r="G71" t="str">
        <f>VLOOKUP($E71,Qualities!$D$12:$H$238,4,FALSE)</f>
        <v>purpose</v>
      </c>
      <c r="H71" t="str">
        <f>VLOOKUP($E71,Qualities!$D$12:$H$238,5,FALSE)</f>
        <v>Maintainability</v>
      </c>
      <c r="I71" t="str">
        <f>VLOOKUP($E71,Qualities!$D$12:$I$238,6,FALSE)</f>
        <v>Robustness</v>
      </c>
      <c r="J71" t="str">
        <f>VLOOKUP($E71,Qualities!$D$12:$I$238,3,FALSE)</f>
        <v xml:space="preserve">superfluity 
excess 
surplus 
surfeit 
uselessness 
superabundance 
expendability 
backup
reserve
relief 
assistance 
reinforcement 
auxiliaries 
substitute 
reserve  
stand-in 
replacement </v>
      </c>
      <c r="K71" s="41" t="s">
        <v>488</v>
      </c>
    </row>
    <row r="72" spans="1:11">
      <c r="A72" t="str">
        <v>negotiation</v>
      </c>
      <c r="B72">
        <f>COUNTIF(Qualities!D83:D310,Histogram!A72)</f>
        <v>1</v>
      </c>
      <c r="E72" t="s">
        <v>342</v>
      </c>
      <c r="F72">
        <f t="shared" si="1"/>
        <v>3</v>
      </c>
      <c r="G72" t="str">
        <f>VLOOKUP($E72,Qualities!$D$12:$H$238,4,FALSE)</f>
        <v>process</v>
      </c>
      <c r="H72" t="str">
        <f>VLOOKUP($E72,Qualities!$D$12:$H$238,5,FALSE)</f>
        <v>Regulatability</v>
      </c>
      <c r="I72" t="str">
        <f>VLOOKUP($E72,Qualities!$D$12:$I$238,6,FALSE)</f>
        <v>Regulatability</v>
      </c>
      <c r="J72" t="str">
        <f>VLOOKUP($E72,Qualities!$D$12:$I$238,3,FALSE)</f>
        <v xml:space="preserve">oversight
regulation
supervision 
keeping 
control 
charge 
care 
management 
handling 
administration 
direction 
custody 
stewardship 
superintendence </v>
      </c>
      <c r="K72" s="41" t="s">
        <v>488</v>
      </c>
    </row>
    <row r="73" spans="1:11">
      <c r="A73" t="str">
        <v>assurance</v>
      </c>
      <c r="B73">
        <f>COUNTIF(Qualities!D84:D311,Histogram!A73)</f>
        <v>2</v>
      </c>
      <c r="E73" t="s">
        <v>117</v>
      </c>
      <c r="F73">
        <f t="shared" si="1"/>
        <v>1</v>
      </c>
      <c r="G73" t="str">
        <f>VLOOKUP($E73,Qualities!$D$12:$H$238,4,FALSE)</f>
        <v>performance</v>
      </c>
      <c r="H73" t="str">
        <f>VLOOKUP($E73,Qualities!$D$12:$H$238,5,FALSE)</f>
        <v>Reliability</v>
      </c>
      <c r="I73" t="str">
        <f>VLOOKUP($E73,Qualities!$D$12:$I$238,6,FALSE)</f>
        <v>Reliability</v>
      </c>
      <c r="J73" t="str">
        <f>VLOOKUP($E73,Qualities!$D$12:$I$238,3,FALSE)</f>
        <v xml:space="preserve">dependable 
trustworthy 
honest 
responsible 
sure 
sound 
true 
certain 
regular 
stable 
faithful 
predictable 
upright 
staunch 
reputable 
trusty 
unfailing 
safe
failesafe
definitive 
attested </v>
      </c>
      <c r="K73" s="41" t="s">
        <v>488</v>
      </c>
    </row>
    <row r="74" spans="1:11">
      <c r="A74" t="str">
        <v>flexible</v>
      </c>
      <c r="B74">
        <f>COUNTIF(Qualities!D85:D312,Histogram!A74)</f>
        <v>2</v>
      </c>
      <c r="E74" t="s">
        <v>255</v>
      </c>
      <c r="F74">
        <f t="shared" si="1"/>
        <v>2</v>
      </c>
      <c r="G74" t="str">
        <f>VLOOKUP($E74,Qualities!$D$12:$H$238,4,FALSE)</f>
        <v>purpose</v>
      </c>
      <c r="H74" t="str">
        <f>VLOOKUP($E74,Qualities!$D$12:$H$238,5,FALSE)</f>
        <v>Portability</v>
      </c>
      <c r="I74" t="str">
        <f>VLOOKUP($E74,Qualities!$D$12:$I$238,6,FALSE)</f>
        <v>Robustness</v>
      </c>
      <c r="J74" t="str">
        <f>VLOOKUP($E74,Qualities!$D$12:$I$238,3,FALSE)</f>
        <v xml:space="preserve">substitute 
change 
exchange 
switch 
swap </v>
      </c>
      <c r="K74" s="41" t="s">
        <v>488</v>
      </c>
    </row>
    <row r="75" spans="1:11">
      <c r="A75" t="str">
        <v>resilient</v>
      </c>
      <c r="B75">
        <f>COUNTIF(Qualities!D86:D313,Histogram!A75)</f>
        <v>2</v>
      </c>
      <c r="E75" t="s">
        <v>326</v>
      </c>
      <c r="F75">
        <f t="shared" si="1"/>
        <v>2</v>
      </c>
      <c r="G75" t="str">
        <f>VLOOKUP($E75,Qualities!$D$12:$H$238,4,FALSE)</f>
        <v>performance</v>
      </c>
      <c r="H75" t="str">
        <f>VLOOKUP($E75,Qualities!$D$12:$H$238,5,FALSE)</f>
        <v>Reliability</v>
      </c>
      <c r="I75" t="str">
        <f>VLOOKUP($E75,Qualities!$D$12:$I$238,6,FALSE)</f>
        <v>Robustness</v>
      </c>
      <c r="J75" t="str">
        <f>VLOOKUP($E75,Qualities!$D$12:$I$238,3,FALSE)</f>
        <v xml:space="preserve">suppleness 
give 
spring 
flexibility 
elasticity 
plasticity 
pliability 
springiness 
strength 
toughness 
adaptability 
hardiness </v>
      </c>
      <c r="K75" s="41" t="s">
        <v>488</v>
      </c>
    </row>
    <row r="76" spans="1:11">
      <c r="A76" t="str">
        <v>responsive</v>
      </c>
      <c r="B76">
        <f>COUNTIF(Qualities!D87:D314,Histogram!A76)</f>
        <v>1</v>
      </c>
      <c r="E76" t="s">
        <v>45</v>
      </c>
      <c r="F76">
        <f t="shared" si="1"/>
        <v>2</v>
      </c>
      <c r="G76" t="str">
        <f>VLOOKUP($E76,Qualities!$D$12:$H$238,4,FALSE)</f>
        <v>purpose</v>
      </c>
      <c r="H76" t="str">
        <f>VLOOKUP($E76,Qualities!$D$12:$H$238,5,FALSE)</f>
        <v>Reliability</v>
      </c>
      <c r="I76" t="str">
        <f>VLOOKUP($E76,Qualities!$D$12:$I$238,6,FALSE)</f>
        <v>Ethical</v>
      </c>
      <c r="J76" t="str">
        <f>VLOOKUP($E76,Qualities!$D$12:$I$238,3,FALSE)</f>
        <v>duty 
business 
job 
role 
task 
function 
burden 
liability 
accountability 
onus 
answerability 
fault 
blame  
guilt 
culpability 
burden 
obligation   
charge 
care 
authority 
power 
control 
management 
leadership 
importance</v>
      </c>
      <c r="K76" s="41" t="s">
        <v>488</v>
      </c>
    </row>
    <row r="77" spans="1:11">
      <c r="A77" t="str">
        <v>responsivity</v>
      </c>
      <c r="B77">
        <f>COUNTIF(Qualities!D88:D315,Histogram!A77)</f>
        <v>1</v>
      </c>
      <c r="E77" t="s">
        <v>329</v>
      </c>
      <c r="F77">
        <f t="shared" si="1"/>
        <v>1</v>
      </c>
      <c r="G77" t="str">
        <f>VLOOKUP($E77,Qualities!$D$12:$H$238,4,FALSE)</f>
        <v>performance</v>
      </c>
      <c r="H77" t="str">
        <f>VLOOKUP($E77,Qualities!$D$12:$H$238,5,FALSE)</f>
        <v>Usability</v>
      </c>
      <c r="I77" t="str">
        <f>VLOOKUP($E77,Qualities!$D$12:$I$238,6,FALSE)</f>
        <v>Usability</v>
      </c>
      <c r="J77" t="str">
        <f>VLOOKUP($E77,Qualities!$D$12:$I$238,3,FALSE)</f>
        <v xml:space="preserve">sensitive 
open 
aware 
sharp 
alive 
forthcoming 
sympathetic 
awake 
susceptible 
receptive 
reactive 
perceptive 
impressionable 
</v>
      </c>
      <c r="K77" s="41" t="s">
        <v>488</v>
      </c>
    </row>
    <row r="78" spans="1:11">
      <c r="A78" t="str">
        <v>understandability</v>
      </c>
      <c r="B78">
        <f>COUNTIF(Qualities!D89:D316,Histogram!A78)</f>
        <v>2</v>
      </c>
      <c r="E78" t="s">
        <v>332</v>
      </c>
      <c r="F78">
        <f t="shared" si="1"/>
        <v>1</v>
      </c>
      <c r="G78" t="str">
        <f>VLOOKUP($E78,Qualities!$D$12:$H$238,4,FALSE)</f>
        <v>purpose</v>
      </c>
      <c r="H78" t="str">
        <f>VLOOKUP($E78,Qualities!$D$12:$H$238,5,FALSE)</f>
        <v>Reliability</v>
      </c>
      <c r="I78" t="str">
        <f>VLOOKUP($E78,Qualities!$D$12:$I$238,6,FALSE)</f>
        <v>Compatibility</v>
      </c>
      <c r="J78" t="str">
        <f>VLOOKUP($E78,Qualities!$D$12:$I$238,3,FALSE)</f>
        <v xml:space="preserve">sensitive 
open 
aware 
sharp 
alive 
forthcoming 
sympathetic 
awake 
susceptible 
receptive 
reactive 
perceptive 
impressionable 
</v>
      </c>
      <c r="K78" s="41" t="s">
        <v>488</v>
      </c>
    </row>
    <row r="79" spans="1:11">
      <c r="A79" t="str">
        <v>governance</v>
      </c>
      <c r="B79">
        <f>COUNTIF(Qualities!D90:D317,Histogram!A79)</f>
        <v>1</v>
      </c>
      <c r="E79" t="s">
        <v>236</v>
      </c>
      <c r="F79">
        <f t="shared" si="1"/>
        <v>2</v>
      </c>
      <c r="G79" t="str">
        <f>VLOOKUP($E79,Qualities!$D$12:$H$238,4,FALSE)</f>
        <v>process</v>
      </c>
      <c r="H79" t="str">
        <f>VLOOKUP($E79,Qualities!$D$12:$H$238,5,FALSE)</f>
        <v>Maintainability</v>
      </c>
      <c r="I79" t="str">
        <f>VLOOKUP($E79,Qualities!$D$12:$I$238,6,FALSE)</f>
        <v>Robustness</v>
      </c>
      <c r="J79" t="str">
        <f>VLOOKUP($E79,Qualities!$D$12:$I$238,3,FALSE)</f>
        <v>sustainable</v>
      </c>
      <c r="K79" s="41" t="s">
        <v>488</v>
      </c>
    </row>
    <row r="80" spans="1:11">
      <c r="A80" t="str">
        <v>regulation</v>
      </c>
      <c r="B80">
        <f>COUNTIF(Qualities!D91:D318,Histogram!A80)</f>
        <v>1</v>
      </c>
      <c r="E80" t="s">
        <v>295</v>
      </c>
      <c r="F80">
        <f t="shared" si="1"/>
        <v>1</v>
      </c>
      <c r="G80" t="str">
        <f>VLOOKUP($E80,Qualities!$D$12:$H$238,4,FALSE)</f>
        <v>performance</v>
      </c>
      <c r="H80" t="str">
        <f>VLOOKUP($E80,Qualities!$D$12:$H$238,5,FALSE)</f>
        <v>Portability</v>
      </c>
      <c r="I80" t="str">
        <f>VLOOKUP($E80,Qualities!$D$12:$I$238,6,FALSE)</f>
        <v>Robustness</v>
      </c>
      <c r="J80" t="str">
        <f>VLOOKUP($E80,Qualities!$D$12:$I$238,3,FALSE)</f>
        <v xml:space="preserve">strong 
tough 
powerful 
athletic 
well 
sound 
fit 
healthy 
strapping 
hardy 
rude 
vigorous 
rugged 
muscular 
swole 
hench  
sturdy 
hale 
stout 
staunch 
hearty </v>
      </c>
      <c r="K80" s="41" t="s">
        <v>488</v>
      </c>
    </row>
    <row r="81" spans="1:11">
      <c r="A81" t="str">
        <v>functionality</v>
      </c>
      <c r="B81">
        <f>COUNTIF(Qualities!D92:D319,Histogram!A81)</f>
        <v>1</v>
      </c>
      <c r="E81" t="s">
        <v>283</v>
      </c>
      <c r="F81">
        <f t="shared" si="1"/>
        <v>1</v>
      </c>
      <c r="G81" t="str">
        <f>VLOOKUP($E81,Qualities!$D$12:$H$238,4,FALSE)</f>
        <v>process</v>
      </c>
      <c r="H81" t="str">
        <f>VLOOKUP($E81,Qualities!$D$12:$H$238,5,FALSE)</f>
        <v>Functional Stability</v>
      </c>
      <c r="I81" t="str">
        <f>VLOOKUP($E81,Qualities!$D$12:$I$238,6,FALSE)</f>
        <v>Security</v>
      </c>
      <c r="J81" t="str">
        <f>VLOOKUP($E81,Qualities!$D$12:$I$238,3,FALSE)</f>
        <v xml:space="preserve">protected
secure
in safety
fine
intact
unscathed
unhurt
unharmed
cautious
prudent
sure
conservative
reliable
realistic
discreet
dependable
trustworthy
circumspect
on the safe side
unadventurous </v>
      </c>
      <c r="K81" s="41" t="s">
        <v>488</v>
      </c>
    </row>
    <row r="82" spans="1:11">
      <c r="A82" t="str">
        <v>SLEEC</v>
      </c>
      <c r="B82">
        <f>COUNTIF(Qualities!D93:D320,Histogram!A82)</f>
        <v>1</v>
      </c>
      <c r="E82" t="s">
        <v>206</v>
      </c>
      <c r="F82">
        <f t="shared" si="1"/>
        <v>1</v>
      </c>
      <c r="G82" t="str">
        <f>VLOOKUP($E82,Qualities!$D$12:$H$238,4,FALSE)</f>
        <v>purpose</v>
      </c>
      <c r="H82" t="str">
        <f>VLOOKUP($E82,Qualities!$D$12:$H$238,5,FALSE)</f>
        <v>Usability</v>
      </c>
      <c r="I82" t="str">
        <f>VLOOKUP($E82,Qualities!$D$12:$I$238,6,FALSE)</f>
        <v>Usability</v>
      </c>
      <c r="J82" t="str">
        <f>VLOOKUP($E82,Qualities!$D$12:$I$238,3,FALSE)</f>
        <v>satisfactory 
pleasing 
enjoyable 
gratifying 
pleasurable 
cheering</v>
      </c>
      <c r="K82" s="41" t="s">
        <v>488</v>
      </c>
    </row>
    <row r="83" spans="1:11">
      <c r="A83" t="str">
        <v>deferential</v>
      </c>
      <c r="B83">
        <f>COUNTIF(Qualities!D94:D321,Histogram!A83)</f>
        <v>1</v>
      </c>
      <c r="E83" t="s">
        <v>356</v>
      </c>
      <c r="F83">
        <f t="shared" si="1"/>
        <v>1</v>
      </c>
      <c r="G83" t="str">
        <f>VLOOKUP($E83,Qualities!$D$12:$H$238,4,FALSE)</f>
        <v>process</v>
      </c>
      <c r="H83" t="str">
        <f>VLOOKUP($E83,Qualities!$D$12:$H$238,5,FALSE)</f>
        <v>Portability</v>
      </c>
      <c r="I83" t="str">
        <f>VLOOKUP($E83,Qualities!$D$12:$I$238,6,FALSE)</f>
        <v>Robustness</v>
      </c>
      <c r="J83" t="str">
        <f>VLOOKUP($E83,Qualities!$D$12:$I$238,3,FALSE)</f>
        <v>broad
comprehensive</v>
      </c>
      <c r="K83" s="41" t="s">
        <v>488</v>
      </c>
    </row>
    <row r="84" spans="1:11">
      <c r="A84" t="str">
        <v>well-behaved</v>
      </c>
      <c r="B84">
        <f>COUNTIF(Qualities!D95:D322,Histogram!A84)</f>
        <v>2</v>
      </c>
      <c r="E84" t="s">
        <v>286</v>
      </c>
      <c r="F84">
        <f t="shared" si="1"/>
        <v>1</v>
      </c>
      <c r="G84" t="str">
        <f>VLOOKUP($E84,Qualities!$D$12:$H$238,4,FALSE)</f>
        <v>process</v>
      </c>
      <c r="H84" t="str">
        <f>VLOOKUP($E84,Qualities!$D$12:$H$238,5,FALSE)</f>
        <v>Security</v>
      </c>
      <c r="I84" t="str">
        <f>VLOOKUP($E84,Qualities!$D$12:$I$238,6,FALSE)</f>
        <v>Security</v>
      </c>
      <c r="J84" t="str">
        <f>VLOOKUP($E84,Qualities!$D$12:$I$238,3,FALSE)</f>
        <v xml:space="preserve">safe
strengthen
fortify
safety 
protection 
safekeeping 
unassailability 
precautions 
defence 
safeguards 
guards  
surveillance </v>
      </c>
      <c r="K84" s="41" t="s">
        <v>488</v>
      </c>
    </row>
    <row r="85" spans="1:11">
      <c r="A85" t="str">
        <v>scalability</v>
      </c>
      <c r="B85">
        <f>COUNTIF(Qualities!D96:D323,Histogram!A85)</f>
        <v>1</v>
      </c>
      <c r="E85" t="s">
        <v>88</v>
      </c>
      <c r="F85">
        <f t="shared" si="1"/>
        <v>2</v>
      </c>
      <c r="G85" t="str">
        <f>VLOOKUP($E85,Qualities!$D$12:$H$238,4,FALSE)</f>
        <v>process</v>
      </c>
      <c r="H85" t="str">
        <f>VLOOKUP($E85,Qualities!$D$12:$H$238,5,FALSE)</f>
        <v>Reliability</v>
      </c>
      <c r="I85" t="str">
        <f>VLOOKUP($E85,Qualities!$D$12:$I$238,6,FALSE)</f>
        <v>Ethical</v>
      </c>
      <c r="J85" t="str">
        <f>VLOOKUP($E85,Qualities!$D$12:$I$238,3,FALSE)</f>
        <v xml:space="preserve">wise 
practical 
prudent 
shrewd 
well-informed 
judicious 
well-advised 
intelligent 
practical 
reasonable 
rational 
sound 
realistic 
sober 
discriminating 
discreet 
sage  
down-to-earth 
matter-of-fact  
sane 
canny  
far-sighted 
sagacious 
grounded </v>
      </c>
      <c r="K85" s="41" t="s">
        <v>488</v>
      </c>
    </row>
    <row r="86" spans="1:11">
      <c r="A86" t="str">
        <v>sensitive</v>
      </c>
      <c r="B86">
        <f>COUNTIF(Qualities!D97:D324,Histogram!A86)</f>
        <v>1</v>
      </c>
      <c r="E86" t="s">
        <v>360</v>
      </c>
      <c r="F86">
        <f t="shared" si="1"/>
        <v>1</v>
      </c>
      <c r="G86" t="str">
        <f>VLOOKUP($E86,Qualities!$D$12:$H$238,4,FALSE)</f>
        <v>purpose</v>
      </c>
      <c r="H86" t="str">
        <f>VLOOKUP($E86,Qualities!$D$12:$H$238,5,FALSE)</f>
        <v>Usability</v>
      </c>
      <c r="I86" t="str">
        <f>VLOOKUP($E86,Qualities!$D$12:$I$238,6,FALSE)</f>
        <v>Compatibility</v>
      </c>
      <c r="J86" t="str">
        <f>VLOOKUP($E86,Qualities!$D$12:$I$238,3,FALSE)</f>
        <v>thoughtful 
kind 
understanding 
feeling 
kindly 
concerned 
patient 
responsive 
intuitive 
receptive 
attentive 
perceptive 
considerate 
tactful 
unselfish</v>
      </c>
      <c r="K86" s="41" t="s">
        <v>488</v>
      </c>
    </row>
    <row r="87" spans="1:11">
      <c r="A87" t="str">
        <v>traceability</v>
      </c>
      <c r="B87">
        <f>COUNTIF(Qualities!D98:D325,Histogram!A87)</f>
        <v>1</v>
      </c>
      <c r="E87" t="s">
        <v>129</v>
      </c>
      <c r="F87">
        <f t="shared" si="1"/>
        <v>1</v>
      </c>
      <c r="G87" t="str">
        <f>VLOOKUP($E87,Qualities!$D$12:$H$238,4,FALSE)</f>
        <v>process</v>
      </c>
      <c r="H87" t="str">
        <f>VLOOKUP($E87,Qualities!$D$12:$H$238,5,FALSE)</f>
        <v>Compatibility</v>
      </c>
      <c r="I87" t="str">
        <f>VLOOKUP($E87,Qualities!$D$12:$I$238,6,FALSE)</f>
        <v>Ethical</v>
      </c>
      <c r="J87" t="str">
        <f>VLOOKUP($E87,Qualities!$D$12:$I$238,3,FALSE)</f>
        <v xml:space="preserve">honesty 
truth 
candour 
frankness 
seriousness 
good faith 
probity  
bona fides  
genuineness 
straightforwardness 
artlessness 
guilelessness </v>
      </c>
      <c r="K87" s="41" t="s">
        <v>488</v>
      </c>
    </row>
    <row r="88" spans="1:11">
      <c r="A88" t="str">
        <v>non-discriminatory</v>
      </c>
      <c r="B88">
        <f>COUNTIF(Qualities!D99:D326,Histogram!A88)</f>
        <v>1</v>
      </c>
      <c r="E88" t="s">
        <v>346</v>
      </c>
      <c r="F88">
        <f t="shared" si="1"/>
        <v>1</v>
      </c>
      <c r="G88" t="str">
        <f>VLOOKUP($E88,Qualities!$D$12:$H$238,4,FALSE)</f>
        <v>purpose</v>
      </c>
      <c r="H88" t="str">
        <f>VLOOKUP($E88,Qualities!$D$12:$H$238,5,FALSE)</f>
        <v>Usability</v>
      </c>
      <c r="I88" t="str">
        <f>VLOOKUP($E88,Qualities!$D$12:$I$238,6,FALSE)</f>
        <v>Ethical</v>
      </c>
      <c r="J88" t="str">
        <f>VLOOKUP($E88,Qualities!$D$12:$I$238,3,FALSE)</f>
        <v xml:space="preserve">right 
good 
just 
fitting 
fair 
responsible 
principled 
correct 
decent 
proper 
upright 
honourable 
honest 
righteous 
virtuous 
</v>
      </c>
      <c r="K88" s="41" t="s">
        <v>488</v>
      </c>
    </row>
    <row r="89" spans="1:11">
      <c r="A89" t="str">
        <v>sustainability</v>
      </c>
      <c r="B89">
        <f>COUNTIF(Qualities!D100:D327,Histogram!A89)</f>
        <v>1</v>
      </c>
      <c r="E89" t="s">
        <v>264</v>
      </c>
      <c r="F89">
        <f t="shared" si="1"/>
        <v>1</v>
      </c>
      <c r="G89" t="str">
        <f>VLOOKUP($E89,Qualities!$D$12:$H$238,4,FALSE)</f>
        <v>performance</v>
      </c>
      <c r="H89" t="str">
        <f>VLOOKUP($E89,Qualities!$D$12:$H$238,5,FALSE)</f>
        <v>Functional Stability</v>
      </c>
      <c r="I89" t="str">
        <f>VLOOKUP($E89,Qualities!$D$12:$I$238,6,FALSE)</f>
        <v>Functionality</v>
      </c>
      <c r="J89" t="str">
        <f>VLOOKUP($E89,Qualities!$D$12:$I$238,3,FALSE)</f>
        <v xml:space="preserve">expert 
authority 
professional 
master 
consultant 
guru 
buff  
whizz  
connoisseur 
boffin </v>
      </c>
      <c r="K89" s="41" t="s">
        <v>488</v>
      </c>
    </row>
    <row r="90" spans="1:11">
      <c r="A90" t="str">
        <v>beneficence</v>
      </c>
      <c r="B90">
        <f>COUNTIF(Qualities!D101:D328,Histogram!A90)</f>
        <v>1</v>
      </c>
      <c r="E90" t="s">
        <v>450</v>
      </c>
      <c r="F90">
        <f t="shared" si="1"/>
        <v>1</v>
      </c>
      <c r="G90" t="str">
        <f>VLOOKUP($E90,Qualities!$D$12:$H$238,4,FALSE)</f>
        <v>purpose</v>
      </c>
      <c r="H90" t="str">
        <f>VLOOKUP($E90,Qualities!$D$12:$H$238,5,FALSE)</f>
        <v>Reliability</v>
      </c>
      <c r="I90" t="str">
        <f>VLOOKUP($E90,Qualities!$D$12:$I$238,6,FALSE)</f>
        <v>Robustness</v>
      </c>
      <c r="J90" t="str">
        <f>VLOOKUP($E90,Qualities!$D$12:$I$238,3,FALSE)</f>
        <v xml:space="preserve">live 
last 
exist 
endure 
subsist </v>
      </c>
      <c r="K90" s="41" t="s">
        <v>488</v>
      </c>
    </row>
    <row r="91" spans="1:11">
      <c r="A91" t="str">
        <v>non‑maleficence</v>
      </c>
      <c r="B91">
        <f>COUNTIF(Qualities!D102:D329,Histogram!A91)</f>
        <v>1</v>
      </c>
      <c r="E91" t="s">
        <v>370</v>
      </c>
      <c r="F91">
        <f t="shared" si="1"/>
        <v>1</v>
      </c>
      <c r="G91" t="str">
        <f>VLOOKUP($E91,Qualities!$D$12:$H$238,4,FALSE)</f>
        <v>purpose</v>
      </c>
      <c r="H91" t="str">
        <f>VLOOKUP($E91,Qualities!$D$12:$H$238,5,FALSE)</f>
        <v>Maintainability</v>
      </c>
      <c r="I91" t="str">
        <f>VLOOKUP($E91,Qualities!$D$12:$I$238,6,FALSE)</f>
        <v>Robustness</v>
      </c>
      <c r="J91" t="str">
        <f>VLOOKUP($E91,Qualities!$D$12:$I$238,3,FALSE)</f>
        <v>balanced
harmonious</v>
      </c>
      <c r="K91" s="41" t="s">
        <v>488</v>
      </c>
    </row>
    <row r="92" spans="1:11">
      <c r="A92" t="str">
        <v>autonomy</v>
      </c>
      <c r="B92">
        <f>COUNTIF(Qualities!D103:D330,Histogram!A92)</f>
        <v>2</v>
      </c>
      <c r="E92" t="s">
        <v>126</v>
      </c>
      <c r="F92">
        <f t="shared" si="1"/>
        <v>1</v>
      </c>
      <c r="G92" t="str">
        <f>VLOOKUP($E92,Qualities!$D$12:$H$238,4,FALSE)</f>
        <v>process</v>
      </c>
      <c r="H92" t="str">
        <f>VLOOKUP($E92,Qualities!$D$12:$H$238,5,FALSE)</f>
        <v>Compatibility</v>
      </c>
      <c r="I92" t="str">
        <f>VLOOKUP($E92,Qualities!$D$12:$I$238,6,FALSE)</f>
        <v>Compatibility</v>
      </c>
      <c r="J92" t="str">
        <f>VLOOKUP($E92,Qualities!$D$12:$I$238,3,FALSE)</f>
        <v xml:space="preserve">diplomatic 
politic 
discreet 
prudent 
understanding 
sensitive 
polished 
careful 
subtle 
delicate 
polite 
thoughtful 
perceptive 
considerate 
judicious </v>
      </c>
      <c r="K92" s="41" t="s">
        <v>488</v>
      </c>
    </row>
    <row r="93" spans="1:11">
      <c r="A93" t="str">
        <v>justice</v>
      </c>
      <c r="B93">
        <f>COUNTIF(Qualities!D104:D331,Histogram!A93)</f>
        <v>1</v>
      </c>
      <c r="E93" t="s">
        <v>245</v>
      </c>
      <c r="F93">
        <f t="shared" si="1"/>
        <v>2</v>
      </c>
      <c r="G93" t="str">
        <f>VLOOKUP($E93,Qualities!$D$12:$H$238,4,FALSE)</f>
        <v>process</v>
      </c>
      <c r="H93" t="str">
        <f>VLOOKUP($E93,Qualities!$D$12:$H$238,5,FALSE)</f>
        <v>Maintainability</v>
      </c>
      <c r="I93" t="str">
        <f>VLOOKUP($E93,Qualities!$D$12:$I$238,6,FALSE)</f>
        <v>Regulatability</v>
      </c>
      <c r="J93" t="str">
        <f>VLOOKUP($E93,Qualities!$D$12:$I$238,3,FALSE)</f>
        <v xml:space="preserve">assessable
measurable 
estimable 
determinable 
computable 
appraisable 
gaugeable 
judgeable 
ratable </v>
      </c>
      <c r="K93" s="41" t="s">
        <v>488</v>
      </c>
    </row>
    <row r="94" spans="1:11">
      <c r="A94" t="str">
        <v>intelligibility</v>
      </c>
      <c r="B94">
        <f>COUNTIF(Qualities!D105:D332,Histogram!A94)</f>
        <v>1</v>
      </c>
      <c r="E94" t="s">
        <v>136</v>
      </c>
      <c r="F94">
        <f t="shared" si="1"/>
        <v>1</v>
      </c>
      <c r="G94" t="str">
        <f>VLOOKUP($E94,Qualities!$D$12:$H$238,4,FALSE)</f>
        <v>performance</v>
      </c>
      <c r="H94" t="str">
        <f>VLOOKUP($E94,Qualities!$D$12:$H$238,5,FALSE)</f>
        <v>Performance Efficiency</v>
      </c>
      <c r="I94" t="str">
        <f>VLOOKUP($E94,Qualities!$D$12:$I$238,6,FALSE)</f>
        <v>Functionality</v>
      </c>
      <c r="J94" t="str">
        <f>VLOOKUP($E94,Qualities!$D$12:$I$238,3,FALSE)</f>
        <v xml:space="preserve">opportune  
appropriate 
well-timed 
prompt 
suitable 
convenient 
judicious 
punctual 
propitious 
seasonable </v>
      </c>
      <c r="K94" s="41" t="s">
        <v>488</v>
      </c>
    </row>
    <row r="95" spans="1:11">
      <c r="A95" t="str">
        <v>dependability</v>
      </c>
      <c r="B95">
        <f>COUNTIF(Qualities!D106:D333,Histogram!A95)</f>
        <v>5</v>
      </c>
      <c r="E95" t="s">
        <v>216</v>
      </c>
      <c r="F95">
        <f t="shared" si="1"/>
        <v>1</v>
      </c>
      <c r="G95" t="str">
        <f>VLOOKUP($E95,Qualities!$D$12:$H$238,4,FALSE)</f>
        <v>performance</v>
      </c>
      <c r="H95" t="str">
        <f>VLOOKUP($E95,Qualities!$D$12:$H$238,5,FALSE)</f>
        <v>Reliability</v>
      </c>
      <c r="I95" t="str">
        <f>VLOOKUP($E95,Qualities!$D$12:$I$238,6,FALSE)</f>
        <v>Robustness</v>
      </c>
      <c r="J95" t="str">
        <f>VLOOKUP($E95,Qualities!$D$12:$I$238,3,FALSE)</f>
        <v xml:space="preserve">broad-mindedness 
charity 
sympathy 
patience 
indulgence 
forbearance 
permissiveness 
magnanimity 
open-mindedness 
sufferance 
lenity 
endurance 
resistance 
stamina 
fortitude 
resilience 
toughness 
hardness 
hardiness
resistance 
immunity 
resilience </v>
      </c>
      <c r="K95" s="41" t="s">
        <v>488</v>
      </c>
    </row>
    <row r="96" spans="1:11">
      <c r="A96" t="str">
        <v>independent</v>
      </c>
      <c r="B96">
        <f>COUNTIF(Qualities!D107:D334,Histogram!A96)</f>
        <v>1</v>
      </c>
      <c r="E96" t="s">
        <v>364</v>
      </c>
      <c r="F96">
        <f t="shared" si="1"/>
        <v>5</v>
      </c>
      <c r="G96" t="str">
        <f>VLOOKUP($E96,Qualities!$D$12:$H$238,4,FALSE)</f>
        <v>purpose</v>
      </c>
      <c r="H96" t="str">
        <f>VLOOKUP($E96,Qualities!$D$12:$H$238,5,FALSE)</f>
        <v>Regulatability</v>
      </c>
      <c r="I96" t="str">
        <f>VLOOKUP($E96,Qualities!$D$12:$I$238,6,FALSE)</f>
        <v>Regulatability</v>
      </c>
      <c r="J96" t="str">
        <f>VLOOKUP($E96,Qualities!$D$12:$I$238,3,FALSE)</f>
        <v xml:space="preserve">comprehensible 
clear 
straightforward 
coherent 
lucid 
user-friendly 
unambiguous 
intelligible 
digestible </v>
      </c>
      <c r="K96" s="41" t="s">
        <v>488</v>
      </c>
    </row>
    <row r="97" spans="1:11">
      <c r="A97" t="str">
        <v>aesthetic</v>
      </c>
      <c r="B97">
        <f>COUNTIF(Qualities!D108:D335,Histogram!A97)</f>
        <v>2</v>
      </c>
      <c r="E97" t="s">
        <v>301</v>
      </c>
      <c r="F97">
        <f t="shared" si="1"/>
        <v>1</v>
      </c>
      <c r="G97" t="str">
        <f>VLOOKUP($E97,Qualities!$D$12:$H$238,4,FALSE)</f>
        <v>purpose</v>
      </c>
      <c r="H97" t="str">
        <f>VLOOKUP($E97,Qualities!$D$12:$H$238,5,FALSE)</f>
        <v>Regulatability</v>
      </c>
      <c r="I97" t="str">
        <f>VLOOKUP($E97,Qualities!$D$12:$I$238,6,FALSE)</f>
        <v>Regulatability</v>
      </c>
      <c r="J97" t="str">
        <f>VLOOKUP($E97,Qualities!$D$12:$I$238,3,FALSE)</f>
        <v xml:space="preserve">understandable
interpretable
explainable
clear </v>
      </c>
      <c r="K97" s="41" t="s">
        <v>488</v>
      </c>
    </row>
    <row r="98" spans="1:11">
      <c r="A98" t="str">
        <v>maintainability</v>
      </c>
      <c r="B98">
        <f>COUNTIF(Qualities!D109:D336,Histogram!A98)</f>
        <v>2</v>
      </c>
      <c r="E98" t="s">
        <v>30</v>
      </c>
      <c r="F98">
        <f t="shared" si="1"/>
        <v>2</v>
      </c>
      <c r="G98" t="e">
        <f>VLOOKUP($E98,Qualities!$D$12:$H$238,4,FALSE)</f>
        <v>#N/A</v>
      </c>
      <c r="H98" t="e">
        <f>VLOOKUP($E98,Qualities!$D$12:$H$238,5,FALSE)</f>
        <v>#N/A</v>
      </c>
      <c r="I98" t="e">
        <f>VLOOKUP($E98,Qualities!$D$12:$I$238,6,FALSE)</f>
        <v>#N/A</v>
      </c>
      <c r="J98" t="e">
        <f>VLOOKUP($E98,Qualities!$D$12:$I$238,3,FALSE)</f>
        <v>#N/A</v>
      </c>
      <c r="K98" s="41" t="s">
        <v>488</v>
      </c>
    </row>
    <row r="99" spans="1:11">
      <c r="A99" t="str">
        <v>redundancy</v>
      </c>
      <c r="B99">
        <f>COUNTIF(Qualities!D110:D337,Histogram!A99)</f>
        <v>1</v>
      </c>
      <c r="E99" t="s">
        <v>338</v>
      </c>
      <c r="F99">
        <f t="shared" si="1"/>
        <v>2</v>
      </c>
      <c r="G99" t="str">
        <f>VLOOKUP($E99,Qualities!$D$12:$H$238,4,FALSE)</f>
        <v>purpose</v>
      </c>
      <c r="H99" t="str">
        <f>VLOOKUP($E99,Qualities!$D$12:$H$238,5,FALSE)</f>
        <v>Regulatability</v>
      </c>
      <c r="I99" t="str">
        <f>VLOOKUP($E99,Qualities!$D$12:$I$238,6,FALSE)</f>
        <v>Regulatability</v>
      </c>
      <c r="J99" t="str">
        <f>VLOOKUP($E99,Qualities!$D$12:$I$238,3,FALSE)</f>
        <v xml:space="preserve">understandable
interpretable
explainable
clear
</v>
      </c>
      <c r="K99" s="41" t="s">
        <v>488</v>
      </c>
    </row>
    <row r="100" spans="1:11">
      <c r="A100" t="str">
        <v>liveness</v>
      </c>
      <c r="B100">
        <f>COUNTIF(Qualities!D111:D338,Histogram!A100)</f>
        <v>1</v>
      </c>
      <c r="E100" t="s">
        <v>159</v>
      </c>
      <c r="F100">
        <f t="shared" si="1"/>
        <v>1</v>
      </c>
      <c r="G100" t="str">
        <f>VLOOKUP($E100,Qualities!$D$12:$H$238,4,FALSE)</f>
        <v>process</v>
      </c>
      <c r="H100" t="str">
        <f>VLOOKUP($E100,Qualities!$D$12:$H$238,5,FALSE)</f>
        <v>Compatibility</v>
      </c>
      <c r="I100" t="str">
        <f>VLOOKUP($E100,Qualities!$D$12:$I$238,6,FALSE)</f>
        <v>Compatibility</v>
      </c>
      <c r="J100" t="str">
        <f>VLOOKUP($E100,Qualities!$D$12:$I$238,3,FALSE)</f>
        <v xml:space="preserve">
compassionate
sympathetic
sensitive
considerate
tender
kind
kindly
kind-hearted
thoughtful
tolerant
patient
forbearing
lenient
merciful
forgiving
humane
human
good-natured
approachable
supportive
reassuring
tactful
diplomatic
perceptive
subtle
prudent</v>
      </c>
      <c r="K100" s="41" t="s">
        <v>488</v>
      </c>
    </row>
    <row r="101" spans="1:11">
      <c r="A101" t="str">
        <v>survivability</v>
      </c>
      <c r="B101">
        <f>COUNTIF(Qualities!D112:D339,Histogram!A101)</f>
        <v>1</v>
      </c>
      <c r="E101" t="s">
        <v>202</v>
      </c>
      <c r="F101">
        <f t="shared" si="1"/>
        <v>1</v>
      </c>
      <c r="G101" t="str">
        <f>VLOOKUP($E101,Qualities!$D$12:$H$238,4,FALSE)</f>
        <v>performance</v>
      </c>
      <c r="H101" t="str">
        <f>VLOOKUP($E101,Qualities!$D$12:$H$238,5,FALSE)</f>
        <v>Usability</v>
      </c>
      <c r="I101" t="str">
        <f>VLOOKUP($E101,Qualities!$D$12:$I$238,6,FALSE)</f>
        <v>Usability</v>
      </c>
      <c r="J101" t="str">
        <f>VLOOKUP($E101,Qualities!$D$12:$I$238,3,FALSE)</f>
        <v>fit
convenient</v>
      </c>
      <c r="K101" s="41" t="s">
        <v>488</v>
      </c>
    </row>
    <row r="102" spans="1:11">
      <c r="A102" t="str">
        <v>composability</v>
      </c>
      <c r="B102">
        <f>COUNTIF(Qualities!D113:D340,Histogram!A102)</f>
        <v>1</v>
      </c>
      <c r="E102" t="s">
        <v>173</v>
      </c>
      <c r="F102">
        <f t="shared" si="1"/>
        <v>1</v>
      </c>
      <c r="G102" t="str">
        <f>VLOOKUP($E102,Qualities!$D$12:$H$238,4,FALSE)</f>
        <v>process</v>
      </c>
      <c r="H102" t="str">
        <f>VLOOKUP($E102,Qualities!$D$12:$H$238,5,FALSE)</f>
        <v>Functional Stability</v>
      </c>
      <c r="I102" t="str">
        <f>VLOOKUP($E102,Qualities!$D$12:$I$238,6,FALSE)</f>
        <v>Functionality</v>
      </c>
      <c r="J102" t="str">
        <f>VLOOKUP($E102,Qualities!$D$12:$I$238,3,FALSE)</f>
        <v>functional 
useful 
practical 
plain 
efficient 
sensible 
pragmatic 
unpretentious 
soulless 
serviceable 
unadorned 
workaday</v>
      </c>
      <c r="K102" s="41" t="s">
        <v>488</v>
      </c>
    </row>
    <row r="103" spans="1:11">
      <c r="A103" t="str">
        <v>controllability</v>
      </c>
      <c r="B103">
        <f>COUNTIF(Qualities!D114:D341,Histogram!A103)</f>
        <v>1</v>
      </c>
      <c r="E103" t="s">
        <v>224</v>
      </c>
      <c r="F103">
        <f t="shared" si="1"/>
        <v>1</v>
      </c>
      <c r="G103" t="str">
        <f>VLOOKUP($E103,Qualities!$D$12:$H$238,4,FALSE)</f>
        <v>process</v>
      </c>
      <c r="H103" t="str">
        <f>VLOOKUP($E103,Qualities!$D$12:$H$238,5,FALSE)</f>
        <v>Security</v>
      </c>
      <c r="I103" t="str">
        <f>VLOOKUP($E103,Qualities!$D$12:$I$238,6,FALSE)</f>
        <v>Security</v>
      </c>
      <c r="J103" t="str">
        <f>VLOOKUP($E103,Qualities!$D$12:$I$238,3,FALSE)</f>
        <v xml:space="preserve">confirm 
prove 
certify 
substantiate 
corroborate 
authorize 
endorse 
ratify 
legalize 
authenticate </v>
      </c>
      <c r="K103" s="41" t="s">
        <v>488</v>
      </c>
    </row>
    <row r="104" spans="1:11">
      <c r="A104" t="str">
        <v>x</v>
      </c>
      <c r="B104">
        <f>COUNTIF(Qualities!D115:D342,Histogram!A104)</f>
        <v>1</v>
      </c>
      <c r="E104" t="s">
        <v>274</v>
      </c>
      <c r="F104">
        <f t="shared" si="1"/>
        <v>1</v>
      </c>
      <c r="G104" t="str">
        <f>VLOOKUP($E104,Qualities!$D$12:$H$238,4,FALSE)</f>
        <v>purpose</v>
      </c>
      <c r="H104" t="str">
        <f>VLOOKUP($E104,Qualities!$D$12:$H$238,5,FALSE)</f>
        <v>Reliability</v>
      </c>
      <c r="I104" t="str">
        <f>VLOOKUP($E104,Qualities!$D$12:$I$238,6,FALSE)</f>
        <v>Functionality</v>
      </c>
      <c r="J104" t="str">
        <f>VLOOKUP($E104,Qualities!$D$12:$I$238,3,FALSE)</f>
        <v>free
spontaneous
uncompelled
unforced
voluntary
willful
voluntary
willing</v>
      </c>
      <c r="K104" s="41" t="s">
        <v>488</v>
      </c>
    </row>
    <row r="105" spans="1:11">
      <c r="A105">
        <v>0</v>
      </c>
      <c r="E105" t="s">
        <v>352</v>
      </c>
      <c r="F105">
        <f t="shared" si="1"/>
        <v>1</v>
      </c>
      <c r="G105" t="str">
        <f>VLOOKUP($E105,Qualities!$D$12:$H$238,4,FALSE)</f>
        <v>process</v>
      </c>
      <c r="H105" t="str">
        <f>VLOOKUP($E105,Qualities!$D$12:$H$238,5,FALSE)</f>
        <v>Compatibility</v>
      </c>
      <c r="I105" t="str">
        <f>VLOOKUP($E105,Qualities!$D$12:$I$238,6,FALSE)</f>
        <v>Ethical</v>
      </c>
      <c r="J105" t="str">
        <f>VLOOKUP($E105,Qualities!$D$12:$I$238,3,FALSE)</f>
        <v xml:space="preserve">obedient 
good 
disciplined 
restrained 
orderly 
respectful 
law-abiding 
compliant 
amenable 
submissive 
docile 
dutiful 
deferential 
tractable 
acquiescent 
biddable </v>
      </c>
      <c r="K105" s="41" t="s">
        <v>488</v>
      </c>
    </row>
  </sheetData>
  <sortState xmlns:xlrd2="http://schemas.microsoft.com/office/spreadsheetml/2017/richdata2" ref="E2:H97">
    <sortCondition ref="E2:E9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0F28-6EA2-41ED-AF3E-0F6B69C43181}">
  <dimension ref="A1:B150"/>
  <sheetViews>
    <sheetView tabSelected="1" workbookViewId="0">
      <selection activeCell="A2" sqref="A2:B21"/>
    </sheetView>
  </sheetViews>
  <sheetFormatPr defaultRowHeight="15"/>
  <sheetData>
    <row r="1" spans="1:2">
      <c r="A1" s="16" t="s">
        <v>489</v>
      </c>
      <c r="B1" s="16" t="s">
        <v>490</v>
      </c>
    </row>
    <row r="2" spans="1:2">
      <c r="A2" t="s">
        <v>117</v>
      </c>
      <c r="B2">
        <f>COUNTIF(Qualities!D31:D258,Histogram!A20)</f>
        <v>14</v>
      </c>
    </row>
    <row r="3" spans="1:2">
      <c r="A3" t="s" cm="1">
        <v>36</v>
      </c>
      <c r="B3">
        <f>COUNTIF(Qualities!D12:D239,Histogram!A1)</f>
        <v>8</v>
      </c>
    </row>
    <row r="4" spans="1:2">
      <c r="A4" t="s">
        <v>49</v>
      </c>
      <c r="B4">
        <f>COUNTIF(Qualities!D15:D242,Histogram!A4)</f>
        <v>7</v>
      </c>
    </row>
    <row r="5" spans="1:2">
      <c r="A5" t="s">
        <v>108</v>
      </c>
      <c r="B5">
        <f>COUNTIF(Qualities!D29:D256,Histogram!A18)</f>
        <v>6</v>
      </c>
    </row>
    <row r="6" spans="1:2">
      <c r="A6" t="s">
        <v>283</v>
      </c>
      <c r="B6">
        <f>COUNTIF(Qualities!D72:D299,Histogram!A61)</f>
        <v>5</v>
      </c>
    </row>
    <row r="7" spans="1:2">
      <c r="A7" t="s">
        <v>286</v>
      </c>
      <c r="B7">
        <f>COUNTIF(Qualities!D73:D300,Histogram!A62)</f>
        <v>5</v>
      </c>
    </row>
    <row r="8" spans="1:2">
      <c r="A8" t="s">
        <v>140</v>
      </c>
      <c r="B8">
        <f>COUNTIF(Qualities!D106:D333,Histogram!A95)</f>
        <v>5</v>
      </c>
    </row>
    <row r="9" spans="1:2">
      <c r="A9" t="s">
        <v>78</v>
      </c>
      <c r="B9">
        <f>COUNTIF(Qualities!D22:D249,Histogram!A11)</f>
        <v>4</v>
      </c>
    </row>
    <row r="10" spans="1:2">
      <c r="A10" t="s">
        <v>92</v>
      </c>
      <c r="B10">
        <f>COUNTIF(Qualities!D25:D252,Histogram!A14)</f>
        <v>4</v>
      </c>
    </row>
    <row r="11" spans="1:2">
      <c r="A11" t="s">
        <v>102</v>
      </c>
      <c r="B11">
        <f>COUNTIF(Qualities!D27:D254,Histogram!A16)</f>
        <v>4</v>
      </c>
    </row>
    <row r="12" spans="1:2">
      <c r="A12" t="s">
        <v>145</v>
      </c>
      <c r="B12">
        <f>COUNTIF(Qualities!D38:D265,Histogram!A27)</f>
        <v>4</v>
      </c>
    </row>
    <row r="13" spans="1:2">
      <c r="A13" t="s">
        <v>227</v>
      </c>
      <c r="B13">
        <f>COUNTIF(Qualities!D56:D283,Histogram!A45)</f>
        <v>4</v>
      </c>
    </row>
    <row r="14" spans="1:2">
      <c r="A14" t="s">
        <v>271</v>
      </c>
      <c r="B14">
        <f>COUNTIF(Qualities!D69:D296,Histogram!A58)</f>
        <v>4</v>
      </c>
    </row>
    <row r="15" spans="1:2">
      <c r="A15" t="s">
        <v>295</v>
      </c>
      <c r="B15">
        <f>COUNTIF(Qualities!D76:D303,Histogram!A65)</f>
        <v>4</v>
      </c>
    </row>
    <row r="16" spans="1:2">
      <c r="A16" t="s">
        <v>58</v>
      </c>
      <c r="B16">
        <f>COUNTIF(Qualities!D18:D245,Histogram!A7)</f>
        <v>3</v>
      </c>
    </row>
    <row r="17" spans="1:2">
      <c r="A17" t="s">
        <v>63</v>
      </c>
      <c r="B17">
        <f>COUNTIF(Qualities!D19:D246,Histogram!A8)</f>
        <v>3</v>
      </c>
    </row>
    <row r="18" spans="1:2">
      <c r="A18" t="s">
        <v>136</v>
      </c>
      <c r="B18">
        <f>COUNTIF(Qualities!D36:D263,Histogram!A25)</f>
        <v>3</v>
      </c>
    </row>
    <row r="19" spans="1:2">
      <c r="A19" t="s">
        <v>141</v>
      </c>
      <c r="B19">
        <f>COUNTIF(Qualities!D37:D264,Histogram!A26)</f>
        <v>3</v>
      </c>
    </row>
    <row r="20" spans="1:2">
      <c r="A20" t="s">
        <v>159</v>
      </c>
      <c r="B20">
        <f>COUNTIF(Qualities!D41:D268,Histogram!A30)</f>
        <v>3</v>
      </c>
    </row>
    <row r="21" spans="1:2">
      <c r="A21" t="s">
        <v>248</v>
      </c>
      <c r="B21">
        <f>COUNTIF(Qualities!D63:D290,Histogram!A52)</f>
        <v>3</v>
      </c>
    </row>
    <row r="22" spans="1:2">
      <c r="A22" t="s">
        <v>278</v>
      </c>
      <c r="B22">
        <f>COUNTIF(Qualities!D71:D298,Histogram!A60)</f>
        <v>3</v>
      </c>
    </row>
    <row r="23" spans="1:2">
      <c r="A23" t="s">
        <v>301</v>
      </c>
      <c r="B23">
        <f>COUNTIF(Qualities!D78:D305,Histogram!A67)</f>
        <v>3</v>
      </c>
    </row>
    <row r="24" spans="1:2">
      <c r="A24" t="s">
        <v>313</v>
      </c>
      <c r="B24">
        <f>COUNTIF(Qualities!D82:D309,Histogram!A71)</f>
        <v>3</v>
      </c>
    </row>
    <row r="25" spans="1:2">
      <c r="A25" t="s">
        <v>55</v>
      </c>
      <c r="B25">
        <f>COUNTIF(Qualities!D17:D244,Histogram!A6)</f>
        <v>2</v>
      </c>
    </row>
    <row r="26" spans="1:2">
      <c r="A26" t="s">
        <v>67</v>
      </c>
      <c r="B26">
        <f>COUNTIF(Qualities!D20:D247,Histogram!A9)</f>
        <v>2</v>
      </c>
    </row>
    <row r="27" spans="1:2">
      <c r="A27" t="s">
        <v>73</v>
      </c>
      <c r="B27">
        <f>COUNTIF(Qualities!D21:D248,Histogram!A10)</f>
        <v>2</v>
      </c>
    </row>
    <row r="28" spans="1:2">
      <c r="A28" t="s">
        <v>83</v>
      </c>
      <c r="B28">
        <f>COUNTIF(Qualities!D23:D250,Histogram!A12)</f>
        <v>2</v>
      </c>
    </row>
    <row r="29" spans="1:2">
      <c r="A29" t="s">
        <v>105</v>
      </c>
      <c r="B29">
        <f>COUNTIF(Qualities!D28:D255,Histogram!A17)</f>
        <v>2</v>
      </c>
    </row>
    <row r="30" spans="1:2">
      <c r="A30" t="s">
        <v>132</v>
      </c>
      <c r="B30">
        <f>COUNTIF(Qualities!D35:D262,Histogram!A24)</f>
        <v>2</v>
      </c>
    </row>
    <row r="31" spans="1:2">
      <c r="A31" t="s">
        <v>202</v>
      </c>
      <c r="B31">
        <f>COUNTIF(Qualities!D51:D278,Histogram!A40)</f>
        <v>2</v>
      </c>
    </row>
    <row r="32" spans="1:2">
      <c r="A32" t="s">
        <v>216</v>
      </c>
      <c r="B32">
        <f>COUNTIF(Qualities!D54:D281,Histogram!A43)</f>
        <v>2</v>
      </c>
    </row>
    <row r="33" spans="1:2">
      <c r="A33" t="s">
        <v>289</v>
      </c>
      <c r="B33">
        <f>COUNTIF(Qualities!D74:D301,Histogram!A63)</f>
        <v>2</v>
      </c>
    </row>
    <row r="34" spans="1:2">
      <c r="A34" t="s">
        <v>292</v>
      </c>
      <c r="B34">
        <f>COUNTIF(Qualities!D75:D302,Histogram!A64)</f>
        <v>2</v>
      </c>
    </row>
    <row r="35" spans="1:2">
      <c r="A35" t="s">
        <v>298</v>
      </c>
      <c r="B35">
        <f>COUNTIF(Qualities!D77:D304,Histogram!A66)</f>
        <v>2</v>
      </c>
    </row>
    <row r="36" spans="1:2">
      <c r="A36" t="s">
        <v>307</v>
      </c>
      <c r="B36">
        <f>COUNTIF(Qualities!D80:D307,Histogram!A69)</f>
        <v>2</v>
      </c>
    </row>
    <row r="37" spans="1:2">
      <c r="A37" t="s">
        <v>308</v>
      </c>
      <c r="B37">
        <f>COUNTIF(Qualities!D81:D308,Histogram!A70)</f>
        <v>2</v>
      </c>
    </row>
    <row r="38" spans="1:2">
      <c r="A38" t="s">
        <v>319</v>
      </c>
      <c r="B38">
        <f>COUNTIF(Qualities!D84:D311,Histogram!A73)</f>
        <v>2</v>
      </c>
    </row>
    <row r="39" spans="1:2">
      <c r="A39" t="s">
        <v>323</v>
      </c>
      <c r="B39">
        <f>COUNTIF(Qualities!D85:D312,Histogram!A74)</f>
        <v>2</v>
      </c>
    </row>
    <row r="40" spans="1:2">
      <c r="A40" t="s">
        <v>326</v>
      </c>
      <c r="B40">
        <f>COUNTIF(Qualities!D86:D313,Histogram!A75)</f>
        <v>2</v>
      </c>
    </row>
    <row r="41" spans="1:2">
      <c r="A41" t="s">
        <v>338</v>
      </c>
      <c r="B41">
        <f>COUNTIF(Qualities!D89:D316,Histogram!A78)</f>
        <v>2</v>
      </c>
    </row>
    <row r="42" spans="1:2">
      <c r="A42" t="s">
        <v>352</v>
      </c>
      <c r="B42">
        <f>COUNTIF(Qualities!D95:D322,Histogram!A84)</f>
        <v>2</v>
      </c>
    </row>
    <row r="43" spans="1:2">
      <c r="A43" t="s">
        <v>383</v>
      </c>
      <c r="B43">
        <f>COUNTIF(Qualities!D103:D330,Histogram!A92)</f>
        <v>2</v>
      </c>
    </row>
    <row r="44" spans="1:2">
      <c r="A44" t="s">
        <v>414</v>
      </c>
      <c r="B44">
        <f>COUNTIF(Qualities!D108:D335,Histogram!A97)</f>
        <v>2</v>
      </c>
    </row>
    <row r="45" spans="1:2">
      <c r="A45" t="s">
        <v>428</v>
      </c>
      <c r="B45">
        <f>COUNTIF(Qualities!D109:D336,Histogram!A98)</f>
        <v>2</v>
      </c>
    </row>
    <row r="46" spans="1:2">
      <c r="A46" t="str">
        <f t="array" ref="A46:A150">_xlfn.UNIQUE(Qualities!D12:D237)</f>
        <v>competency</v>
      </c>
      <c r="B46">
        <f>COUNTIF(Qualities!D13:D240,Histogram!A2)</f>
        <v>1</v>
      </c>
    </row>
    <row r="47" spans="1:2">
      <c r="A47" t="str">
        <v>persistence</v>
      </c>
      <c r="B47">
        <f>COUNTIF(Qualities!D14:D241,Histogram!A3)</f>
        <v>1</v>
      </c>
    </row>
    <row r="48" spans="1:2">
      <c r="A48" t="str">
        <v>responsibility</v>
      </c>
      <c r="B48">
        <f>COUNTIF(Qualities!D16:D243,Histogram!A5)</f>
        <v>1</v>
      </c>
    </row>
    <row r="49" spans="1:2">
      <c r="A49" t="str">
        <v>integrity</v>
      </c>
      <c r="B49">
        <f>COUNTIF(Qualities!D24:D251,Histogram!A13)</f>
        <v>1</v>
      </c>
    </row>
    <row r="50" spans="1:2">
      <c r="A50" t="str">
        <v>consistency</v>
      </c>
      <c r="B50">
        <f>COUNTIF(Qualities!D26:D253,Histogram!A15)</f>
        <v>1</v>
      </c>
    </row>
    <row r="51" spans="1:2">
      <c r="A51" t="str">
        <v>loyalty</v>
      </c>
      <c r="B51">
        <f>COUNTIF(Qualities!D30:D257,Histogram!A19)</f>
        <v>1</v>
      </c>
    </row>
    <row r="52" spans="1:2">
      <c r="A52" t="str">
        <v>openness</v>
      </c>
      <c r="B52">
        <f>COUNTIF(Qualities!D32:D259,Histogram!A21)</f>
        <v>1</v>
      </c>
    </row>
    <row r="53" spans="1:2">
      <c r="A53" t="str">
        <v>ability</v>
      </c>
      <c r="B53">
        <f>COUNTIF(Qualities!D33:D260,Histogram!A22)</f>
        <v>1</v>
      </c>
    </row>
    <row r="54" spans="1:2">
      <c r="A54" t="str">
        <v>intentional</v>
      </c>
      <c r="B54">
        <f>COUNTIF(Qualities!D34:D261,Histogram!A23)</f>
        <v>1</v>
      </c>
    </row>
    <row r="55" spans="1:2">
      <c r="A55" t="str">
        <v>reasonable</v>
      </c>
      <c r="B55">
        <f>COUNTIF(Qualities!D39:D266,Histogram!A28)</f>
        <v>1</v>
      </c>
    </row>
    <row r="56" spans="1:2">
      <c r="A56" t="str">
        <v>confidential</v>
      </c>
      <c r="B56">
        <f>COUNTIF(Qualities!D40:D267,Histogram!A29)</f>
        <v>1</v>
      </c>
    </row>
    <row r="57" spans="1:2">
      <c r="A57" t="str">
        <v>interpersonal</v>
      </c>
      <c r="B57">
        <f>COUNTIF(Qualities!D42:D269,Histogram!A31)</f>
        <v>1</v>
      </c>
    </row>
    <row r="58" spans="1:2">
      <c r="A58" t="str">
        <v>sensible</v>
      </c>
      <c r="B58">
        <f>COUNTIF(Qualities!D43:D270,Histogram!A32)</f>
        <v>1</v>
      </c>
    </row>
    <row r="59" spans="1:2">
      <c r="A59" t="str">
        <v>expertise</v>
      </c>
      <c r="B59">
        <f>COUNTIF(Qualities!D44:D271,Histogram!A33)</f>
        <v>1</v>
      </c>
    </row>
    <row r="60" spans="1:2">
      <c r="A60" t="str">
        <v>honesty</v>
      </c>
      <c r="B60">
        <f>COUNTIF(Qualities!D45:D272,Histogram!A34)</f>
        <v>1</v>
      </c>
    </row>
    <row r="61" spans="1:2">
      <c r="A61" t="str">
        <v>predictable</v>
      </c>
      <c r="B61">
        <f>COUNTIF(Qualities!D46:D273,Histogram!A35)</f>
        <v>1</v>
      </c>
    </row>
    <row r="62" spans="1:2">
      <c r="A62" t="str">
        <v>accessibility</v>
      </c>
      <c r="B62">
        <f>COUNTIF(Qualities!D47:D274,Histogram!A36)</f>
        <v>1</v>
      </c>
    </row>
    <row r="63" spans="1:2">
      <c r="A63" t="str">
        <v>availability</v>
      </c>
      <c r="B63">
        <f>COUNTIF(Qualities!D48:D275,Histogram!A37)</f>
        <v>1</v>
      </c>
    </row>
    <row r="64" spans="1:2">
      <c r="A64" t="str">
        <v>benevolence</v>
      </c>
      <c r="B64">
        <f>COUNTIF(Qualities!D49:D276,Histogram!A38)</f>
        <v>1</v>
      </c>
    </row>
    <row r="65" spans="1:2">
      <c r="A65" t="str">
        <v>reliability</v>
      </c>
      <c r="B65">
        <f>COUNTIF(Qualities!D50:D277,Histogram!A39)</f>
        <v>1</v>
      </c>
    </row>
    <row r="66" spans="1:2">
      <c r="A66" t="str">
        <v>concern</v>
      </c>
      <c r="B66">
        <f>COUNTIF(Qualities!D52:D279,Histogram!A41)</f>
        <v>1</v>
      </c>
    </row>
    <row r="67" spans="1:2">
      <c r="A67" t="str">
        <v>tactfulness</v>
      </c>
      <c r="B67">
        <f>COUNTIF(Qualities!D53:D280,Histogram!A42)</f>
        <v>1</v>
      </c>
    </row>
    <row r="68" spans="1:2">
      <c r="A68" t="str">
        <v>sincerity</v>
      </c>
      <c r="B68">
        <f>COUNTIF(Qualities!D55:D282,Histogram!A44)</f>
        <v>1</v>
      </c>
    </row>
    <row r="69" spans="1:2">
      <c r="A69" t="str">
        <v>congeniality</v>
      </c>
      <c r="B69">
        <f>COUNTIF(Qualities!D57:D284,Histogram!A46)</f>
        <v>1</v>
      </c>
    </row>
    <row r="70" spans="1:2">
      <c r="A70" t="str">
        <v>timely</v>
      </c>
      <c r="B70">
        <f>COUNTIF(Qualities!D58:D285,Histogram!A47)</f>
        <v>1</v>
      </c>
    </row>
    <row r="71" spans="1:2">
      <c r="A71" t="str">
        <v>dependable</v>
      </c>
      <c r="B71">
        <f>COUNTIF(Qualities!D59:D286,Histogram!A48)</f>
        <v>1</v>
      </c>
    </row>
    <row r="72" spans="1:2">
      <c r="A72" t="str">
        <v>faithfulness</v>
      </c>
      <c r="B72">
        <f>COUNTIF(Qualities!D60:D287,Histogram!A49)</f>
        <v>1</v>
      </c>
    </row>
    <row r="73" spans="1:2">
      <c r="A73" t="str">
        <v>principled</v>
      </c>
      <c r="B73">
        <f>COUNTIF(Qualities!D61:D288,Histogram!A50)</f>
        <v>1</v>
      </c>
    </row>
    <row r="74" spans="1:2">
      <c r="A74" t="str">
        <v>experienced</v>
      </c>
      <c r="B74">
        <f>COUNTIF(Qualities!D62:D289,Histogram!A51)</f>
        <v>1</v>
      </c>
    </row>
    <row r="75" spans="1:2">
      <c r="A75" t="str">
        <v>understanding</v>
      </c>
      <c r="B75">
        <f>COUNTIF(Qualities!D64:D291,Histogram!A53)</f>
        <v>1</v>
      </c>
    </row>
    <row r="76" spans="1:2">
      <c r="A76" t="str">
        <v>adept</v>
      </c>
      <c r="B76">
        <f>COUNTIF(Qualities!D65:D292,Histogram!A54)</f>
        <v>1</v>
      </c>
    </row>
    <row r="77" spans="1:2">
      <c r="A77" t="str">
        <v>utility</v>
      </c>
      <c r="B77">
        <f>COUNTIF(Qualities!D66:D293,Histogram!A55)</f>
        <v>1</v>
      </c>
    </row>
    <row r="78" spans="1:2">
      <c r="A78" t="str">
        <v>efficient</v>
      </c>
      <c r="B78">
        <f>COUNTIF(Qualities!D67:D294,Histogram!A56)</f>
        <v>1</v>
      </c>
    </row>
    <row r="79" spans="1:2">
      <c r="A79" t="str">
        <v>capacity</v>
      </c>
      <c r="B79">
        <f>COUNTIF(Qualities!D68:D295,Histogram!A57)</f>
        <v>1</v>
      </c>
    </row>
    <row r="80" spans="1:2">
      <c r="A80" t="str">
        <v>harmony</v>
      </c>
      <c r="B80">
        <f>COUNTIF(Qualities!D70:D297,Histogram!A59)</f>
        <v>1</v>
      </c>
    </row>
    <row r="81" spans="1:2">
      <c r="A81" t="str">
        <v>interoperability</v>
      </c>
      <c r="B81">
        <f>COUNTIF(Qualities!D79:D306,Histogram!A68)</f>
        <v>1</v>
      </c>
    </row>
    <row r="82" spans="1:2">
      <c r="A82" t="str">
        <v>appropriateness recognisibility</v>
      </c>
      <c r="B82">
        <f>COUNTIF(Qualities!D83:D310,Histogram!A72)</f>
        <v>1</v>
      </c>
    </row>
    <row r="83" spans="1:2">
      <c r="A83" t="str">
        <v>learnability</v>
      </c>
      <c r="B83">
        <f>COUNTIF(Qualities!D87:D314,Histogram!A76)</f>
        <v>1</v>
      </c>
    </row>
    <row r="84" spans="1:2">
      <c r="A84" t="str">
        <v>operability</v>
      </c>
      <c r="B84">
        <f>COUNTIF(Qualities!D88:D315,Histogram!A77)</f>
        <v>1</v>
      </c>
    </row>
    <row r="85" spans="1:2">
      <c r="A85" t="str">
        <v>usability</v>
      </c>
      <c r="B85">
        <f>COUNTIF(Qualities!D90:D317,Histogram!A79)</f>
        <v>1</v>
      </c>
    </row>
    <row r="86" spans="1:2">
      <c r="A86" t="str">
        <v>satisfying</v>
      </c>
      <c r="B86">
        <f>COUNTIF(Qualities!D91:D318,Histogram!A80)</f>
        <v>1</v>
      </c>
    </row>
    <row r="87" spans="1:2">
      <c r="A87" t="str">
        <v>maturity</v>
      </c>
      <c r="B87">
        <f>COUNTIF(Qualities!D92:D319,Histogram!A81)</f>
        <v>1</v>
      </c>
    </row>
    <row r="88" spans="1:2">
      <c r="A88" t="str">
        <v>tolerance</v>
      </c>
      <c r="B88">
        <f>COUNTIF(Qualities!D93:D320,Histogram!A82)</f>
        <v>1</v>
      </c>
    </row>
    <row r="89" spans="1:2">
      <c r="A89" t="str">
        <v>validate</v>
      </c>
      <c r="B89">
        <f>COUNTIF(Qualities!D94:D321,Histogram!A83)</f>
        <v>1</v>
      </c>
    </row>
    <row r="90" spans="1:2">
      <c r="A90" t="str">
        <v>accountability</v>
      </c>
      <c r="B90">
        <f>COUNTIF(Qualities!D96:D323,Histogram!A85)</f>
        <v>1</v>
      </c>
    </row>
    <row r="91" spans="1:2">
      <c r="A91" t="str">
        <v>authenticity</v>
      </c>
      <c r="B91">
        <f>COUNTIF(Qualities!D97:D324,Histogram!A86)</f>
        <v>1</v>
      </c>
    </row>
    <row r="92" spans="1:2">
      <c r="A92" t="str">
        <v>modularity</v>
      </c>
      <c r="B92">
        <f>COUNTIF(Qualities!D98:D325,Histogram!A87)</f>
        <v>1</v>
      </c>
    </row>
    <row r="93" spans="1:2">
      <c r="A93" t="str">
        <v>reusability</v>
      </c>
      <c r="B93">
        <f>COUNTIF(Qualities!D99:D326,Histogram!A88)</f>
        <v>1</v>
      </c>
    </row>
    <row r="94" spans="1:2">
      <c r="A94" t="str">
        <v>analysability</v>
      </c>
      <c r="B94">
        <f>COUNTIF(Qualities!D100:D327,Histogram!A89)</f>
        <v>1</v>
      </c>
    </row>
    <row r="95" spans="1:2">
      <c r="A95" t="str">
        <v>modifiability</v>
      </c>
      <c r="B95">
        <f>COUNTIF(Qualities!D101:D328,Histogram!A90)</f>
        <v>1</v>
      </c>
    </row>
    <row r="96" spans="1:2">
      <c r="A96" t="str">
        <v>testability</v>
      </c>
      <c r="B96">
        <f>COUNTIF(Qualities!D102:D329,Histogram!A91)</f>
        <v>1</v>
      </c>
    </row>
    <row r="97" spans="1:2">
      <c r="A97" t="str">
        <v>adaptability</v>
      </c>
      <c r="B97">
        <f>COUNTIF(Qualities!D104:D331,Histogram!A93)</f>
        <v>1</v>
      </c>
    </row>
    <row r="98" spans="1:2">
      <c r="A98" t="str">
        <v>initialise</v>
      </c>
      <c r="B98">
        <f>COUNTIF(Qualities!D105:D332,Histogram!A94)</f>
        <v>1</v>
      </c>
    </row>
    <row r="99" spans="1:2">
      <c r="A99" t="str">
        <v>replaceability</v>
      </c>
      <c r="B99">
        <f>COUNTIF(Qualities!D107:D334,Histogram!A96)</f>
        <v>1</v>
      </c>
    </row>
    <row r="100" spans="1:2">
      <c r="A100" t="str">
        <v>intentionality</v>
      </c>
      <c r="B100">
        <f>COUNTIF(Qualities!D110:D337,Histogram!A99)</f>
        <v>1</v>
      </c>
    </row>
    <row r="101" spans="1:2">
      <c r="A101" t="str">
        <v>specialist</v>
      </c>
      <c r="B101">
        <f>COUNTIF(Qualities!D111:D338,Histogram!A100)</f>
        <v>1</v>
      </c>
    </row>
    <row r="102" spans="1:2">
      <c r="A102" t="str">
        <v>reciprocity</v>
      </c>
      <c r="B102">
        <f>COUNTIF(Qualities!D112:D339,Histogram!A101)</f>
        <v>1</v>
      </c>
    </row>
    <row r="103" spans="1:2">
      <c r="A103" t="str">
        <v>cooperative</v>
      </c>
      <c r="B103">
        <f>COUNTIF(Qualities!D113:D340,Histogram!A102)</f>
        <v>1</v>
      </c>
    </row>
    <row r="104" spans="1:2">
      <c r="A104" t="str">
        <v>volitional</v>
      </c>
      <c r="B104">
        <f>COUNTIF(Qualities!D114:D341,Histogram!A103)</f>
        <v>1</v>
      </c>
    </row>
    <row r="105" spans="1:2">
      <c r="A105" t="str">
        <v>communicative</v>
      </c>
    </row>
    <row r="106" spans="1:2">
      <c r="A106" t="str">
        <v>safe</v>
      </c>
    </row>
    <row r="107" spans="1:2">
      <c r="A107">
        <v>0</v>
      </c>
    </row>
    <row r="108" spans="1:2">
      <c r="A108">
        <v>0</v>
      </c>
    </row>
    <row r="109" spans="1:2">
      <c r="A109">
        <v>0</v>
      </c>
    </row>
    <row r="110" spans="1:2">
      <c r="A110">
        <v>0</v>
      </c>
    </row>
    <row r="111" spans="1:2">
      <c r="A111">
        <v>0</v>
      </c>
    </row>
    <row r="112" spans="1:2">
      <c r="A112">
        <v>0</v>
      </c>
    </row>
    <row r="113" spans="1:1">
      <c r="A113">
        <v>0</v>
      </c>
    </row>
    <row r="114" spans="1:1">
      <c r="A114">
        <v>0</v>
      </c>
    </row>
    <row r="115" spans="1:1">
      <c r="A115">
        <v>0</v>
      </c>
    </row>
    <row r="116" spans="1:1">
      <c r="A116">
        <v>0</v>
      </c>
    </row>
    <row r="117" spans="1:1">
      <c r="A117">
        <v>0</v>
      </c>
    </row>
    <row r="118" spans="1:1">
      <c r="A118">
        <v>0</v>
      </c>
    </row>
    <row r="119" spans="1:1">
      <c r="A119">
        <v>0</v>
      </c>
    </row>
    <row r="120" spans="1:1">
      <c r="A120">
        <v>0</v>
      </c>
    </row>
    <row r="121" spans="1:1">
      <c r="A121">
        <v>0</v>
      </c>
    </row>
    <row r="122" spans="1:1">
      <c r="A122">
        <v>0</v>
      </c>
    </row>
    <row r="123" spans="1:1">
      <c r="A123">
        <v>0</v>
      </c>
    </row>
    <row r="124" spans="1:1">
      <c r="A124">
        <v>0</v>
      </c>
    </row>
    <row r="125" spans="1:1">
      <c r="A125">
        <v>0</v>
      </c>
    </row>
    <row r="126" spans="1:1">
      <c r="A126">
        <v>0</v>
      </c>
    </row>
    <row r="127" spans="1:1">
      <c r="A127">
        <v>0</v>
      </c>
    </row>
    <row r="128" spans="1:1">
      <c r="A128">
        <v>0</v>
      </c>
    </row>
    <row r="129" spans="1:1">
      <c r="A129">
        <v>0</v>
      </c>
    </row>
    <row r="130" spans="1:1">
      <c r="A130">
        <v>0</v>
      </c>
    </row>
    <row r="131" spans="1:1">
      <c r="A131">
        <v>0</v>
      </c>
    </row>
    <row r="132" spans="1:1">
      <c r="A132">
        <v>0</v>
      </c>
    </row>
    <row r="133" spans="1:1">
      <c r="A133">
        <v>0</v>
      </c>
    </row>
    <row r="134" spans="1:1">
      <c r="A134">
        <v>0</v>
      </c>
    </row>
    <row r="135" spans="1:1">
      <c r="A135">
        <v>0</v>
      </c>
    </row>
    <row r="136" spans="1:1">
      <c r="A136">
        <v>0</v>
      </c>
    </row>
    <row r="137" spans="1:1">
      <c r="A137">
        <v>0</v>
      </c>
    </row>
    <row r="138" spans="1:1">
      <c r="A138">
        <v>0</v>
      </c>
    </row>
    <row r="139" spans="1:1">
      <c r="A139">
        <v>0</v>
      </c>
    </row>
    <row r="140" spans="1:1">
      <c r="A140">
        <v>0</v>
      </c>
    </row>
    <row r="141" spans="1:1">
      <c r="A141">
        <v>0</v>
      </c>
    </row>
    <row r="142" spans="1:1">
      <c r="A142">
        <v>0</v>
      </c>
    </row>
    <row r="143" spans="1:1">
      <c r="A143">
        <v>0</v>
      </c>
    </row>
    <row r="144" spans="1:1">
      <c r="A144">
        <v>0</v>
      </c>
    </row>
    <row r="145" spans="1:1">
      <c r="A145">
        <v>0</v>
      </c>
    </row>
    <row r="146" spans="1:1">
      <c r="A146">
        <v>0</v>
      </c>
    </row>
    <row r="147" spans="1:1">
      <c r="A147">
        <v>0</v>
      </c>
    </row>
    <row r="148" spans="1:1">
      <c r="A148">
        <v>0</v>
      </c>
    </row>
    <row r="149" spans="1:1">
      <c r="A149">
        <v>0</v>
      </c>
    </row>
    <row r="150" spans="1:1">
      <c r="A150">
        <v>0</v>
      </c>
    </row>
  </sheetData>
  <autoFilter ref="A1:B106" xr:uid="{14F10F28-6EA2-41ED-AF3E-0F6B69C43181}">
    <sortState xmlns:xlrd2="http://schemas.microsoft.com/office/spreadsheetml/2017/richdata2" ref="A2:B106">
      <sortCondition descending="1" ref="B1:B106"/>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CA3CCAF97D7A42BB7DCF4FAA293B4B" ma:contentTypeVersion="16" ma:contentTypeDescription="Create a new document." ma:contentTypeScope="" ma:versionID="3d37b9d361b6d6ce8dfc3e707f3bba1f">
  <xsd:schema xmlns:xsd="http://www.w3.org/2001/XMLSchema" xmlns:xs="http://www.w3.org/2001/XMLSchema" xmlns:p="http://schemas.microsoft.com/office/2006/metadata/properties" xmlns:ns2="f8efda76-6fa6-4ffd-8bf3-9f7b1ec654b1" xmlns:ns3="93bbf536-b94b-44fe-9230-8ca4b306bcbc" xmlns:ns4="edb9d0e4-5370-4cfb-9e4e-bdf6de379f60" targetNamespace="http://schemas.microsoft.com/office/2006/metadata/properties" ma:root="true" ma:fieldsID="1ac7792070b666aad6c4356cbda92c6a" ns2:_="" ns3:_="" ns4:_="">
    <xsd:import namespace="f8efda76-6fa6-4ffd-8bf3-9f7b1ec654b1"/>
    <xsd:import namespace="93bbf536-b94b-44fe-9230-8ca4b306bcbc"/>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da76-6fa6-4ffd-8bf3-9f7b1ec65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bbf536-b94b-44fe-9230-8ca4b306bcb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5ebe60f1-4b0b-4fd9-94c9-f1fab4f79977}" ma:internalName="TaxCatchAll" ma:showField="CatchAllData" ma:web="93bbf536-b94b-44fe-9230-8ca4b306bc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db9d0e4-5370-4cfb-9e4e-bdf6de379f60" xsi:nil="true"/>
    <lcf76f155ced4ddcb4097134ff3c332f xmlns="f8efda76-6fa6-4ffd-8bf3-9f7b1ec654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B21059-ACD8-47B2-A9D1-27F181297825}"/>
</file>

<file path=customXml/itemProps2.xml><?xml version="1.0" encoding="utf-8"?>
<ds:datastoreItem xmlns:ds="http://schemas.openxmlformats.org/officeDocument/2006/customXml" ds:itemID="{FD47E6F5-6933-429A-B78C-6C9E5C010C8A}"/>
</file>

<file path=customXml/itemProps3.xml><?xml version="1.0" encoding="utf-8"?>
<ds:datastoreItem xmlns:ds="http://schemas.openxmlformats.org/officeDocument/2006/customXml" ds:itemID="{1B4BE8EE-ED21-456C-B930-01D04D8AB1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2022-05-25T15:41:42Z</dcterms:created>
  <dcterms:modified xsi:type="dcterms:W3CDTF">2022-08-22T10:28:17Z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0x010100CFCA3CCAF97D7A42BB7DCF4FAA293B4B</vt:lpwstr>
  </property>
  <property fmtid="{D5CDD505-2E9C-101B-9397-08002B2CF9AE}" pid="3" name="MediaServiceImageTags">
    <vt:lpwstr/>
  </property>
</Properties>
</file>