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66c95a83fbf4bb/Documenten/TU Delft Aerospace Engineering/Msc2/AE5222 - Thesis/Software/Conceptual-Investigation-of-Alternative-Electric-Ducted-Fan-Architectures/Validation/"/>
    </mc:Choice>
  </mc:AlternateContent>
  <xr:revisionPtr revIDLastSave="54" documentId="8_{FC7CB12E-FDA5-4918-9DA1-BB4E71B92EC0}" xr6:coauthVersionLast="47" xr6:coauthVersionMax="47" xr10:uidLastSave="{54E1E957-AF56-4E5E-870F-75CABB690058}"/>
  <bookViews>
    <workbookView minimized="1" xWindow="9710" yWindow="1580" windowWidth="16940" windowHeight="9990" xr2:uid="{B78A98E5-C739-46D0-9628-E421F61CB21A}"/>
  </bookViews>
  <sheets>
    <sheet name="test (2)" sheetId="3" r:id="rId1"/>
    <sheet name="Sheet1" sheetId="1" r:id="rId2"/>
    <sheet name="Analysis1" sheetId="4" r:id="rId3"/>
  </sheets>
  <definedNames>
    <definedName name="ExternalData_2" localSheetId="0" hidden="1">'test (2)'!$A$1:$B$45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4" l="1" a="1"/>
  <c r="I47" i="4" s="1"/>
  <c r="H47" i="4" a="1"/>
  <c r="H47" i="4"/>
  <c r="G47" i="4" a="1"/>
  <c r="G47" i="4" s="1"/>
  <c r="F47" i="4" a="1"/>
  <c r="F47" i="4"/>
  <c r="E47" i="4"/>
  <c r="E44" i="4" a="1"/>
  <c r="E44" i="4"/>
  <c r="B61" i="4" a="1"/>
  <c r="B61" i="4"/>
  <c r="A64" i="4" a="1"/>
  <c r="A64" i="4" s="1"/>
  <c r="B44" i="4" a="1"/>
  <c r="B44" i="4"/>
  <c r="A47" i="4" a="1"/>
  <c r="A47" i="4" s="1"/>
  <c r="A9" i="4" a="1"/>
  <c r="A9" i="4" s="1"/>
  <c r="A61" i="4" a="1"/>
  <c r="A44" i="4" a="1"/>
  <c r="A24" i="4" a="1"/>
  <c r="A6" i="4" a="1"/>
  <c r="A61" i="4" l="1"/>
  <c r="A44" i="4"/>
  <c r="A24" i="4"/>
  <c r="A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A6B217-5CB8-4318-82B1-CFF14A861A47}" keepAlive="1" name="Query - test" description="Connection to the 'test' query in the workbook." type="5" refreshedVersion="0" background="1">
    <dbPr connection="Provider=Microsoft.Mashup.OleDb.1;Data Source=$Workbook$;Location=test;Extended Properties=&quot;&quot;" command="SELECT * FROM [test]"/>
  </connection>
  <connection id="2" xr16:uid="{D22DF724-710C-45F8-94D6-7C558802484A}" keepAlive="1" name="Query - test (2)" description="Connection to the 'test (2)' query in the workbook." type="5" refreshedVersion="8" background="1" saveData="1">
    <dbPr connection="Provider=Microsoft.Mashup.OleDb.1;Data Source=$Workbook$;Location=&quot;test (2)&quot;;Extended Properties=&quot;&quot;" command="SELECT * FROM [test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2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test__2_df=xl(%P2%, headers=True)</code>
    </pythonScript>
    <pythonScript>
      <code>#Smoothing Spline Interpolation
from scipy.interpolate import UnivariateSpline
# Extracting the data from the DataFrame
data_x = test__2_df['Column1']
data_y = test__2_df['Column2']
# Creating the smoothing spline
spline = UnivariateSpline(data_x, data_y, s=1)
# Generating points for the smooth curve
x_smooth = np.linspace(data_x.min(), data_x.max(), 500)
y_smooth = spline(x_smooth)
# Plotting the original data and the smoothing spline
plt.figure(figsize=(10, 6))
plt.plot(data_x, data_y, 'o', label='Original Data')
plt.plot(x_smooth, y_smooth, label='Smoothing Spline')
plt.xlabel('Column1')
plt.ylabel('Column2')
plt.legend()
plt.title('Smoothing Spline Interpolation')
plt.show()</code>
    </pythonScript>
    <pythonScript>
      <code>#Generate interpolated data on 100 points
# Generating 100 points for the smooth curve
x_smooth_100 = np.linspace(data_x.min(), data_x.max(), 100)
y_smooth_100 = spline(x_smooth_100)
# Creating a list of interpolated data points
interpolated_data = list(zip(x_smooth_100, y_smooth_100))
interpolated_data</code>
    </pythonScript>
    <pythonScript>
      <code>#Generate interpolated data in two separate lists for x and y values
# Generate interpolated data on 100 points
# Generating 100 points for the smooth curve
x_smooth_100 = np.linspace(data_x.min(), data_x.max(), 100)
y_smooth_100 = spline(x_smooth_100)
# Creating two separate lists for interpolated x and y values
interpolated_x = list(x_smooth_100)
interpolated_y = list(y_smooth_100)
interpolated_x, interpolated_y</code>
    </pythonScript>
  </pythonScripts>
</python>
</file>

<file path=xl/sharedStrings.xml><?xml version="1.0" encoding="utf-8"?>
<sst xmlns="http://schemas.openxmlformats.org/spreadsheetml/2006/main" count="11" uniqueCount="9">
  <si>
    <t>Column1</t>
  </si>
  <si>
    <t>Column2</t>
  </si>
  <si>
    <t>Analysis Sheet</t>
  </si>
  <si>
    <t>This sheet will include all Python code generated by Copilot.</t>
  </si>
  <si>
    <t>Load data from test (2), test__2</t>
  </si>
  <si>
    <t>Preview</t>
  </si>
  <si>
    <t>Smoothing Spline Interpolation</t>
  </si>
  <si>
    <t>Generate interpolated data on 100 points</t>
  </si>
  <si>
    <t>Generate interpolated data in two separate lists for x and 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</si>
</sst>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ichStyles" Target="richData/rich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connections" Target="connections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19" Type="http://schemas.microsoft.com/office/2023/09/relationships/Python" Target="python.xml"/><Relationship Id="rId4" Type="http://schemas.openxmlformats.org/officeDocument/2006/relationships/theme" Target="theme/theme1.xml"/><Relationship Id="rId9" Type="http://schemas.microsoft.com/office/2022/10/relationships/richValueRel" Target="richData/richValueRel.xml"/><Relationship Id="rId14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'test (2)'!$B$1</c:f>
              <c:strCache>
                <c:ptCount val="1"/>
                <c:pt idx="0">
                  <c:v>Column2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(2)'!$A$2:$A$45</c:f>
              <c:numCache>
                <c:formatCode>General</c:formatCode>
                <c:ptCount val="44"/>
                <c:pt idx="0">
                  <c:v>-3.2371887080823534</c:v>
                </c:pt>
                <c:pt idx="1">
                  <c:v>-3.1333498156971977</c:v>
                </c:pt>
                <c:pt idx="2">
                  <c:v>-3.0554706464083417</c:v>
                </c:pt>
                <c:pt idx="3">
                  <c:v>-2.6240447720938533</c:v>
                </c:pt>
                <c:pt idx="4">
                  <c:v>-2.4583970151937429</c:v>
                </c:pt>
                <c:pt idx="5">
                  <c:v>-1.5374449339206997</c:v>
                </c:pt>
                <c:pt idx="6">
                  <c:v>-1.4546210554706498</c:v>
                </c:pt>
                <c:pt idx="7">
                  <c:v>-0.28519733884743559</c:v>
                </c:pt>
                <c:pt idx="8">
                  <c:v>0.79522161287422222</c:v>
                </c:pt>
                <c:pt idx="9">
                  <c:v>3.2082396835386184</c:v>
                </c:pt>
                <c:pt idx="10">
                  <c:v>4.5396026251910477</c:v>
                </c:pt>
                <c:pt idx="11">
                  <c:v>6.2022610806437157</c:v>
                </c:pt>
                <c:pt idx="12">
                  <c:v>8.4496313944079837</c:v>
                </c:pt>
                <c:pt idx="13">
                  <c:v>8.4496313944079837</c:v>
                </c:pt>
                <c:pt idx="14">
                  <c:v>10.610469297851299</c:v>
                </c:pt>
                <c:pt idx="15">
                  <c:v>12.442484042074982</c:v>
                </c:pt>
                <c:pt idx="16">
                  <c:v>12.442484042074982</c:v>
                </c:pt>
                <c:pt idx="17">
                  <c:v>14.187966375977711</c:v>
                </c:pt>
                <c:pt idx="18">
                  <c:v>15.769037130270611</c:v>
                </c:pt>
                <c:pt idx="19">
                  <c:v>16.351276634001621</c:v>
                </c:pt>
                <c:pt idx="20">
                  <c:v>17.432931763013578</c:v>
                </c:pt>
                <c:pt idx="21">
                  <c:v>19.178414096916299</c:v>
                </c:pt>
                <c:pt idx="22">
                  <c:v>19.344061853816417</c:v>
                </c:pt>
                <c:pt idx="23">
                  <c:v>21.167423357008005</c:v>
                </c:pt>
                <c:pt idx="24">
                  <c:v>21.498718870808236</c:v>
                </c:pt>
                <c:pt idx="25">
                  <c:v>23.072372561359348</c:v>
                </c:pt>
                <c:pt idx="26">
                  <c:v>23.652139710509754</c:v>
                </c:pt>
                <c:pt idx="27">
                  <c:v>24.314730738110221</c:v>
                </c:pt>
                <c:pt idx="28">
                  <c:v>25.882203542209837</c:v>
                </c:pt>
                <c:pt idx="29">
                  <c:v>26.9527330756091</c:v>
                </c:pt>
                <c:pt idx="30">
                  <c:v>27.940438730558302</c:v>
                </c:pt>
                <c:pt idx="31">
                  <c:v>30.417738020318261</c:v>
                </c:pt>
                <c:pt idx="32">
                  <c:v>30.667445832958734</c:v>
                </c:pt>
                <c:pt idx="33">
                  <c:v>31.987683178998473</c:v>
                </c:pt>
                <c:pt idx="34">
                  <c:v>32.154567113188889</c:v>
                </c:pt>
                <c:pt idx="35">
                  <c:v>33.393216758068867</c:v>
                </c:pt>
                <c:pt idx="36">
                  <c:v>35.211633552099258</c:v>
                </c:pt>
                <c:pt idx="37">
                  <c:v>36.120223860469302</c:v>
                </c:pt>
                <c:pt idx="38">
                  <c:v>36.863166411939225</c:v>
                </c:pt>
                <c:pt idx="39">
                  <c:v>38.351523869459676</c:v>
                </c:pt>
                <c:pt idx="40">
                  <c:v>39.094466420929606</c:v>
                </c:pt>
                <c:pt idx="41">
                  <c:v>39.590173514339654</c:v>
                </c:pt>
                <c:pt idx="42">
                  <c:v>40.417176121549943</c:v>
                </c:pt>
                <c:pt idx="43">
                  <c:v>40.5</c:v>
                </c:pt>
              </c:numCache>
            </c:numRef>
          </c:xVal>
          <c:yVal>
            <c:numRef>
              <c:f>'test (2)'!$B$2:$B$45</c:f>
              <c:numCache>
                <c:formatCode>General</c:formatCode>
                <c:ptCount val="44"/>
                <c:pt idx="0">
                  <c:v>0</c:v>
                </c:pt>
                <c:pt idx="1">
                  <c:v>1.2455722377056437</c:v>
                </c:pt>
                <c:pt idx="2">
                  <c:v>0.91674907848602516</c:v>
                </c:pt>
                <c:pt idx="3">
                  <c:v>2.0634271329677154</c:v>
                </c:pt>
                <c:pt idx="4">
                  <c:v>2.0624381911354832</c:v>
                </c:pt>
                <c:pt idx="5">
                  <c:v>2.7136563876651913</c:v>
                </c:pt>
                <c:pt idx="6">
                  <c:v>2.7131619167490704</c:v>
                </c:pt>
                <c:pt idx="7">
                  <c:v>3.3628967005304209</c:v>
                </c:pt>
                <c:pt idx="8">
                  <c:v>3.6027150948485014</c:v>
                </c:pt>
                <c:pt idx="9">
                  <c:v>4.327114986963946</c:v>
                </c:pt>
                <c:pt idx="10">
                  <c:v>4.729614312685432</c:v>
                </c:pt>
                <c:pt idx="11">
                  <c:v>5.1301357547424162</c:v>
                </c:pt>
                <c:pt idx="12">
                  <c:v>5.8555245886901028</c:v>
                </c:pt>
                <c:pt idx="13">
                  <c:v>5.8555245886901028</c:v>
                </c:pt>
                <c:pt idx="14">
                  <c:v>6.3351613773262647</c:v>
                </c:pt>
                <c:pt idx="15">
                  <c:v>6.9809403937786518</c:v>
                </c:pt>
                <c:pt idx="16">
                  <c:v>6.9809403937786518</c:v>
                </c:pt>
                <c:pt idx="17">
                  <c:v>7.3809673649195293</c:v>
                </c:pt>
                <c:pt idx="18">
                  <c:v>7.8640654499685283</c:v>
                </c:pt>
                <c:pt idx="19">
                  <c:v>8.0247684977074538</c:v>
                </c:pt>
                <c:pt idx="20">
                  <c:v>8.3466690641014072</c:v>
                </c:pt>
                <c:pt idx="21">
                  <c:v>8.7466960352422927</c:v>
                </c:pt>
                <c:pt idx="22">
                  <c:v>8.7457070934100543</c:v>
                </c:pt>
                <c:pt idx="23">
                  <c:v>8.8169109053312926</c:v>
                </c:pt>
                <c:pt idx="24">
                  <c:v>8.814933021666814</c:v>
                </c:pt>
                <c:pt idx="25">
                  <c:v>8.8055380742605429</c:v>
                </c:pt>
                <c:pt idx="26">
                  <c:v>8.8020767778477005</c:v>
                </c:pt>
                <c:pt idx="27">
                  <c:v>8.7981210105187451</c:v>
                </c:pt>
                <c:pt idx="28">
                  <c:v>8.3783152027330754</c:v>
                </c:pt>
                <c:pt idx="29">
                  <c:v>7.9614762204441245</c:v>
                </c:pt>
                <c:pt idx="30">
                  <c:v>7.5451317090712937</c:v>
                </c:pt>
                <c:pt idx="31">
                  <c:v>7.0378045491324261</c:v>
                </c:pt>
                <c:pt idx="32">
                  <c:v>7.1184033084599472</c:v>
                </c:pt>
                <c:pt idx="33">
                  <c:v>6.7821630854985147</c:v>
                </c:pt>
                <c:pt idx="34">
                  <c:v>6.8632563157421567</c:v>
                </c:pt>
                <c:pt idx="35">
                  <c:v>6.609592735772722</c:v>
                </c:pt>
                <c:pt idx="36">
                  <c:v>6.352467859390452</c:v>
                </c:pt>
                <c:pt idx="37">
                  <c:v>6.1828643351613763</c:v>
                </c:pt>
                <c:pt idx="38">
                  <c:v>6.01424975276454</c:v>
                </c:pt>
                <c:pt idx="39">
                  <c:v>5.8411849321226272</c:v>
                </c:pt>
                <c:pt idx="40">
                  <c:v>5.6725703497257927</c:v>
                </c:pt>
                <c:pt idx="41">
                  <c:v>5.5875213521531943</c:v>
                </c:pt>
                <c:pt idx="42">
                  <c:v>5.5004944709161192</c:v>
                </c:pt>
                <c:pt idx="43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B4-4D4A-BA08-236A36FBF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376736"/>
        <c:axId val="255374336"/>
      </c:scatterChart>
      <c:valAx>
        <c:axId val="25537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55374336"/>
        <c:crosses val="autoZero"/>
        <c:crossBetween val="midCat"/>
      </c:valAx>
      <c:valAx>
        <c:axId val="25537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5537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472440</xdr:colOff>
      <xdr:row>22</xdr:row>
      <xdr:rowOff>89535</xdr:rowOff>
    </xdr:from>
    <xdr:to>
      <xdr:col>13</xdr:col>
      <xdr:colOff>563880</xdr:colOff>
      <xdr:row>37</xdr:row>
      <xdr:rowOff>89535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C1FB24-D46B-48AB-D1F3-97B0DD468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6</xdr:col>
      <xdr:colOff>631859</xdr:colOff>
      <xdr:row>40</xdr:row>
      <xdr:rowOff>0</xdr:rowOff>
    </xdr:to>
    <xdr:pic>
      <xdr:nvPicPr>
        <xdr:cNvPr id="2" name="Picture 1" title="Smoothing Spline Interpolation">
          <a:extLst>
            <a:ext uri="{FF2B5EF4-FFF2-40B4-BE49-F238E27FC236}">
              <a16:creationId xmlns:a16="http://schemas.microsoft.com/office/drawing/2014/main" id="{DA4E9F96-FC83-F1BB-BD8E-A3D1D88CF35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2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20590"/>
          <a:ext cx="4472339" cy="292608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20CACBD-0885-40BF-B4DE-098C618E77A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2" c="3">
    <v t="s"/>
    <v t="s">Column1</v>
    <v t="s">Column2</v>
    <v>0</v>
    <v>-3.2371887080823534</v>
    <v>0</v>
    <v>1</v>
    <v>-3.1333498156971977</v>
    <v>1.2455722377056437</v>
    <v>2</v>
    <v>-3.0554706464083417</v>
    <v>0.91674907848602516</v>
    <v>3</v>
    <v>-2.6240447720938533</v>
    <v>2.0634271329677154</v>
    <v>4</v>
    <v>-2.4583970151937429</v>
    <v>2.0624381911354832</v>
    <v t="s">...</v>
    <v t="s">...</v>
    <v t="s">...</v>
    <v>39</v>
    <v>38.351523869459676</v>
    <v>5.8411849321226272</v>
    <v>40</v>
    <v>39.094466420929606</v>
    <v>5.6725703497257927</v>
    <v>41</v>
    <v>39.590173514339654</v>
    <v>5.5875213521531943</v>
    <v>42</v>
    <v>40.417176121549943</v>
    <v>5.5004944709161192</v>
    <v>43</v>
    <v>40.5</v>
    <v>5.5</v>
  </a>
  <a r="2">
    <v>833</v>
    <v>545</v>
  </a>
  <a r="11" c="2">
    <v>-3.2371887080823534</v>
    <v>0.31573169686790498</v>
    <v>-2.7953989231522285</v>
    <v>1.6780022892679718</v>
    <v>-2.3536091382221036</v>
    <v>2.2096029851911809</v>
    <v>-1.9118193532919789</v>
    <v>2.5517917846892266</v>
    <v>-1.4700295683618541</v>
    <v>2.7951792735793228</v>
    <v t="s">...</v>
    <v t="s">...</v>
    <v>38.732840860279509</v>
    <v>5.6814928752333991</v>
    <v>39.174630645209632</v>
    <v>5.6467654246157979</v>
    <v>39.616420430139755</v>
    <v>5.6201645933850699</v>
    <v>40.058210215069877</v>
    <v>5.6021240668004815</v>
    <v>40.5</v>
    <v>5.5930775301212989</v>
  </a>
  <a r="2" c="11">
    <v>-3.2371887080823534</v>
    <v>-2.7953989231522285</v>
    <v>-2.3536091382221036</v>
    <v>-1.9118193532919789</v>
    <v>-1.4700295683618541</v>
    <v t="s">...</v>
    <v>38.732840860279509</v>
    <v>39.174630645209632</v>
    <v>39.616420430139755</v>
    <v>40.058210215069877</v>
    <v>40.5</v>
    <v>0.31573169686790498</v>
    <v>1.6780022892679718</v>
    <v>2.2096029851911809</v>
    <v>2.5517917846892266</v>
    <v>2.7951792735793228</v>
    <v t="s">...</v>
    <v>5.6814928752333991</v>
    <v>5.6467654246157979</v>
    <v>5.6201645933850699</v>
    <v>5.6021240668004815</v>
    <v>5.5930775301212989</v>
  </a>
</arrayData>
</file>

<file path=xl/richData/rdrichvalue.xml><?xml version="1.0" encoding="utf-8"?>
<rvData xmlns="http://schemas.microsoft.com/office/spreadsheetml/2017/richdata" count="13">
  <rv s="0">
    <v>0</v>
  </rv>
  <rv s="1">
    <v>DataFrame</v>
    <v>1</v>
    <v>0</v>
  </rv>
  <rv s="2">
    <v>&lt;class 'pandas.core.frame.DataFrame'&gt;</v>
    <v>DataFrame</v>
    <v xml:space="preserve">      Column1   Column2
0   -3.237189  0.000000
1   -3.133350  1.245572
2   -3.055471  0.916749
3   -2.624045  2.063427
4   -2.458397  2.062438
5   -1.537445  2.713656
6   -1.454621  2.713162
7   -0.285197  3.362897
8    0.795222  3.602715
9    3.20824...</v>
    <v>1</v>
    <v>2</v>
  </rv>
  <rv s="3">
    <v>0</v>
    <v>9</v>
  </rv>
  <rv s="0">
    <v>1</v>
  </rv>
  <rv s="4">
    <v>Image</v>
    <v>3</v>
    <v>3</v>
    <v>4</v>
  </rv>
  <rv s="2">
    <v>&lt;class 'PIL.PngImagePlugin.PngImageFile'&gt;</v>
    <v>PngImageFile</v>
    <v>&lt;PIL.PngImagePlugin.PngImageFile image mode=RGBA size=833x545 at 0x7FB593B466F0&gt;</v>
    <v>5</v>
    <v>2</v>
  </rv>
  <rv s="0">
    <v>2</v>
  </rv>
  <rv s="1">
    <v>list</v>
    <v>5</v>
    <v>7</v>
  </rv>
  <rv s="2">
    <v>&lt;class 'list'&gt;</v>
    <v>list</v>
    <v>[(-3.2371887080823534, 0.315731696867905), (-2.7953989231522285, 1.6780022892679718), (-2.3536091382221036, 2.209602985191181), (-1.911819353291979, 2.5517917846892266), (-1.470029568361854, 2.795179273579323), (-1.0282397834317294, 3.0058215664572447)...</v>
    <v>8</v>
    <v>2</v>
  </rv>
  <rv s="0">
    <v>3</v>
  </rv>
  <rv s="1">
    <v>tuple</v>
    <v>7</v>
    <v>10</v>
  </rv>
  <rv s="2">
    <v>&lt;class 'tuple'&gt;</v>
    <v>tuple</v>
    <v>([-3.2371887080823534, -2.7953989231522285, -2.3536091382221036, -1.911819353291979, -1.470029568361854, -1.0282397834317294, -0.5864499985016045, -0.14466021357147962, 0.29712957135864526, 0.7389193562887701, 1.1807091412188946, 1.62249892614902, 2.06...</v>
    <v>11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8">
    <spb s="0">
      <v>44</v>
      <v>2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3">
      <v>1</v>
    </spb>
    <spb s="4">
      <v>100</v>
      <v>2</v>
      <v>list</v>
      <v>arrayPreview</v>
    </spb>
    <spb s="1">
      <v>4</v>
    </spb>
    <spb s="4">
      <v>2</v>
      <v>100</v>
      <v>tuple</v>
      <v>arrayPreview</v>
    </spb>
    <spb s="1">
      <v>6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2694B-D9FB-49E9-9837-21A1867F1DBA}" name="test__2" displayName="test__2" ref="A1:B45" tableType="queryTable" totalsRowShown="0">
  <autoFilter ref="A1:B45" xr:uid="{0EB2694B-D9FB-49E9-9837-21A1867F1DBA}"/>
  <sortState xmlns:xlrd2="http://schemas.microsoft.com/office/spreadsheetml/2017/richdata2" ref="A2:B45">
    <sortCondition ref="A1:A45"/>
  </sortState>
  <tableColumns count="2">
    <tableColumn id="1" xr3:uid="{1EE99D1F-F27C-42E2-ABFC-BC6ADB056A77}" uniqueName="1" name="Column1" queryTableFieldId="1"/>
    <tableColumn id="2" xr3:uid="{B85938FA-69AB-4521-B118-45AED0AACCBE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7281-2356-467E-9995-EE1D526552BE}">
  <dimension ref="A1:B45"/>
  <sheetViews>
    <sheetView tabSelected="1" zoomScale="63" zoomScaleNormal="100" workbookViewId="0">
      <selection activeCell="AF43" sqref="AF43"/>
    </sheetView>
  </sheetViews>
  <sheetFormatPr defaultRowHeight="14.4" x14ac:dyDescent="0.55000000000000004"/>
  <cols>
    <col min="1" max="2" width="12.26171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-3.2371887080823534</v>
      </c>
      <c r="B2">
        <v>0</v>
      </c>
    </row>
    <row r="3" spans="1:2" x14ac:dyDescent="0.55000000000000004">
      <c r="A3">
        <v>-3.1333498156971977</v>
      </c>
      <c r="B3">
        <v>1.2455722377056437</v>
      </c>
    </row>
    <row r="4" spans="1:2" x14ac:dyDescent="0.55000000000000004">
      <c r="A4">
        <v>-3.0554706464083417</v>
      </c>
      <c r="B4">
        <v>0.91674907848602516</v>
      </c>
    </row>
    <row r="5" spans="1:2" x14ac:dyDescent="0.55000000000000004">
      <c r="A5">
        <v>-2.6240447720938533</v>
      </c>
      <c r="B5">
        <v>2.0634271329677154</v>
      </c>
    </row>
    <row r="6" spans="1:2" x14ac:dyDescent="0.55000000000000004">
      <c r="A6">
        <v>-2.4583970151937429</v>
      </c>
      <c r="B6">
        <v>2.0624381911354832</v>
      </c>
    </row>
    <row r="7" spans="1:2" x14ac:dyDescent="0.55000000000000004">
      <c r="A7">
        <v>-1.5374449339206997</v>
      </c>
      <c r="B7">
        <v>2.7136563876651913</v>
      </c>
    </row>
    <row r="8" spans="1:2" x14ac:dyDescent="0.55000000000000004">
      <c r="A8">
        <v>-1.4546210554706498</v>
      </c>
      <c r="B8">
        <v>2.7131619167490704</v>
      </c>
    </row>
    <row r="9" spans="1:2" x14ac:dyDescent="0.55000000000000004">
      <c r="A9">
        <v>-0.28519733884743559</v>
      </c>
      <c r="B9">
        <v>3.3628967005304209</v>
      </c>
    </row>
    <row r="10" spans="1:2" x14ac:dyDescent="0.55000000000000004">
      <c r="A10">
        <v>0.79522161287422222</v>
      </c>
      <c r="B10">
        <v>3.6027150948485014</v>
      </c>
    </row>
    <row r="11" spans="1:2" x14ac:dyDescent="0.55000000000000004">
      <c r="A11">
        <v>3.2082396835386184</v>
      </c>
      <c r="B11">
        <v>4.327114986963946</v>
      </c>
    </row>
    <row r="12" spans="1:2" x14ac:dyDescent="0.55000000000000004">
      <c r="A12">
        <v>4.5396026251910477</v>
      </c>
      <c r="B12">
        <v>4.729614312685432</v>
      </c>
    </row>
    <row r="13" spans="1:2" x14ac:dyDescent="0.55000000000000004">
      <c r="A13">
        <v>6.2022610806437157</v>
      </c>
      <c r="B13">
        <v>5.1301357547424162</v>
      </c>
    </row>
    <row r="14" spans="1:2" x14ac:dyDescent="0.55000000000000004">
      <c r="A14">
        <v>8.4496313944079837</v>
      </c>
      <c r="B14">
        <v>5.8555245886901028</v>
      </c>
    </row>
    <row r="15" spans="1:2" x14ac:dyDescent="0.55000000000000004">
      <c r="A15">
        <v>8.4496313944079837</v>
      </c>
      <c r="B15">
        <v>5.8555245886901028</v>
      </c>
    </row>
    <row r="16" spans="1:2" x14ac:dyDescent="0.55000000000000004">
      <c r="A16">
        <v>10.610469297851299</v>
      </c>
      <c r="B16">
        <v>6.3351613773262647</v>
      </c>
    </row>
    <row r="17" spans="1:2" x14ac:dyDescent="0.55000000000000004">
      <c r="A17">
        <v>12.442484042074982</v>
      </c>
      <c r="B17">
        <v>6.9809403937786518</v>
      </c>
    </row>
    <row r="18" spans="1:2" x14ac:dyDescent="0.55000000000000004">
      <c r="A18">
        <v>12.442484042074982</v>
      </c>
      <c r="B18">
        <v>6.9809403937786518</v>
      </c>
    </row>
    <row r="19" spans="1:2" x14ac:dyDescent="0.55000000000000004">
      <c r="A19">
        <v>14.187966375977711</v>
      </c>
      <c r="B19">
        <v>7.3809673649195293</v>
      </c>
    </row>
    <row r="20" spans="1:2" x14ac:dyDescent="0.55000000000000004">
      <c r="A20">
        <v>15.769037130270611</v>
      </c>
      <c r="B20">
        <v>7.8640654499685283</v>
      </c>
    </row>
    <row r="21" spans="1:2" x14ac:dyDescent="0.55000000000000004">
      <c r="A21">
        <v>16.351276634001621</v>
      </c>
      <c r="B21">
        <v>8.0247684977074538</v>
      </c>
    </row>
    <row r="22" spans="1:2" x14ac:dyDescent="0.55000000000000004">
      <c r="A22">
        <v>17.432931763013578</v>
      </c>
      <c r="B22">
        <v>8.3466690641014072</v>
      </c>
    </row>
    <row r="23" spans="1:2" x14ac:dyDescent="0.55000000000000004">
      <c r="A23">
        <v>19.178414096916299</v>
      </c>
      <c r="B23">
        <v>8.7466960352422927</v>
      </c>
    </row>
    <row r="24" spans="1:2" x14ac:dyDescent="0.55000000000000004">
      <c r="A24">
        <v>19.344061853816417</v>
      </c>
      <c r="B24">
        <v>8.7457070934100543</v>
      </c>
    </row>
    <row r="25" spans="1:2" x14ac:dyDescent="0.55000000000000004">
      <c r="A25">
        <v>21.167423357008005</v>
      </c>
      <c r="B25">
        <v>8.8169109053312926</v>
      </c>
    </row>
    <row r="26" spans="1:2" x14ac:dyDescent="0.55000000000000004">
      <c r="A26">
        <v>21.498718870808236</v>
      </c>
      <c r="B26">
        <v>8.814933021666814</v>
      </c>
    </row>
    <row r="27" spans="1:2" x14ac:dyDescent="0.55000000000000004">
      <c r="A27">
        <v>23.072372561359348</v>
      </c>
      <c r="B27">
        <v>8.8055380742605429</v>
      </c>
    </row>
    <row r="28" spans="1:2" x14ac:dyDescent="0.55000000000000004">
      <c r="A28">
        <v>23.652139710509754</v>
      </c>
      <c r="B28">
        <v>8.8020767778477005</v>
      </c>
    </row>
    <row r="29" spans="1:2" x14ac:dyDescent="0.55000000000000004">
      <c r="A29">
        <v>24.314730738110221</v>
      </c>
      <c r="B29">
        <v>8.7981210105187451</v>
      </c>
    </row>
    <row r="30" spans="1:2" x14ac:dyDescent="0.55000000000000004">
      <c r="A30">
        <v>25.882203542209837</v>
      </c>
      <c r="B30">
        <v>8.3783152027330754</v>
      </c>
    </row>
    <row r="31" spans="1:2" x14ac:dyDescent="0.55000000000000004">
      <c r="A31">
        <v>26.9527330756091</v>
      </c>
      <c r="B31">
        <v>7.9614762204441245</v>
      </c>
    </row>
    <row r="32" spans="1:2" x14ac:dyDescent="0.55000000000000004">
      <c r="A32">
        <v>27.940438730558302</v>
      </c>
      <c r="B32">
        <v>7.5451317090712937</v>
      </c>
    </row>
    <row r="33" spans="1:2" x14ac:dyDescent="0.55000000000000004">
      <c r="A33">
        <v>30.417738020318261</v>
      </c>
      <c r="B33">
        <v>7.0378045491324261</v>
      </c>
    </row>
    <row r="34" spans="1:2" x14ac:dyDescent="0.55000000000000004">
      <c r="A34">
        <v>30.667445832958734</v>
      </c>
      <c r="B34">
        <v>7.1184033084599472</v>
      </c>
    </row>
    <row r="35" spans="1:2" x14ac:dyDescent="0.55000000000000004">
      <c r="A35">
        <v>31.987683178998473</v>
      </c>
      <c r="B35">
        <v>6.7821630854985147</v>
      </c>
    </row>
    <row r="36" spans="1:2" x14ac:dyDescent="0.55000000000000004">
      <c r="A36">
        <v>32.154567113188889</v>
      </c>
      <c r="B36">
        <v>6.8632563157421567</v>
      </c>
    </row>
    <row r="37" spans="1:2" x14ac:dyDescent="0.55000000000000004">
      <c r="A37">
        <v>33.393216758068867</v>
      </c>
      <c r="B37">
        <v>6.609592735772722</v>
      </c>
    </row>
    <row r="38" spans="1:2" x14ac:dyDescent="0.55000000000000004">
      <c r="A38">
        <v>35.211633552099258</v>
      </c>
      <c r="B38">
        <v>6.352467859390452</v>
      </c>
    </row>
    <row r="39" spans="1:2" x14ac:dyDescent="0.55000000000000004">
      <c r="A39">
        <v>36.120223860469302</v>
      </c>
      <c r="B39">
        <v>6.1828643351613763</v>
      </c>
    </row>
    <row r="40" spans="1:2" x14ac:dyDescent="0.55000000000000004">
      <c r="A40">
        <v>36.863166411939225</v>
      </c>
      <c r="B40">
        <v>6.01424975276454</v>
      </c>
    </row>
    <row r="41" spans="1:2" x14ac:dyDescent="0.55000000000000004">
      <c r="A41">
        <v>38.351523869459676</v>
      </c>
      <c r="B41">
        <v>5.8411849321226272</v>
      </c>
    </row>
    <row r="42" spans="1:2" x14ac:dyDescent="0.55000000000000004">
      <c r="A42">
        <v>39.094466420929606</v>
      </c>
      <c r="B42">
        <v>5.6725703497257927</v>
      </c>
    </row>
    <row r="43" spans="1:2" x14ac:dyDescent="0.55000000000000004">
      <c r="A43">
        <v>39.590173514339654</v>
      </c>
      <c r="B43">
        <v>5.5875213521531943</v>
      </c>
    </row>
    <row r="44" spans="1:2" x14ac:dyDescent="0.55000000000000004">
      <c r="A44">
        <v>40.417176121549943</v>
      </c>
      <c r="B44">
        <v>5.5004944709161192</v>
      </c>
    </row>
    <row r="45" spans="1:2" x14ac:dyDescent="0.55000000000000004">
      <c r="A45">
        <v>40.5</v>
      </c>
      <c r="B45">
        <v>5.5</v>
      </c>
    </row>
  </sheetData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C50F-516F-4FA5-96DC-181FEACF0B20}">
  <dimension ref="A1"/>
  <sheetViews>
    <sheetView workbookViewId="0">
      <selection activeCell="C7" sqref="C7"/>
    </sheetView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045C-9575-43AF-BBF0-07E4FD1309FF}">
  <dimension ref="A1:K65"/>
  <sheetViews>
    <sheetView topLeftCell="A47" workbookViewId="0">
      <selection activeCell="C79" sqref="C79"/>
    </sheetView>
  </sheetViews>
  <sheetFormatPr defaultRowHeight="14.4" x14ac:dyDescent="0.55000000000000004"/>
  <sheetData>
    <row r="1" spans="1:3" ht="31.5" x14ac:dyDescent="1.2">
      <c r="A1" s="1" t="s">
        <v>2</v>
      </c>
    </row>
    <row r="2" spans="1:3" x14ac:dyDescent="0.55000000000000004">
      <c r="A2" t="s">
        <v>3</v>
      </c>
    </row>
    <row r="5" spans="1:3" ht="18.3" x14ac:dyDescent="0.7">
      <c r="A5" s="2" t="s">
        <v>4</v>
      </c>
    </row>
    <row r="6" spans="1:3" x14ac:dyDescent="0.55000000000000004">
      <c r="A6" t="e" cm="1" vm="1">
        <f t="array" ref="A6">_xlfn._xlws.PY(0,1,test__2[[#Headers],[#Data]])</f>
        <v>#VALUE!</v>
      </c>
    </row>
    <row r="8" spans="1:3" ht="15.6" x14ac:dyDescent="0.6">
      <c r="A8" s="3" t="s">
        <v>5</v>
      </c>
    </row>
    <row r="9" spans="1:3" x14ac:dyDescent="0.55000000000000004">
      <c r="A9" t="str" cm="1">
        <f t="array" ref="A9:C20">IFERROR(_FV(A6,"arrayPreview"),_xlfn._DF_Python_str(A6))</f>
        <v/>
      </c>
      <c r="B9" t="str">
        <v>Column1</v>
      </c>
      <c r="C9" t="str">
        <v>Column2</v>
      </c>
    </row>
    <row r="10" spans="1:3" x14ac:dyDescent="0.55000000000000004">
      <c r="A10">
        <v>0</v>
      </c>
      <c r="B10">
        <v>-3.2371887080823534</v>
      </c>
      <c r="C10">
        <v>0</v>
      </c>
    </row>
    <row r="11" spans="1:3" x14ac:dyDescent="0.55000000000000004">
      <c r="A11">
        <v>1</v>
      </c>
      <c r="B11">
        <v>-3.1333498156971977</v>
      </c>
      <c r="C11">
        <v>1.2455722377056437</v>
      </c>
    </row>
    <row r="12" spans="1:3" x14ac:dyDescent="0.55000000000000004">
      <c r="A12">
        <v>2</v>
      </c>
      <c r="B12">
        <v>-3.0554706464083417</v>
      </c>
      <c r="C12">
        <v>0.91674907848602516</v>
      </c>
    </row>
    <row r="13" spans="1:3" x14ac:dyDescent="0.55000000000000004">
      <c r="A13">
        <v>3</v>
      </c>
      <c r="B13">
        <v>-2.6240447720938533</v>
      </c>
      <c r="C13">
        <v>2.0634271329677154</v>
      </c>
    </row>
    <row r="14" spans="1:3" x14ac:dyDescent="0.55000000000000004">
      <c r="A14">
        <v>4</v>
      </c>
      <c r="B14">
        <v>-2.4583970151937429</v>
      </c>
      <c r="C14">
        <v>2.0624381911354832</v>
      </c>
    </row>
    <row r="15" spans="1:3" x14ac:dyDescent="0.55000000000000004">
      <c r="A15" t="str">
        <v>...</v>
      </c>
      <c r="B15" t="str">
        <v>...</v>
      </c>
      <c r="C15" t="str">
        <v>...</v>
      </c>
    </row>
    <row r="16" spans="1:3" x14ac:dyDescent="0.55000000000000004">
      <c r="A16">
        <v>39</v>
      </c>
      <c r="B16">
        <v>38.351523869459676</v>
      </c>
      <c r="C16">
        <v>5.8411849321226272</v>
      </c>
    </row>
    <row r="17" spans="1:3" x14ac:dyDescent="0.55000000000000004">
      <c r="A17">
        <v>40</v>
      </c>
      <c r="B17">
        <v>39.094466420929606</v>
      </c>
      <c r="C17">
        <v>5.6725703497257927</v>
      </c>
    </row>
    <row r="18" spans="1:3" x14ac:dyDescent="0.55000000000000004">
      <c r="A18">
        <v>41</v>
      </c>
      <c r="B18">
        <v>39.590173514339654</v>
      </c>
      <c r="C18">
        <v>5.5875213521531943</v>
      </c>
    </row>
    <row r="19" spans="1:3" x14ac:dyDescent="0.55000000000000004">
      <c r="A19">
        <v>42</v>
      </c>
      <c r="B19">
        <v>40.417176121549943</v>
      </c>
      <c r="C19">
        <v>5.5004944709161192</v>
      </c>
    </row>
    <row r="20" spans="1:3" x14ac:dyDescent="0.55000000000000004">
      <c r="A20">
        <v>43</v>
      </c>
      <c r="B20">
        <v>40.5</v>
      </c>
      <c r="C20">
        <v>5.5</v>
      </c>
    </row>
    <row r="23" spans="1:3" ht="18.3" x14ac:dyDescent="0.7">
      <c r="A23" s="2" t="s">
        <v>6</v>
      </c>
    </row>
    <row r="24" spans="1:3" x14ac:dyDescent="0.55000000000000004">
      <c r="A24" t="e" cm="1" vm="2">
        <f t="array" ref="A24">_xlfn._xlws.PY(1,1)</f>
        <v>#VALUE!</v>
      </c>
    </row>
    <row r="43" spans="1:10" ht="18.3" x14ac:dyDescent="0.7">
      <c r="A43" s="2" t="s">
        <v>7</v>
      </c>
    </row>
    <row r="44" spans="1:10" x14ac:dyDescent="0.55000000000000004">
      <c r="A44" t="e" cm="1" vm="3">
        <f t="array" ref="A44">_xlfn._xlws.PY(2,1)</f>
        <v>#VALUE!</v>
      </c>
      <c r="B44" t="str" cm="1">
        <f t="array" ref="B44">_xlfn._DF_Python_str(A44)</f>
        <v>[(-3.2371887080823534, 0.315731696867905), (-2.7953989231522285, 1.6780022892679718), (-2.3536091382221036, 2.209602985191181), (-1.911819353291979, 2.5517917846892266), (-1.470029568361854, 2.795179273579323), (-1.0282397834317294, 3.0058215664572447)...</v>
      </c>
      <c r="E44" t="str" cm="1">
        <f t="array" ref="E44">_xlfn._DF_Python_str(A44)</f>
        <v>[(-3.2371887080823534, 0.315731696867905), (-2.7953989231522285, 1.6780022892679718), (-2.3536091382221036, 2.209602985191181), (-1.911819353291979, 2.5517917846892266), (-1.470029568361854, 2.795179273579323), (-1.0282397834317294, 3.0058215664572447)...</v>
      </c>
    </row>
    <row r="46" spans="1:10" ht="15.6" x14ac:dyDescent="0.6">
      <c r="A46" s="3" t="s">
        <v>5</v>
      </c>
    </row>
    <row r="47" spans="1:10" x14ac:dyDescent="0.55000000000000004">
      <c r="A47" cm="1">
        <f t="array" ref="A47:B57">IFERROR(_FV(A44,"arrayPreview"),_xlfn._DF_Python_str(A44))</f>
        <v>-3.2371887080823534</v>
      </c>
      <c r="B47">
        <v>0.31573169686790498</v>
      </c>
      <c r="E47" t="e" vm="3">
        <f>A44</f>
        <v>#VALUE!</v>
      </c>
      <c r="F47" t="str" cm="1">
        <f t="array" ref="F47">_xlfn._DF_Python_typeName(E47)</f>
        <v>list</v>
      </c>
      <c r="G47" t="str" cm="1">
        <f t="array" ref="G47">_xlfn._DF_Python_type(E47)</f>
        <v>&lt;class 'list'&gt;</v>
      </c>
      <c r="H47" t="str" cm="1">
        <f t="array" ref="H47">_xlfn._DF_Python_str(E47)</f>
        <v>[(-3.2371887080823534, 0.315731696867905), (-2.7953989231522285, 1.6780022892679718), (-2.3536091382221036, 2.209602985191181), (-1.911819353291979, 2.5517917846892266), (-1.470029568361854, 2.795179273579323), (-1.0282397834317294, 3.0058215664572447)...</v>
      </c>
      <c r="I47" cm="1">
        <f t="array" ref="I47:J57">_FV(E47,"arrayPreview")</f>
        <v>-3.2371887080823534</v>
      </c>
      <c r="J47">
        <v>0.31573169686790498</v>
      </c>
    </row>
    <row r="48" spans="1:10" x14ac:dyDescent="0.55000000000000004">
      <c r="A48">
        <v>-2.7953989231522285</v>
      </c>
      <c r="B48">
        <v>1.6780022892679718</v>
      </c>
      <c r="I48">
        <v>-2.7953989231522285</v>
      </c>
      <c r="J48">
        <v>1.6780022892679718</v>
      </c>
    </row>
    <row r="49" spans="1:11" x14ac:dyDescent="0.55000000000000004">
      <c r="A49">
        <v>-2.3536091382221036</v>
      </c>
      <c r="B49">
        <v>2.2096029851911809</v>
      </c>
      <c r="I49">
        <v>-2.3536091382221036</v>
      </c>
      <c r="J49">
        <v>2.2096029851911809</v>
      </c>
    </row>
    <row r="50" spans="1:11" x14ac:dyDescent="0.55000000000000004">
      <c r="A50">
        <v>-1.9118193532919789</v>
      </c>
      <c r="B50">
        <v>2.5517917846892266</v>
      </c>
      <c r="I50">
        <v>-1.9118193532919789</v>
      </c>
      <c r="J50">
        <v>2.5517917846892266</v>
      </c>
    </row>
    <row r="51" spans="1:11" x14ac:dyDescent="0.55000000000000004">
      <c r="A51">
        <v>-1.4700295683618541</v>
      </c>
      <c r="B51">
        <v>2.7951792735793228</v>
      </c>
      <c r="I51">
        <v>-1.4700295683618541</v>
      </c>
      <c r="J51">
        <v>2.7951792735793228</v>
      </c>
    </row>
    <row r="52" spans="1:11" x14ac:dyDescent="0.55000000000000004">
      <c r="A52" t="str">
        <v>...</v>
      </c>
      <c r="B52" t="str">
        <v>...</v>
      </c>
      <c r="I52" t="str">
        <v>...</v>
      </c>
      <c r="J52" t="str">
        <v>...</v>
      </c>
    </row>
    <row r="53" spans="1:11" x14ac:dyDescent="0.55000000000000004">
      <c r="A53">
        <v>38.732840860279509</v>
      </c>
      <c r="B53">
        <v>5.6814928752333991</v>
      </c>
      <c r="I53">
        <v>38.732840860279509</v>
      </c>
      <c r="J53">
        <v>5.6814928752333991</v>
      </c>
    </row>
    <row r="54" spans="1:11" x14ac:dyDescent="0.55000000000000004">
      <c r="A54">
        <v>39.174630645209632</v>
      </c>
      <c r="B54">
        <v>5.6467654246157979</v>
      </c>
      <c r="I54">
        <v>39.174630645209632</v>
      </c>
      <c r="J54">
        <v>5.6467654246157979</v>
      </c>
    </row>
    <row r="55" spans="1:11" x14ac:dyDescent="0.55000000000000004">
      <c r="A55">
        <v>39.616420430139755</v>
      </c>
      <c r="B55">
        <v>5.6201645933850699</v>
      </c>
      <c r="I55">
        <v>39.616420430139755</v>
      </c>
      <c r="J55">
        <v>5.6201645933850699</v>
      </c>
    </row>
    <row r="56" spans="1:11" x14ac:dyDescent="0.55000000000000004">
      <c r="A56">
        <v>40.058210215069877</v>
      </c>
      <c r="B56">
        <v>5.6021240668004815</v>
      </c>
      <c r="I56">
        <v>40.058210215069877</v>
      </c>
      <c r="J56">
        <v>5.6021240668004815</v>
      </c>
    </row>
    <row r="57" spans="1:11" x14ac:dyDescent="0.55000000000000004">
      <c r="A57">
        <v>40.5</v>
      </c>
      <c r="B57">
        <v>5.5930775301212989</v>
      </c>
      <c r="I57">
        <v>40.5</v>
      </c>
      <c r="J57">
        <v>5.5930775301212989</v>
      </c>
    </row>
    <row r="60" spans="1:11" ht="18.3" x14ac:dyDescent="0.7">
      <c r="A60" s="2" t="s">
        <v>8</v>
      </c>
    </row>
    <row r="61" spans="1:11" x14ac:dyDescent="0.55000000000000004">
      <c r="A61" t="e" cm="1" vm="4">
        <f t="array" ref="A61">_xlfn._xlws.PY(3,1)</f>
        <v>#VALUE!</v>
      </c>
      <c r="B61" t="str" cm="1">
        <f t="array" ref="B61">_xlfn._DF_Python_str(A61)</f>
        <v>([-3.2371887080823534, -2.7953989231522285, -2.3536091382221036, -1.911819353291979, -1.470029568361854, -1.0282397834317294, -0.5864499985016045, -0.14466021357147962, 0.29712957135864526, 0.7389193562887701, 1.1807091412188946, 1.62249892614902, 2.06...</v>
      </c>
    </row>
    <row r="63" spans="1:11" ht="15.6" x14ac:dyDescent="0.6">
      <c r="A63" s="3" t="s">
        <v>5</v>
      </c>
    </row>
    <row r="64" spans="1:11" x14ac:dyDescent="0.55000000000000004">
      <c r="A64" cm="1">
        <f t="array" ref="A64:K65">IFERROR(_FV(A61,"arrayPreview"),_xlfn._DF_Python_str(A61))</f>
        <v>-3.2371887080823534</v>
      </c>
      <c r="B64">
        <v>-2.7953989231522285</v>
      </c>
      <c r="C64">
        <v>-2.3536091382221036</v>
      </c>
      <c r="D64">
        <v>-1.9118193532919789</v>
      </c>
      <c r="E64">
        <v>-1.4700295683618541</v>
      </c>
      <c r="F64" t="str">
        <v>...</v>
      </c>
      <c r="G64">
        <v>38.732840860279509</v>
      </c>
      <c r="H64">
        <v>39.174630645209632</v>
      </c>
      <c r="I64">
        <v>39.616420430139755</v>
      </c>
      <c r="J64">
        <v>40.058210215069877</v>
      </c>
      <c r="K64">
        <v>40.5</v>
      </c>
    </row>
    <row r="65" spans="1:11" x14ac:dyDescent="0.55000000000000004">
      <c r="A65">
        <v>0.31573169686790498</v>
      </c>
      <c r="B65">
        <v>1.6780022892679718</v>
      </c>
      <c r="C65">
        <v>2.2096029851911809</v>
      </c>
      <c r="D65">
        <v>2.5517917846892266</v>
      </c>
      <c r="E65">
        <v>2.7951792735793228</v>
      </c>
      <c r="F65" t="str">
        <v>...</v>
      </c>
      <c r="G65">
        <v>5.6814928752333991</v>
      </c>
      <c r="H65">
        <v>5.6467654246157979</v>
      </c>
      <c r="I65">
        <v>5.6201645933850699</v>
      </c>
      <c r="J65">
        <v>5.6021240668004815</v>
      </c>
      <c r="K65">
        <v>5.5930775301212989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6D8C9C-6C18-4389-A16B-F474D49100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(2)</vt:lpstr>
      <vt:lpstr>Sheet1</vt:lpstr>
      <vt:lpstr>Analysis1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Vermeulen</dc:creator>
  <cp:lastModifiedBy>Thomas Vermeulen</cp:lastModifiedBy>
  <dcterms:created xsi:type="dcterms:W3CDTF">2025-03-03T16:06:13Z</dcterms:created>
  <dcterms:modified xsi:type="dcterms:W3CDTF">2025-03-03T23:46:53Z</dcterms:modified>
</cp:coreProperties>
</file>