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260" documentId="8_{E7BF6703-466F-4498-AEEA-FFB8403C4F5E}" xr6:coauthVersionLast="47" xr6:coauthVersionMax="47" xr10:uidLastSave="{F8B0C457-70B1-4242-8476-1E9A00E84B6E}"/>
  <bookViews>
    <workbookView xWindow="-110" yWindow="-110" windowWidth="38620" windowHeight="21100" firstSheet="4" activeTab="6" xr2:uid="{6111FCF9-37F3-4199-9E4E-EEB7F0803D9A}"/>
  </bookViews>
  <sheets>
    <sheet name="Sheet1" sheetId="1" r:id="rId1"/>
    <sheet name="test results" sheetId="2" r:id="rId2"/>
    <sheet name="test results (2)" sheetId="3" r:id="rId3"/>
    <sheet name="test results (3)" sheetId="4" r:id="rId4"/>
    <sheet name="test results (4)" sheetId="5" r:id="rId5"/>
    <sheet name="test results (5)" sheetId="6" r:id="rId6"/>
    <sheet name="test results (6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8" l="1"/>
  <c r="L5" i="8"/>
  <c r="L4" i="8"/>
  <c r="L3" i="8"/>
  <c r="P1" i="8"/>
  <c r="H6" i="8" s="1"/>
  <c r="L6" i="6"/>
  <c r="B6" i="6"/>
  <c r="L5" i="6"/>
  <c r="B5" i="6"/>
  <c r="L4" i="6"/>
  <c r="B4" i="6"/>
  <c r="L3" i="6"/>
  <c r="B3" i="6"/>
  <c r="P1" i="6"/>
  <c r="H6" i="6" s="1"/>
  <c r="H3" i="8" l="1"/>
  <c r="H4" i="8"/>
  <c r="H5" i="8"/>
  <c r="H3" i="6"/>
  <c r="H4" i="6"/>
  <c r="H5" i="6"/>
  <c r="B4" i="5"/>
  <c r="B5" i="5"/>
  <c r="B6" i="5"/>
  <c r="B3" i="5"/>
  <c r="L3" i="5"/>
  <c r="L6" i="5"/>
  <c r="L5" i="5"/>
  <c r="L4" i="5"/>
  <c r="P1" i="5"/>
  <c r="H5" i="5" s="1"/>
  <c r="J4" i="4"/>
  <c r="L4" i="4" s="1"/>
  <c r="J3" i="4"/>
  <c r="L3" i="4" s="1"/>
  <c r="L6" i="4"/>
  <c r="L5" i="4"/>
  <c r="P1" i="4"/>
  <c r="H6" i="4" s="1"/>
  <c r="L6" i="3"/>
  <c r="H6" i="3"/>
  <c r="L5" i="3"/>
  <c r="H5" i="3"/>
  <c r="L4" i="3"/>
  <c r="L3" i="3"/>
  <c r="P1" i="3"/>
  <c r="H4" i="3" s="1"/>
  <c r="L6" i="2"/>
  <c r="H6" i="2"/>
  <c r="L5" i="2"/>
  <c r="H5" i="2"/>
  <c r="L4" i="2"/>
  <c r="H4" i="2"/>
  <c r="L3" i="2"/>
  <c r="H3" i="2"/>
  <c r="P1" i="2"/>
  <c r="H10" i="1"/>
  <c r="I10" i="1"/>
  <c r="L10" i="1"/>
  <c r="L8" i="1"/>
  <c r="L6" i="1"/>
  <c r="L7" i="1"/>
  <c r="L9" i="1"/>
  <c r="L3" i="1"/>
  <c r="L4" i="1"/>
  <c r="L5" i="1"/>
  <c r="H7" i="1"/>
  <c r="I7" i="1"/>
  <c r="H8" i="1"/>
  <c r="I8" i="1"/>
  <c r="H9" i="1"/>
  <c r="I9" i="1"/>
  <c r="H5" i="1"/>
  <c r="I5" i="1"/>
  <c r="H6" i="1"/>
  <c r="I6" i="1" s="1"/>
  <c r="H4" i="1"/>
  <c r="I4" i="1"/>
  <c r="I3" i="1"/>
  <c r="H3" i="1"/>
  <c r="F4" i="1"/>
  <c r="P1" i="1"/>
  <c r="H3" i="5" l="1"/>
  <c r="H4" i="5"/>
  <c r="H6" i="5"/>
  <c r="H4" i="4"/>
  <c r="H5" i="4"/>
  <c r="H3" i="4"/>
  <c r="H3" i="3"/>
</calcChain>
</file>

<file path=xl/sharedStrings.xml><?xml version="1.0" encoding="utf-8"?>
<sst xmlns="http://schemas.openxmlformats.org/spreadsheetml/2006/main" count="104" uniqueCount="16">
  <si>
    <t>CT</t>
  </si>
  <si>
    <t>J</t>
  </si>
  <si>
    <t>CT_b29</t>
  </si>
  <si>
    <t>CT_b19</t>
  </si>
  <si>
    <t>Vane out, Wind Tunnel: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</si>
  <si>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</si>
  <si>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</si>
  <si>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</si>
  <si>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</si>
  <si>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</si>
  <si>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</si>
  <si>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</si>
  <si>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</si>
  <si>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beta0=29deg</t>
  </si>
  <si>
    <t>beta0=19deg</t>
  </si>
  <si>
    <t>beta0=29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</si>
</sst>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2.3857E-2</c:v>
                </c:pt>
                <c:pt idx="1">
                  <c:v>3.8233999999999997E-2</c:v>
                </c:pt>
                <c:pt idx="2">
                  <c:v>5.8337E-2</c:v>
                </c:pt>
                <c:pt idx="3">
                  <c:v>8.9613999999999999E-2</c:v>
                </c:pt>
                <c:pt idx="4">
                  <c:v>0.13954</c:v>
                </c:pt>
                <c:pt idx="5">
                  <c:v>0.22586000000000001</c:v>
                </c:pt>
                <c:pt idx="6">
                  <c:v>0</c:v>
                </c:pt>
                <c:pt idx="7">
                  <c:v>0.77112000000000003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9FF-8684-45C41BEACB9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9FF-8684-45C41BEA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(4)'!$L$3:$L$10</c:f>
              <c:numCache>
                <c:formatCode>General</c:formatCode>
                <c:ptCount val="8"/>
                <c:pt idx="0">
                  <c:v>0.78590060406370121</c:v>
                </c:pt>
                <c:pt idx="1">
                  <c:v>0.76670814215724392</c:v>
                </c:pt>
                <c:pt idx="2">
                  <c:v>0.54085721919010721</c:v>
                </c:pt>
                <c:pt idx="3">
                  <c:v>0.51851181134049662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D-42C3-91B9-956C8820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(5)'!$J$3:$J$10</c:f>
              <c:numCache>
                <c:formatCode>General</c:formatCode>
                <c:ptCount val="8"/>
                <c:pt idx="0">
                  <c:v>0.21695</c:v>
                </c:pt>
                <c:pt idx="1">
                  <c:v>0.1883</c:v>
                </c:pt>
                <c:pt idx="2">
                  <c:v>6.0052000000000001E-2</c:v>
                </c:pt>
                <c:pt idx="3">
                  <c:v>5.5584000000000001E-2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E39-968D-CEE866E22847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(5)'!$C$3:$C$6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(5)'!$A$3:$A$6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E39-968D-CEE866E2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(5)'!$L$3:$L$10</c:f>
              <c:numCache>
                <c:formatCode>General</c:formatCode>
                <c:ptCount val="8"/>
                <c:pt idx="0">
                  <c:v>0.84945184025058729</c:v>
                </c:pt>
                <c:pt idx="1">
                  <c:v>0.93052906235483646</c:v>
                </c:pt>
                <c:pt idx="2">
                  <c:v>0.72309118713048925</c:v>
                </c:pt>
                <c:pt idx="3">
                  <c:v>0.70977627949739497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E-4BEE-ABEF-AA842CCF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(6)'!$J$3:$J$10</c:f>
              <c:numCache>
                <c:formatCode>General</c:formatCode>
                <c:ptCount val="8"/>
                <c:pt idx="0">
                  <c:v>0.58804999999999996</c:v>
                </c:pt>
                <c:pt idx="1">
                  <c:v>0.27374999999999999</c:v>
                </c:pt>
                <c:pt idx="2">
                  <c:v>0.13577</c:v>
                </c:pt>
                <c:pt idx="3">
                  <c:v>6.8874000000000005E-2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086-9136-02BCB7E511C4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(6)'!$C$3:$C$6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(6)'!$A$3:$A$6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086-9136-02BCB7E5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(6)'!$L$3:$L$10</c:f>
              <c:numCache>
                <c:formatCode>General</c:formatCode>
                <c:ptCount val="8"/>
                <c:pt idx="0">
                  <c:v>0.82906850512484309</c:v>
                </c:pt>
                <c:pt idx="1">
                  <c:v>0.85354826640059867</c:v>
                </c:pt>
                <c:pt idx="2">
                  <c:v>0.82862374122673177</c:v>
                </c:pt>
                <c:pt idx="3">
                  <c:v>0.75446110703370628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0-4B01-9F5B-640B42F0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0.55499464942074161</c:v>
                </c:pt>
                <c:pt idx="1">
                  <c:v>0.65965045461603489</c:v>
                </c:pt>
                <c:pt idx="2">
                  <c:v>0.73769600404653513</c:v>
                </c:pt>
                <c:pt idx="3">
                  <c:v>0.79827186887582402</c:v>
                </c:pt>
                <c:pt idx="4">
                  <c:v>0.83858173076923082</c:v>
                </c:pt>
                <c:pt idx="5">
                  <c:v>0.85924066042760416</c:v>
                </c:pt>
                <c:pt idx="6">
                  <c:v>0</c:v>
                </c:pt>
                <c:pt idx="7">
                  <c:v>0.81633690094324651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7DC-ABDC-9CBB66B5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results'!$J$3:$J$10</c:f>
              <c:numCache>
                <c:formatCode>General</c:formatCode>
                <c:ptCount val="8"/>
                <c:pt idx="0">
                  <c:v>0.35796</c:v>
                </c:pt>
                <c:pt idx="1">
                  <c:v>0.32135999999999998</c:v>
                </c:pt>
                <c:pt idx="2">
                  <c:v>0.15279999999999999</c:v>
                </c:pt>
                <c:pt idx="3">
                  <c:v>0.14674999999999999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4E92-9129-AC68CB7A534B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7-4E92-9129-AC68CB7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results'!$L$3:$L$10</c:f>
              <c:numCache>
                <c:formatCode>General</c:formatCode>
                <c:ptCount val="8"/>
                <c:pt idx="0">
                  <c:v>0.85697869284175243</c:v>
                </c:pt>
                <c:pt idx="1">
                  <c:v>0.8587920897915553</c:v>
                </c:pt>
                <c:pt idx="2">
                  <c:v>0.84560044272274482</c:v>
                </c:pt>
                <c:pt idx="3">
                  <c:v>0.84392431997239636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617-8E02-37BF8402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(2)'!$J$3:$J$10</c:f>
              <c:numCache>
                <c:formatCode>General</c:formatCode>
                <c:ptCount val="8"/>
                <c:pt idx="0">
                  <c:v>0.39</c:v>
                </c:pt>
                <c:pt idx="1">
                  <c:v>0.35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6-4A46-BB3C-336F88B1183A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(2)'!$C$3:$C$6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(2)'!$A$3:$A$6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6-4A46-BB3C-336F88B1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(2)'!$L$3:$L$10</c:f>
              <c:numCache>
                <c:formatCode>General</c:formatCode>
                <c:ptCount val="8"/>
                <c:pt idx="0">
                  <c:v>0.93368446253291837</c:v>
                </c:pt>
                <c:pt idx="1">
                  <c:v>0.93532870122928913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3-430E-ADE7-9D6B1E66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(3)'!$J$3:$J$10</c:f>
              <c:numCache>
                <c:formatCode>General</c:formatCode>
                <c:ptCount val="8"/>
                <c:pt idx="0">
                  <c:v>0.29571000000000003</c:v>
                </c:pt>
                <c:pt idx="1">
                  <c:v>0.27965000000000001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4-4070-B79E-944EF33C7B46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(3)'!$C$3:$C$6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(3)'!$A$3:$A$6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4-4070-B79E-944EF33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(3)'!$L$3:$L$10</c:f>
              <c:numCache>
                <c:formatCode>General</c:formatCode>
                <c:ptCount val="8"/>
                <c:pt idx="0">
                  <c:v>0.7079482882451521</c:v>
                </c:pt>
                <c:pt idx="1">
                  <c:v>0.74732763228220211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8-4223-96DF-4111E76E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(4)'!$J$3:$J$10</c:f>
              <c:numCache>
                <c:formatCode>General</c:formatCode>
                <c:ptCount val="8"/>
                <c:pt idx="0">
                  <c:v>0.11448999999999999</c:v>
                </c:pt>
                <c:pt idx="1">
                  <c:v>9.8590999999999998E-2</c:v>
                </c:pt>
                <c:pt idx="2">
                  <c:v>2.8341999999999999E-2</c:v>
                </c:pt>
                <c:pt idx="3">
                  <c:v>2.5769E-2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182-9CDC-A130066179E0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(4)'!$C$3:$C$6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(4)'!$A$3:$A$6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1-4182-9CDC-A1300661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5966-9820-AEC6-1422-8A56905C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D86C-A405-7FF8-EFA3-69D203BA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88A8D-166A-436F-B273-D242F323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AEE47-D723-4645-B1A1-A4DCF03A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9FCC-D8B7-4ACD-A8E4-B2153D3C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A28EC-E526-49E0-BCCA-D7D6F567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58772-3BC6-4CF6-9033-8DAE298C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22F9D-80BF-4CE6-BCE0-C6DD9D31A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D012D-0E81-46CF-AA3E-4369F595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95B69-AEAD-40C5-86C5-FD4887650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20CB-C986-4990-A37C-D461DB62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5BBC-63B4-4DFD-A4E1-B90DBE2E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9206-3299-4764-8AF2-95D952D4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A9EF7-EF82-49BB-8BFA-17B931323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4C7-449A-4943-85BF-2C7248FD8A57}">
  <dimension ref="A1:Q10"/>
  <sheetViews>
    <sheetView workbookViewId="0">
      <selection activeCell="B37" sqref="B3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1</v>
      </c>
      <c r="G3">
        <v>40</v>
      </c>
      <c r="H3">
        <f>F3*G3/$P$1</f>
        <v>18.747656542932134</v>
      </c>
      <c r="I3">
        <f>G3/(H3*$P$1)</f>
        <v>1</v>
      </c>
      <c r="J3">
        <v>2.3857E-2</v>
      </c>
      <c r="K3">
        <v>4.2986000000000003E-2</v>
      </c>
      <c r="L3">
        <f t="shared" ref="L3:L4" si="0">J3/K3</f>
        <v>0.55499464942074161</v>
      </c>
    </row>
    <row r="4" spans="1:17" x14ac:dyDescent="0.35">
      <c r="A4">
        <v>0.41</v>
      </c>
      <c r="C4">
        <v>0.22</v>
      </c>
      <c r="F4">
        <f>10/9</f>
        <v>1.1111111111111112</v>
      </c>
      <c r="G4">
        <v>40</v>
      </c>
      <c r="H4">
        <f>F4*G4/$P$1</f>
        <v>20.830729492146816</v>
      </c>
      <c r="I4">
        <f>G4/(H4*$P$1)</f>
        <v>0.9</v>
      </c>
      <c r="J4">
        <v>3.8233999999999997E-2</v>
      </c>
      <c r="K4">
        <v>5.7960999999999999E-2</v>
      </c>
      <c r="L4">
        <f t="shared" si="0"/>
        <v>0.65965045461603489</v>
      </c>
    </row>
    <row r="5" spans="1:17" x14ac:dyDescent="0.35">
      <c r="A5">
        <v>0.3</v>
      </c>
      <c r="C5">
        <v>0.43</v>
      </c>
      <c r="F5">
        <v>1.25</v>
      </c>
      <c r="G5">
        <v>40</v>
      </c>
      <c r="H5">
        <f>F5*G5/$P$1</f>
        <v>23.434570678665168</v>
      </c>
      <c r="I5">
        <f>G5/(H5*$P$1)</f>
        <v>0.8</v>
      </c>
      <c r="J5">
        <v>5.8337E-2</v>
      </c>
      <c r="K5">
        <v>7.9079999999999998E-2</v>
      </c>
      <c r="L5">
        <f>J5/K5</f>
        <v>0.73769600404653513</v>
      </c>
    </row>
    <row r="6" spans="1:17" x14ac:dyDescent="0.35">
      <c r="A6">
        <v>0.21</v>
      </c>
      <c r="C6">
        <v>0.62</v>
      </c>
      <c r="F6">
        <v>1.4285000000000001</v>
      </c>
      <c r="G6">
        <v>40</v>
      </c>
      <c r="H6">
        <f>F6*G6/$P$1</f>
        <v>26.781027371578553</v>
      </c>
      <c r="I6">
        <f>G6/(H6*$P$1)</f>
        <v>0.70003500175008748</v>
      </c>
      <c r="J6">
        <v>8.9613999999999999E-2</v>
      </c>
      <c r="K6">
        <v>0.11226</v>
      </c>
      <c r="L6">
        <f t="shared" ref="L6:L9" si="1">J6/K6</f>
        <v>0.79827186887582402</v>
      </c>
    </row>
    <row r="7" spans="1:17" x14ac:dyDescent="0.35">
      <c r="F7">
        <v>1.6659999999999999</v>
      </c>
      <c r="G7">
        <v>40</v>
      </c>
      <c r="H7">
        <f t="shared" ref="H7:H9" si="2">F7*G7/$P$1</f>
        <v>31.233595800524935</v>
      </c>
      <c r="I7">
        <f t="shared" ref="I7:I9" si="3">G7/(H7*$P$1)</f>
        <v>0.60024009603841533</v>
      </c>
      <c r="J7">
        <v>0.13954</v>
      </c>
      <c r="K7">
        <v>0.16639999999999999</v>
      </c>
      <c r="L7">
        <f t="shared" si="1"/>
        <v>0.83858173076923082</v>
      </c>
    </row>
    <row r="8" spans="1:17" x14ac:dyDescent="0.35">
      <c r="F8">
        <v>2</v>
      </c>
      <c r="G8">
        <v>40</v>
      </c>
      <c r="H8">
        <f t="shared" si="2"/>
        <v>37.495313085864268</v>
      </c>
      <c r="I8">
        <f t="shared" si="3"/>
        <v>0.5</v>
      </c>
      <c r="J8">
        <v>0.22586000000000001</v>
      </c>
      <c r="K8">
        <v>0.26285999999999998</v>
      </c>
      <c r="L8">
        <f t="shared" si="1"/>
        <v>0.85924066042760416</v>
      </c>
    </row>
    <row r="9" spans="1:17" x14ac:dyDescent="0.35">
      <c r="F9">
        <v>2.5</v>
      </c>
      <c r="G9">
        <v>40</v>
      </c>
      <c r="H9">
        <f t="shared" si="2"/>
        <v>46.869141357330335</v>
      </c>
      <c r="I9">
        <f t="shared" si="3"/>
        <v>0.4</v>
      </c>
      <c r="J9">
        <v>0</v>
      </c>
      <c r="K9">
        <v>0</v>
      </c>
      <c r="L9" t="e">
        <f t="shared" si="1"/>
        <v>#DIV/0!</v>
      </c>
    </row>
    <row r="10" spans="1:17" x14ac:dyDescent="0.35">
      <c r="F10">
        <v>3.3332999999999999</v>
      </c>
      <c r="G10">
        <v>40</v>
      </c>
      <c r="H10">
        <f t="shared" ref="H10" si="4">F10*G10/$P$1</f>
        <v>62.491563554555682</v>
      </c>
      <c r="I10">
        <f t="shared" ref="I10" si="5">G10/(H10*$P$1)</f>
        <v>0.3000030000300003</v>
      </c>
      <c r="J10">
        <v>0.77112000000000003</v>
      </c>
      <c r="K10">
        <v>0.94460999999999995</v>
      </c>
      <c r="L10">
        <f t="shared" ref="L10" si="6">J10/K10</f>
        <v>0.81633690094324651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01D-33EF-4885-9BE7-B1EDDE4037B0}">
  <dimension ref="A1:Q6"/>
  <sheetViews>
    <sheetView workbookViewId="0">
      <selection activeCell="L6" sqref="L6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0.35796</v>
      </c>
      <c r="K3">
        <v>0.41770000000000002</v>
      </c>
      <c r="L3">
        <f t="shared" ref="L3:L4" si="0">J3/K3</f>
        <v>0.85697869284175243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0.32135999999999998</v>
      </c>
      <c r="K4">
        <v>0.37419999999999998</v>
      </c>
      <c r="L4">
        <f t="shared" si="0"/>
        <v>0.8587920897915553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0.15279999999999999</v>
      </c>
      <c r="K5">
        <v>0.1807</v>
      </c>
      <c r="L5">
        <f>J5/K5</f>
        <v>0.84560044272274482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0.14674999999999999</v>
      </c>
      <c r="K6">
        <v>0.17388999999999999</v>
      </c>
      <c r="L6">
        <f t="shared" ref="L6" si="1">J6/K6</f>
        <v>0.84392431997239636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B356-3F03-4362-A242-B7A89C31F914}">
  <dimension ref="A1:Q6"/>
  <sheetViews>
    <sheetView topLeftCell="E1" workbookViewId="0">
      <selection activeCell="L13" sqref="L1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0.39</v>
      </c>
      <c r="K3">
        <v>0.41770000000000002</v>
      </c>
      <c r="L3">
        <f t="shared" ref="L3:L4" si="0">J3/K3</f>
        <v>0.93368446253291837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0.35</v>
      </c>
      <c r="K4">
        <v>0.37419999999999998</v>
      </c>
      <c r="L4">
        <f t="shared" si="0"/>
        <v>0.93532870122928913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2C21-82F0-4838-82FC-883492A6A6A6}">
  <dimension ref="A1:Q6"/>
  <sheetViews>
    <sheetView workbookViewId="0">
      <selection activeCell="I13" sqref="I1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f>0.12571+N3</f>
        <v>0.29571000000000003</v>
      </c>
      <c r="K3">
        <v>0.41770000000000002</v>
      </c>
      <c r="L3">
        <f t="shared" ref="L3:L4" si="0">J3/K3</f>
        <v>0.7079482882451521</v>
      </c>
      <c r="N3">
        <v>0.17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f>0.10965+N3</f>
        <v>0.27965000000000001</v>
      </c>
      <c r="K4">
        <v>0.37419999999999998</v>
      </c>
      <c r="L4">
        <f t="shared" si="0"/>
        <v>0.74732763228220211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D476-E477-460C-A7D6-CE8DCB5C6B9C}">
  <dimension ref="A1:Q6"/>
  <sheetViews>
    <sheetView zoomScale="72" workbookViewId="0">
      <selection activeCell="M3" sqref="M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14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0.11448999999999999</v>
      </c>
      <c r="K3">
        <v>0.14568</v>
      </c>
      <c r="L3">
        <f t="shared" ref="L3:L4" si="0">J3/K3</f>
        <v>0.78590060406370121</v>
      </c>
    </row>
    <row r="4" spans="1:17" x14ac:dyDescent="0.35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9.8590999999999998E-2</v>
      </c>
      <c r="K4">
        <v>0.12859000000000001</v>
      </c>
      <c r="L4">
        <f t="shared" si="0"/>
        <v>0.76670814215724392</v>
      </c>
    </row>
    <row r="5" spans="1:17" x14ac:dyDescent="0.35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2.8341999999999999E-2</v>
      </c>
      <c r="K5">
        <v>5.2401999999999997E-2</v>
      </c>
      <c r="L5">
        <f>J5/K5</f>
        <v>0.54085721919010721</v>
      </c>
    </row>
    <row r="6" spans="1:17" x14ac:dyDescent="0.35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2.5769E-2</v>
      </c>
      <c r="K6">
        <v>4.9697999999999999E-2</v>
      </c>
      <c r="L6">
        <f t="shared" ref="L6" si="2">J6/K6</f>
        <v>0.51851181134049662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D8D8-4339-442B-81CA-CE3A6F6EBB38}">
  <dimension ref="A1:Q6"/>
  <sheetViews>
    <sheetView topLeftCell="E1" zoomScale="72" workbookViewId="0">
      <selection activeCell="J7" sqref="J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0.21695</v>
      </c>
      <c r="K3">
        <v>0.25540000000000002</v>
      </c>
      <c r="L3">
        <f t="shared" ref="L3:L4" si="0">J3/K3</f>
        <v>0.84945184025058729</v>
      </c>
    </row>
    <row r="4" spans="1:17" x14ac:dyDescent="0.35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0.1883</v>
      </c>
      <c r="K4">
        <v>0.20235800000000001</v>
      </c>
      <c r="L4">
        <f t="shared" si="0"/>
        <v>0.93052906235483646</v>
      </c>
    </row>
    <row r="5" spans="1:17" x14ac:dyDescent="0.35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6.0052000000000001E-2</v>
      </c>
      <c r="K5">
        <v>8.3048999999999998E-2</v>
      </c>
      <c r="L5">
        <f>J5/K5</f>
        <v>0.72309118713048925</v>
      </c>
    </row>
    <row r="6" spans="1:17" x14ac:dyDescent="0.35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5.5584000000000001E-2</v>
      </c>
      <c r="K6">
        <v>7.8312000000000007E-2</v>
      </c>
      <c r="L6">
        <f t="shared" ref="L6" si="2">J6/K6</f>
        <v>0.70977627949739497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A300-8782-41F7-96BC-CA309582FCC4}">
  <dimension ref="A1:Q6"/>
  <sheetViews>
    <sheetView tabSelected="1" zoomScale="72" workbookViewId="0">
      <selection activeCell="L22" sqref="L22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30</v>
      </c>
      <c r="H3">
        <f>F3*G3/$P$1</f>
        <v>32.699401012373457</v>
      </c>
      <c r="I3">
        <v>0.3</v>
      </c>
      <c r="J3">
        <v>0.58804999999999996</v>
      </c>
      <c r="K3">
        <v>0.70928999999999998</v>
      </c>
      <c r="L3">
        <f t="shared" ref="L3:L4" si="0">J3/K3</f>
        <v>0.82906850512484309</v>
      </c>
    </row>
    <row r="4" spans="1:17" x14ac:dyDescent="0.35">
      <c r="A4">
        <v>0.41</v>
      </c>
      <c r="C4">
        <v>0.22</v>
      </c>
      <c r="F4">
        <v>2.2222219999999999</v>
      </c>
      <c r="G4">
        <v>30</v>
      </c>
      <c r="H4">
        <f>F4*G4/$P$1</f>
        <v>31.246091113610795</v>
      </c>
      <c r="I4">
        <v>0.4</v>
      </c>
      <c r="J4">
        <v>0.27374999999999999</v>
      </c>
      <c r="K4">
        <v>0.32072000000000001</v>
      </c>
      <c r="L4">
        <f t="shared" si="0"/>
        <v>0.85354826640059867</v>
      </c>
    </row>
    <row r="5" spans="1:17" x14ac:dyDescent="0.35">
      <c r="A5">
        <v>0.3</v>
      </c>
      <c r="C5">
        <v>0.43</v>
      </c>
      <c r="F5">
        <v>1.6393442600000001</v>
      </c>
      <c r="G5">
        <v>36</v>
      </c>
      <c r="H5">
        <f>F5*G5/$P$1</f>
        <v>27.660476827896513</v>
      </c>
      <c r="I5">
        <v>0.5</v>
      </c>
      <c r="J5">
        <v>0.13577</v>
      </c>
      <c r="K5">
        <v>0.16385</v>
      </c>
      <c r="L5">
        <f>J5/K5</f>
        <v>0.82862374122673177</v>
      </c>
    </row>
    <row r="6" spans="1:17" x14ac:dyDescent="0.35">
      <c r="A6">
        <v>0.21</v>
      </c>
      <c r="C6">
        <v>0.62</v>
      </c>
      <c r="F6">
        <v>1.6129032299999999</v>
      </c>
      <c r="G6">
        <v>44</v>
      </c>
      <c r="H6">
        <f>F6*G6/$P$1</f>
        <v>33.26197137232846</v>
      </c>
      <c r="I6">
        <v>0.6</v>
      </c>
      <c r="J6">
        <v>6.8874000000000005E-2</v>
      </c>
      <c r="K6">
        <v>9.1288999999999995E-2</v>
      </c>
      <c r="L6">
        <f t="shared" ref="L6" si="1">J6/K6</f>
        <v>0.75446110703370628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test results</vt:lpstr>
      <vt:lpstr>test results (2)</vt:lpstr>
      <vt:lpstr>test results (3)</vt:lpstr>
      <vt:lpstr>test results (4)</vt:lpstr>
      <vt:lpstr>test results (5)</vt:lpstr>
      <vt:lpstr>test results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2025-02-28T16:47:35Z</dcterms:modified>
</cp:coreProperties>
</file>