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S5801\OneDrive - 1st Franklin Financial Corporation\Lending Model\"/>
    </mc:Choice>
  </mc:AlternateContent>
  <xr:revisionPtr revIDLastSave="1391" documentId="8_{05AA4406-4753-4FE9-8E97-34275CFCFC54}" xr6:coauthVersionLast="43" xr6:coauthVersionMax="43" xr10:uidLastSave="{A5C1A292-BECD-4A16-9327-D3949D06ED1C}"/>
  <bookViews>
    <workbookView xWindow="15495" yWindow="1140" windowWidth="13185" windowHeight="13365" firstSheet="4" activeTab="4" xr2:uid="{6F64D186-1153-4BD4-A166-313928886F1E}"/>
  </bookViews>
  <sheets>
    <sheet name="2019 NEW LOANS ANALYSIS" sheetId="3" r:id="rId1"/>
    <sheet name="2019 CHARGE OFF ACCT ANALYSIS" sheetId="1" r:id="rId2"/>
    <sheet name="2018 CHARGE OFF ACCT ANALYSIS" sheetId="2" r:id="rId3"/>
    <sheet name="2017 CHARGE OFF ACCT ANALYSIS" sheetId="4" r:id="rId4"/>
    <sheet name="2017-2019 CHARGE OFF ANALYSIS" sheetId="5" r:id="rId5"/>
  </sheets>
  <definedNames>
    <definedName name="_xlnm.Print_Area" localSheetId="3">'2017 CHARGE OFF ACCT ANALYSIS'!$A$1:$S$375</definedName>
    <definedName name="_xlnm.Print_Area" localSheetId="2">'2018 CHARGE OFF ACCT ANALYSIS'!$A$1:$S$211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5" l="1"/>
  <c r="I42" i="5"/>
  <c r="H43" i="5"/>
  <c r="H42" i="5"/>
  <c r="R43" i="5"/>
  <c r="R42" i="5"/>
  <c r="Q43" i="5"/>
  <c r="P43" i="5"/>
  <c r="P42" i="5"/>
  <c r="M43" i="5"/>
  <c r="M42" i="5"/>
  <c r="L43" i="5"/>
  <c r="L42" i="5"/>
  <c r="K43" i="5"/>
  <c r="K42" i="5"/>
  <c r="J43" i="5"/>
  <c r="J42" i="5"/>
  <c r="G43" i="5"/>
  <c r="G42" i="5"/>
  <c r="F43" i="5"/>
  <c r="F42" i="5"/>
  <c r="E43" i="5"/>
  <c r="E42" i="5"/>
  <c r="D42" i="5"/>
  <c r="D43" i="5"/>
  <c r="A41" i="5"/>
  <c r="R41" i="5"/>
  <c r="Q42" i="5"/>
  <c r="Q41" i="5"/>
  <c r="P41" i="5"/>
  <c r="M41" i="5"/>
  <c r="L41" i="5"/>
  <c r="K41" i="5"/>
  <c r="J41" i="5"/>
  <c r="I41" i="5"/>
  <c r="H41" i="5"/>
  <c r="G41" i="5"/>
  <c r="F41" i="5"/>
  <c r="E41" i="5"/>
  <c r="D41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82" i="4" l="1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C83" i="1" l="1"/>
  <c r="A83" i="1"/>
  <c r="R83" i="1"/>
  <c r="Q83" i="1"/>
  <c r="O83" i="1"/>
  <c r="N83" i="1"/>
  <c r="M83" i="1"/>
  <c r="L83" i="1"/>
  <c r="K83" i="1"/>
  <c r="J83" i="1"/>
  <c r="I83" i="1"/>
  <c r="H83" i="1"/>
  <c r="G83" i="1"/>
  <c r="F83" i="1"/>
  <c r="E83" i="1"/>
  <c r="D83" i="1"/>
  <c r="P42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83" i="1" s="1"/>
  <c r="P74" i="1"/>
  <c r="P75" i="1"/>
  <c r="P76" i="1"/>
  <c r="P77" i="1"/>
  <c r="P78" i="1"/>
  <c r="P79" i="1"/>
  <c r="P80" i="1"/>
  <c r="P81" i="1"/>
  <c r="P3" i="1"/>
  <c r="P2" i="1"/>
</calcChain>
</file>

<file path=xl/sharedStrings.xml><?xml version="1.0" encoding="utf-8"?>
<sst xmlns="http://schemas.openxmlformats.org/spreadsheetml/2006/main" count="766" uniqueCount="442">
  <si>
    <t>LN TP</t>
  </si>
  <si>
    <t>AGE</t>
  </si>
  <si>
    <t>INCOME</t>
  </si>
  <si>
    <t>TERM</t>
  </si>
  <si>
    <t>BEACON</t>
  </si>
  <si>
    <t>BNI</t>
  </si>
  <si>
    <t>NET BAL</t>
  </si>
  <si>
    <t>CREDIT LIMIT</t>
  </si>
  <si>
    <t>WOODS</t>
  </si>
  <si>
    <t>CARTER</t>
  </si>
  <si>
    <t>THOMAS</t>
  </si>
  <si>
    <t>JORDAN</t>
  </si>
  <si>
    <t>MORGAN</t>
  </si>
  <si>
    <t>LEWIS</t>
  </si>
  <si>
    <t>SHURTZ</t>
  </si>
  <si>
    <t>JONES</t>
  </si>
  <si>
    <t>KING</t>
  </si>
  <si>
    <t>ODOM</t>
  </si>
  <si>
    <t>MILLER</t>
  </si>
  <si>
    <t>HASTON</t>
  </si>
  <si>
    <t>BALL</t>
  </si>
  <si>
    <t>VANVLECK</t>
  </si>
  <si>
    <t>SCOTT</t>
  </si>
  <si>
    <t>MYERS</t>
  </si>
  <si>
    <t>MCCANTS</t>
  </si>
  <si>
    <t>NORMAN</t>
  </si>
  <si>
    <t>BIVENS</t>
  </si>
  <si>
    <t>WALKER</t>
  </si>
  <si>
    <t>WILLIAMS</t>
  </si>
  <si>
    <t>FINCH</t>
  </si>
  <si>
    <t>KNAPP</t>
  </si>
  <si>
    <t>MCCARROLL</t>
  </si>
  <si>
    <t>BROADNAX</t>
  </si>
  <si>
    <t>TURNER</t>
  </si>
  <si>
    <t>ALEXANDER</t>
  </si>
  <si>
    <t>PRESTON</t>
  </si>
  <si>
    <t>DUNN</t>
  </si>
  <si>
    <t>GIDDENS</t>
  </si>
  <si>
    <t>PHILLIPS</t>
  </si>
  <si>
    <t>LOFTON</t>
  </si>
  <si>
    <t>KINN</t>
  </si>
  <si>
    <t>BROWN</t>
  </si>
  <si>
    <t>RICHARD</t>
  </si>
  <si>
    <t>WOOTEN</t>
  </si>
  <si>
    <t>GREEN</t>
  </si>
  <si>
    <t>HARRIS</t>
  </si>
  <si>
    <t>SAUCIER</t>
  </si>
  <si>
    <t>COPELAND</t>
  </si>
  <si>
    <t>SIMMONS</t>
  </si>
  <si>
    <t>ARCELAY</t>
  </si>
  <si>
    <t>SUTTON</t>
  </si>
  <si>
    <t>MCMILLIAN</t>
  </si>
  <si>
    <t>BRADBERRY</t>
  </si>
  <si>
    <t>PENIX</t>
  </si>
  <si>
    <t>SHAW</t>
  </si>
  <si>
    <t>CRENSHAW</t>
  </si>
  <si>
    <t>TAYLOR</t>
  </si>
  <si>
    <t>CANNON</t>
  </si>
  <si>
    <t>ACY</t>
  </si>
  <si>
    <t>BRINCAT</t>
  </si>
  <si>
    <t>TOLBERT</t>
  </si>
  <si>
    <t>JOHNSON R</t>
  </si>
  <si>
    <t>COOPER</t>
  </si>
  <si>
    <t>EVANS</t>
  </si>
  <si>
    <t>HAWKINS</t>
  </si>
  <si>
    <t xml:space="preserve">DUNGAN </t>
  </si>
  <si>
    <t>MITCHELL</t>
  </si>
  <si>
    <t>BRYANT</t>
  </si>
  <si>
    <t>BARIA</t>
  </si>
  <si>
    <t>CROMWELL</t>
  </si>
  <si>
    <t>DUNKLIN</t>
  </si>
  <si>
    <t>MCDUFFIE</t>
  </si>
  <si>
    <t>CLARK</t>
  </si>
  <si>
    <t>DAVIS</t>
  </si>
  <si>
    <t>GIBBONS</t>
  </si>
  <si>
    <t>JORDAN J</t>
  </si>
  <si>
    <t>FRATICELLI</t>
  </si>
  <si>
    <t>SANDERS</t>
  </si>
  <si>
    <t># PMTS MADE BEFORE DEFAULT</t>
  </si>
  <si>
    <t>DATE OF LOAN</t>
  </si>
  <si>
    <t>DATE OF LOSS</t>
  </si>
  <si>
    <t>DIFF. OF DAYS</t>
  </si>
  <si>
    <t>1ST PMT DEF=1</t>
  </si>
  <si>
    <t>AMT FIN</t>
  </si>
  <si>
    <t>PMT $$</t>
  </si>
  <si>
    <t>BK=1, DECASED=2</t>
  </si>
  <si>
    <t>FILES</t>
  </si>
  <si>
    <t>STARKS</t>
  </si>
  <si>
    <t>KIDD</t>
  </si>
  <si>
    <t>FLETCHER</t>
  </si>
  <si>
    <t>THRASH</t>
  </si>
  <si>
    <t>MCNEAL</t>
  </si>
  <si>
    <t>ROBERTS</t>
  </si>
  <si>
    <t>JANUARY</t>
  </si>
  <si>
    <t>TATE</t>
  </si>
  <si>
    <t>HARDEE</t>
  </si>
  <si>
    <t>RUTLEDGE</t>
  </si>
  <si>
    <t>KENNEDY</t>
  </si>
  <si>
    <t>BELL</t>
  </si>
  <si>
    <t>PETTAWAY</t>
  </si>
  <si>
    <t>ORSO</t>
  </si>
  <si>
    <t>SMITH</t>
  </si>
  <si>
    <t>PETTWAY</t>
  </si>
  <si>
    <t>MOORE</t>
  </si>
  <si>
    <t>WASHINGTON</t>
  </si>
  <si>
    <t>GOODMAN</t>
  </si>
  <si>
    <t>HARDEN</t>
  </si>
  <si>
    <t>BROOKS</t>
  </si>
  <si>
    <t>GOLSTON</t>
  </si>
  <si>
    <t>ROCKWELL</t>
  </si>
  <si>
    <t>RACKLEY</t>
  </si>
  <si>
    <t>BOLTON</t>
  </si>
  <si>
    <t>BUXTON</t>
  </si>
  <si>
    <t>RANDALL</t>
  </si>
  <si>
    <t>GIBSON</t>
  </si>
  <si>
    <t>MALONE</t>
  </si>
  <si>
    <t>DENNIS</t>
  </si>
  <si>
    <t>KELLER</t>
  </si>
  <si>
    <t>WALTMAN</t>
  </si>
  <si>
    <t>WILSON</t>
  </si>
  <si>
    <t>HUTTO</t>
  </si>
  <si>
    <t>JACKSON</t>
  </si>
  <si>
    <t>MCGEE</t>
  </si>
  <si>
    <t>REYNOLDS</t>
  </si>
  <si>
    <t>CARMICHAEL</t>
  </si>
  <si>
    <t>HALL</t>
  </si>
  <si>
    <t>WEBB</t>
  </si>
  <si>
    <t xml:space="preserve">LOCKE  </t>
  </si>
  <si>
    <t>PRESTAGE</t>
  </si>
  <si>
    <t>CAVER</t>
  </si>
  <si>
    <t>YOUNG</t>
  </si>
  <si>
    <t>CARR</t>
  </si>
  <si>
    <t>CHATOM</t>
  </si>
  <si>
    <t>WATTS</t>
  </si>
  <si>
    <t>JACOBS</t>
  </si>
  <si>
    <t>PORTER</t>
  </si>
  <si>
    <t>BENDOLPH</t>
  </si>
  <si>
    <t>JOHNSON</t>
  </si>
  <si>
    <t>MARTIN</t>
  </si>
  <si>
    <t>LOCKETT</t>
  </si>
  <si>
    <t>WHITE</t>
  </si>
  <si>
    <t>RYALS</t>
  </si>
  <si>
    <t>STEWART</t>
  </si>
  <si>
    <t>HARRISON</t>
  </si>
  <si>
    <t>LANE</t>
  </si>
  <si>
    <t>WATSON</t>
  </si>
  <si>
    <t>SHEPARD</t>
  </si>
  <si>
    <t>HILL</t>
  </si>
  <si>
    <t>LE</t>
  </si>
  <si>
    <t>IRBY</t>
  </si>
  <si>
    <t>GAYLE</t>
  </si>
  <si>
    <t>CADE</t>
  </si>
  <si>
    <t>BARNES</t>
  </si>
  <si>
    <t>MERRELL</t>
  </si>
  <si>
    <t>TANTON</t>
  </si>
  <si>
    <t>CRANE</t>
  </si>
  <si>
    <t>LOFTIN</t>
  </si>
  <si>
    <t>WHISENHUNT</t>
  </si>
  <si>
    <t>LESTER</t>
  </si>
  <si>
    <t>ROBBINS</t>
  </si>
  <si>
    <t>HENDERSON</t>
  </si>
  <si>
    <t>AWUDU</t>
  </si>
  <si>
    <t>REESE</t>
  </si>
  <si>
    <t>MOTE</t>
  </si>
  <si>
    <t>ESSEX</t>
  </si>
  <si>
    <t>MCCARTY</t>
  </si>
  <si>
    <t>KOLAR</t>
  </si>
  <si>
    <t>DANIELS</t>
  </si>
  <si>
    <t>HALLMAN</t>
  </si>
  <si>
    <t>BONNER</t>
  </si>
  <si>
    <t>ROWELL</t>
  </si>
  <si>
    <t>PATTERSON</t>
  </si>
  <si>
    <t>DIXON</t>
  </si>
  <si>
    <t>GUEYE</t>
  </si>
  <si>
    <t>HENDRIX</t>
  </si>
  <si>
    <t>JANSSEN</t>
  </si>
  <si>
    <t>DEES</t>
  </si>
  <si>
    <t>TART</t>
  </si>
  <si>
    <t>AGEE</t>
  </si>
  <si>
    <t xml:space="preserve">HALL  </t>
  </si>
  <si>
    <t>PEOPLES</t>
  </si>
  <si>
    <t>CHARLEY</t>
  </si>
  <si>
    <t>TUNSTALL</t>
  </si>
  <si>
    <t>LANG</t>
  </si>
  <si>
    <t>FAULK</t>
  </si>
  <si>
    <t>CUNNINGHAM</t>
  </si>
  <si>
    <t>ADAMS</t>
  </si>
  <si>
    <t>FARLEY</t>
  </si>
  <si>
    <t>RICHARDSON</t>
  </si>
  <si>
    <t>FOX</t>
  </si>
  <si>
    <t>CASEY</t>
  </si>
  <si>
    <t>WINSTON</t>
  </si>
  <si>
    <t>DYAR</t>
  </si>
  <si>
    <t>GRICE</t>
  </si>
  <si>
    <t>LYLES</t>
  </si>
  <si>
    <t>RHODES</t>
  </si>
  <si>
    <t>WILEY</t>
  </si>
  <si>
    <t>FORD</t>
  </si>
  <si>
    <t>CAMPBELL</t>
  </si>
  <si>
    <t>WESLEY</t>
  </si>
  <si>
    <t>BRACKETT</t>
  </si>
  <si>
    <t>SASHINGTON</t>
  </si>
  <si>
    <t>GANDY</t>
  </si>
  <si>
    <t>ANKUM</t>
  </si>
  <si>
    <t>PENN</t>
  </si>
  <si>
    <t>CORDELE</t>
  </si>
  <si>
    <t>SEALS</t>
  </si>
  <si>
    <t>BRYAN</t>
  </si>
  <si>
    <t>KIRBY</t>
  </si>
  <si>
    <t>GLENN</t>
  </si>
  <si>
    <t>NORWOOD</t>
  </si>
  <si>
    <t>GRAHAM</t>
  </si>
  <si>
    <t>FAULKNER</t>
  </si>
  <si>
    <t>HOBBS</t>
  </si>
  <si>
    <t>SHOWS</t>
  </si>
  <si>
    <t>FROWNER</t>
  </si>
  <si>
    <t>THOMPSON</t>
  </si>
  <si>
    <t>DEAN</t>
  </si>
  <si>
    <t>MCDANIEL</t>
  </si>
  <si>
    <t>TRUJILLO</t>
  </si>
  <si>
    <t>LOTT</t>
  </si>
  <si>
    <t>BROWNLEE</t>
  </si>
  <si>
    <t>MURRAY</t>
  </si>
  <si>
    <t>NASIM</t>
  </si>
  <si>
    <t>MORRIS</t>
  </si>
  <si>
    <t>SELTZER</t>
  </si>
  <si>
    <t>COOK</t>
  </si>
  <si>
    <t>BOXLEY</t>
  </si>
  <si>
    <t>LEE</t>
  </si>
  <si>
    <t>ABRAMS</t>
  </si>
  <si>
    <t>WITHERS</t>
  </si>
  <si>
    <t>ROBINSON</t>
  </si>
  <si>
    <t>HOPSON</t>
  </si>
  <si>
    <t>MERRILL</t>
  </si>
  <si>
    <t>BRANTLEY</t>
  </si>
  <si>
    <t>TILLMAN</t>
  </si>
  <si>
    <t>EDWARDS</t>
  </si>
  <si>
    <t>GREGORY SR</t>
  </si>
  <si>
    <t>BRUNSON</t>
  </si>
  <si>
    <t>MCNEIL</t>
  </si>
  <si>
    <t>HAIRSTON</t>
  </si>
  <si>
    <t>HEATHCOE</t>
  </si>
  <si>
    <t>TILLEY</t>
  </si>
  <si>
    <t>HUBBARD</t>
  </si>
  <si>
    <t>PATTON</t>
  </si>
  <si>
    <t>GREENE</t>
  </si>
  <si>
    <t>FINKLEA</t>
  </si>
  <si>
    <t>SIGLER</t>
  </si>
  <si>
    <t>WADE</t>
  </si>
  <si>
    <t>CLARKE</t>
  </si>
  <si>
    <t>COLEMAN</t>
  </si>
  <si>
    <t>GRAY</t>
  </si>
  <si>
    <t>RODGERS</t>
  </si>
  <si>
    <t>LOUSTALOT</t>
  </si>
  <si>
    <t>BAKER</t>
  </si>
  <si>
    <t>LOMAX</t>
  </si>
  <si>
    <t>SULLIVAN</t>
  </si>
  <si>
    <t>HICKMAN</t>
  </si>
  <si>
    <t>BAILEY</t>
  </si>
  <si>
    <t>BOWE</t>
  </si>
  <si>
    <t>GREER</t>
  </si>
  <si>
    <t>KELLY</t>
  </si>
  <si>
    <t>PIERCE</t>
  </si>
  <si>
    <t>ANDREWS</t>
  </si>
  <si>
    <t>TUCKER</t>
  </si>
  <si>
    <t>COLLINS</t>
  </si>
  <si>
    <t>MCCONNELL</t>
  </si>
  <si>
    <t>LOGAN</t>
  </si>
  <si>
    <t>HOPKINS</t>
  </si>
  <si>
    <t>RUSSELL</t>
  </si>
  <si>
    <t>SELLS</t>
  </si>
  <si>
    <t>TRICKSEY</t>
  </si>
  <si>
    <t>MENDENHALL</t>
  </si>
  <si>
    <t>BALL III</t>
  </si>
  <si>
    <t>MCCREARY</t>
  </si>
  <si>
    <t>YOCUM</t>
  </si>
  <si>
    <t>RIVERS</t>
  </si>
  <si>
    <t>CAVES</t>
  </si>
  <si>
    <t>WRIGHT</t>
  </si>
  <si>
    <t>RIDGEWAY</t>
  </si>
  <si>
    <t>NODD</t>
  </si>
  <si>
    <t>SALES</t>
  </si>
  <si>
    <t>MAULDIN</t>
  </si>
  <si>
    <t>SANDERSON</t>
  </si>
  <si>
    <t>MCCRAY</t>
  </si>
  <si>
    <t xml:space="preserve">THOMAS   </t>
  </si>
  <si>
    <t>ANDERSON</t>
  </si>
  <si>
    <t>CRUM</t>
  </si>
  <si>
    <t>RICHERSON</t>
  </si>
  <si>
    <t>LOEFFLER</t>
  </si>
  <si>
    <t>BURKETT</t>
  </si>
  <si>
    <t>EVERETT</t>
  </si>
  <si>
    <t>JAMES</t>
  </si>
  <si>
    <t>LAFON</t>
  </si>
  <si>
    <t>DEARMAN</t>
  </si>
  <si>
    <t>HURD</t>
  </si>
  <si>
    <t>COBB</t>
  </si>
  <si>
    <t>HARMS</t>
  </si>
  <si>
    <t>HAMMOND</t>
  </si>
  <si>
    <t>HOWARD</t>
  </si>
  <si>
    <t>WELLS</t>
  </si>
  <si>
    <t>SKIPWITH</t>
  </si>
  <si>
    <t>CONNER</t>
  </si>
  <si>
    <t>MCKEE</t>
  </si>
  <si>
    <t>LOPER</t>
  </si>
  <si>
    <t>SHAMBURGER</t>
  </si>
  <si>
    <t>GALLERY</t>
  </si>
  <si>
    <t>SALTER</t>
  </si>
  <si>
    <t>FRENCH</t>
  </si>
  <si>
    <t>PALMER</t>
  </si>
  <si>
    <t>WEAVER</t>
  </si>
  <si>
    <t>FRAZIER JR</t>
  </si>
  <si>
    <t>BYRD</t>
  </si>
  <si>
    <t>BLANKS</t>
  </si>
  <si>
    <t>THOMAS SR</t>
  </si>
  <si>
    <t>CHESTANG</t>
  </si>
  <si>
    <t>MILTON</t>
  </si>
  <si>
    <t>ROGERS</t>
  </si>
  <si>
    <t>BRIDGES</t>
  </si>
  <si>
    <t>LOVETT</t>
  </si>
  <si>
    <t>BETTIS</t>
  </si>
  <si>
    <t>HOLLIS</t>
  </si>
  <si>
    <t>OSBORNE</t>
  </si>
  <si>
    <t>COKER</t>
  </si>
  <si>
    <t>BLACK</t>
  </si>
  <si>
    <t>HOUSTON</t>
  </si>
  <si>
    <t>MARSHALL</t>
  </si>
  <si>
    <t>HOWELL</t>
  </si>
  <si>
    <t>HORNE</t>
  </si>
  <si>
    <t>DANNER</t>
  </si>
  <si>
    <t>HUNT</t>
  </si>
  <si>
    <t>PERRYMAN</t>
  </si>
  <si>
    <t>PUGH</t>
  </si>
  <si>
    <t>MOSLEY</t>
  </si>
  <si>
    <t>ROSS</t>
  </si>
  <si>
    <t>IVORY</t>
  </si>
  <si>
    <t>SPENCER</t>
  </si>
  <si>
    <t>DICKERSON</t>
  </si>
  <si>
    <t>MOSS</t>
  </si>
  <si>
    <t>HAZLEY</t>
  </si>
  <si>
    <t>BECKHAM</t>
  </si>
  <si>
    <t>MCCALL</t>
  </si>
  <si>
    <t>MARKS</t>
  </si>
  <si>
    <t>GARRETT</t>
  </si>
  <si>
    <t>PIERRE</t>
  </si>
  <si>
    <t>MOTEN</t>
  </si>
  <si>
    <t>BOYKIN</t>
  </si>
  <si>
    <t>BARRON</t>
  </si>
  <si>
    <t>REED</t>
  </si>
  <si>
    <t>SINGLETON</t>
  </si>
  <si>
    <t>GULLEY</t>
  </si>
  <si>
    <t>DONERLSON</t>
  </si>
  <si>
    <t>SCHAFFER</t>
  </si>
  <si>
    <t>COTTON</t>
  </si>
  <si>
    <t>BALDWIN</t>
  </si>
  <si>
    <t>HOLT</t>
  </si>
  <si>
    <t>SARGENT</t>
  </si>
  <si>
    <t>LOUGH</t>
  </si>
  <si>
    <t>WOMACK</t>
  </si>
  <si>
    <t>KNOTT</t>
  </si>
  <si>
    <t>SIMPSON</t>
  </si>
  <si>
    <t>MASON</t>
  </si>
  <si>
    <t>CHAMBERS</t>
  </si>
  <si>
    <t>CASTER</t>
  </si>
  <si>
    <t>KIRKSEY</t>
  </si>
  <si>
    <t>HUDSON</t>
  </si>
  <si>
    <t>RANKIN</t>
  </si>
  <si>
    <t>WARD</t>
  </si>
  <si>
    <t>ENGLISH</t>
  </si>
  <si>
    <t>MABIRE</t>
  </si>
  <si>
    <t>SPEARS</t>
  </si>
  <si>
    <t>FRANKLIN</t>
  </si>
  <si>
    <t>ROY</t>
  </si>
  <si>
    <t>STEEN</t>
  </si>
  <si>
    <t>FLOTT</t>
  </si>
  <si>
    <t>RISPER</t>
  </si>
  <si>
    <t>BREECH</t>
  </si>
  <si>
    <t>KIMBROUGH</t>
  </si>
  <si>
    <t>BUFORD</t>
  </si>
  <si>
    <t>DENSON</t>
  </si>
  <si>
    <t>REFOUR</t>
  </si>
  <si>
    <t>GASTON</t>
  </si>
  <si>
    <t>ABLE</t>
  </si>
  <si>
    <t>NETTLES</t>
  </si>
  <si>
    <t>CONDE CASTILLO</t>
  </si>
  <si>
    <t>OWENS</t>
  </si>
  <si>
    <t>PETTIT</t>
  </si>
  <si>
    <t>FELTS</t>
  </si>
  <si>
    <t>SHIREY</t>
  </si>
  <si>
    <t>TODD</t>
  </si>
  <si>
    <t>ATWOOD</t>
  </si>
  <si>
    <t>SHEARLS</t>
  </si>
  <si>
    <t>GIBBS</t>
  </si>
  <si>
    <t>WHEELER</t>
  </si>
  <si>
    <t>KUMMERFELD</t>
  </si>
  <si>
    <t>MOTLEY</t>
  </si>
  <si>
    <t>PRINGLE</t>
  </si>
  <si>
    <t>VAIL</t>
  </si>
  <si>
    <t>VALENTINE</t>
  </si>
  <si>
    <t>PRUITT</t>
  </si>
  <si>
    <t>WOODARD</t>
  </si>
  <si>
    <t>YORK</t>
  </si>
  <si>
    <t>SAVAGE</t>
  </si>
  <si>
    <t>WEST</t>
  </si>
  <si>
    <t>KOCH</t>
  </si>
  <si>
    <t>STONE</t>
  </si>
  <si>
    <t>GILL</t>
  </si>
  <si>
    <t>MAYO</t>
  </si>
  <si>
    <t>AVERY</t>
  </si>
  <si>
    <t>BLACKMON</t>
  </si>
  <si>
    <t>GAINES</t>
  </si>
  <si>
    <t>KIMBLER</t>
  </si>
  <si>
    <t>MCFARLEY</t>
  </si>
  <si>
    <t>MILES</t>
  </si>
  <si>
    <t>DYKES</t>
  </si>
  <si>
    <t>KNIGHT</t>
  </si>
  <si>
    <t>PARKER</t>
  </si>
  <si>
    <t>HELVESTON</t>
  </si>
  <si>
    <t>BOGGAN</t>
  </si>
  <si>
    <t>STEELE</t>
  </si>
  <si>
    <t>PATRICK</t>
  </si>
  <si>
    <t>LOVE</t>
  </si>
  <si>
    <t>HALE</t>
  </si>
  <si>
    <t>PAUL</t>
  </si>
  <si>
    <t>NEAL</t>
  </si>
  <si>
    <t>CROW</t>
  </si>
  <si>
    <t>GLASSCOCK</t>
  </si>
  <si>
    <t>CROOK</t>
  </si>
  <si>
    <t>RETHERFORD</t>
  </si>
  <si>
    <t>SUMMERLIN</t>
  </si>
  <si>
    <t>CROSHON</t>
  </si>
  <si>
    <t>CREAGH</t>
  </si>
  <si>
    <t>HUGHES</t>
  </si>
  <si>
    <t>CALHOUN</t>
  </si>
  <si>
    <t>DAILEY</t>
  </si>
  <si>
    <t>ARSO</t>
  </si>
  <si>
    <t>CARPENTER</t>
  </si>
  <si>
    <t>AVG</t>
  </si>
  <si>
    <t>MODE</t>
  </si>
  <si>
    <t>MEDIAN</t>
  </si>
  <si>
    <t>Acct #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</si>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</sst>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A9B998-7A3F-4B38-9B97-3EF0E2B089A5}">
  <we:reference id="wa104381792" version="1.0.0.3" store="en-US" storeType="OMEX"/>
  <we:alternateReferences>
    <we:reference id="wa104381792" version="1.0.0.3" store="wa10438179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B09-AAA0-4C58-800B-EDEB5683551C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3E43-58EA-4204-8750-B54E158EDC54}">
  <dimension ref="A1:R84"/>
  <sheetViews>
    <sheetView workbookViewId="0">
      <pane ySplit="1" topLeftCell="A56" activePane="bottomLeft" state="frozen"/>
      <selection pane="bottomLeft" activeCell="D94" sqref="A94:XFD94"/>
    </sheetView>
  </sheetViews>
  <sheetFormatPr defaultColWidth="8.85546875" defaultRowHeight="15" x14ac:dyDescent="0.25"/>
  <cols>
    <col min="2" max="2" width="13.42578125" customWidth="1"/>
    <col min="5" max="5" width="9.140625" style="9"/>
    <col min="7" max="7" width="9.140625" style="9"/>
    <col min="8" max="8" width="10.42578125" style="9" customWidth="1"/>
    <col min="9" max="9" width="9.140625" style="9"/>
    <col min="10" max="11" width="9.140625" style="15"/>
    <col min="12" max="12" width="9.140625" style="9"/>
    <col min="13" max="13" width="9.140625" style="15"/>
    <col min="14" max="14" width="10.7109375" style="13" bestFit="1" customWidth="1"/>
    <col min="15" max="15" width="9.7109375" style="13" bestFit="1" customWidth="1"/>
  </cols>
  <sheetData>
    <row r="1" spans="1:18" ht="60" x14ac:dyDescent="0.25">
      <c r="A1" s="2" t="s">
        <v>440</v>
      </c>
      <c r="B1" s="2" t="s">
        <v>441</v>
      </c>
      <c r="C1" s="2" t="s">
        <v>0</v>
      </c>
      <c r="D1" s="2" t="s">
        <v>1</v>
      </c>
      <c r="E1" s="10" t="s">
        <v>2</v>
      </c>
      <c r="F1" s="2" t="s">
        <v>3</v>
      </c>
      <c r="G1" s="8" t="s">
        <v>84</v>
      </c>
      <c r="H1" s="8" t="s">
        <v>83</v>
      </c>
      <c r="I1" s="8" t="s">
        <v>6</v>
      </c>
      <c r="J1" s="16" t="s">
        <v>4</v>
      </c>
      <c r="K1" s="16" t="s">
        <v>5</v>
      </c>
      <c r="L1" s="11" t="s">
        <v>7</v>
      </c>
      <c r="M1" s="14" t="s">
        <v>78</v>
      </c>
      <c r="N1" s="12" t="s">
        <v>79</v>
      </c>
      <c r="O1" s="12" t="s">
        <v>80</v>
      </c>
      <c r="P1" s="1" t="s">
        <v>81</v>
      </c>
      <c r="Q1" s="1" t="s">
        <v>85</v>
      </c>
      <c r="R1" s="1" t="s">
        <v>82</v>
      </c>
    </row>
    <row r="2" spans="1:18" x14ac:dyDescent="0.25">
      <c r="A2" s="3">
        <v>2494</v>
      </c>
      <c r="B2" s="4" t="s">
        <v>8</v>
      </c>
      <c r="C2">
        <v>70</v>
      </c>
      <c r="D2">
        <v>31</v>
      </c>
      <c r="E2" s="9">
        <v>1600</v>
      </c>
      <c r="F2">
        <v>18</v>
      </c>
      <c r="G2" s="9">
        <v>99.34</v>
      </c>
      <c r="H2" s="9">
        <v>1514.98</v>
      </c>
      <c r="I2" s="9">
        <v>1758.67</v>
      </c>
      <c r="J2" s="15">
        <v>641</v>
      </c>
      <c r="K2" s="15">
        <v>325</v>
      </c>
      <c r="L2" s="9">
        <v>2000</v>
      </c>
      <c r="M2" s="15">
        <v>0</v>
      </c>
      <c r="N2" s="13">
        <v>43294</v>
      </c>
      <c r="O2" s="13">
        <v>43489</v>
      </c>
      <c r="P2">
        <f>SUM((N2-O2)*-1)</f>
        <v>195</v>
      </c>
      <c r="Q2">
        <v>0</v>
      </c>
      <c r="R2">
        <v>0</v>
      </c>
    </row>
    <row r="3" spans="1:18" x14ac:dyDescent="0.25">
      <c r="A3" s="3">
        <v>1634</v>
      </c>
      <c r="B3" s="4" t="s">
        <v>9</v>
      </c>
      <c r="C3">
        <v>10</v>
      </c>
      <c r="D3">
        <v>75</v>
      </c>
      <c r="E3" s="9">
        <v>770</v>
      </c>
      <c r="F3">
        <v>18</v>
      </c>
      <c r="G3" s="9">
        <v>90</v>
      </c>
      <c r="H3" s="9">
        <v>2520</v>
      </c>
      <c r="I3" s="9">
        <v>1470</v>
      </c>
      <c r="J3" s="15">
        <v>680</v>
      </c>
      <c r="K3" s="15">
        <v>318</v>
      </c>
      <c r="L3" s="9">
        <v>1000</v>
      </c>
      <c r="M3" s="15">
        <v>8</v>
      </c>
      <c r="N3" s="13">
        <v>43032</v>
      </c>
      <c r="O3" s="13">
        <v>43489</v>
      </c>
      <c r="P3">
        <f>SUM((N3-O3)*-1)</f>
        <v>457</v>
      </c>
      <c r="Q3">
        <v>0</v>
      </c>
      <c r="R3">
        <v>0</v>
      </c>
    </row>
    <row r="4" spans="1:18" x14ac:dyDescent="0.25">
      <c r="A4" s="3">
        <v>1294</v>
      </c>
      <c r="B4" s="4" t="s">
        <v>10</v>
      </c>
      <c r="C4">
        <v>10</v>
      </c>
      <c r="D4">
        <v>24</v>
      </c>
      <c r="E4" s="9">
        <v>1159.17</v>
      </c>
      <c r="F4">
        <v>18</v>
      </c>
      <c r="G4" s="9">
        <v>90</v>
      </c>
      <c r="H4" s="9">
        <v>1312.82</v>
      </c>
      <c r="I4" s="9">
        <v>1620</v>
      </c>
      <c r="J4" s="15">
        <v>550</v>
      </c>
      <c r="K4" s="15">
        <v>303</v>
      </c>
      <c r="L4" s="9">
        <v>1000</v>
      </c>
      <c r="M4" s="15">
        <v>9</v>
      </c>
      <c r="N4" s="13">
        <v>42895</v>
      </c>
      <c r="O4" s="13">
        <v>43489</v>
      </c>
      <c r="P4">
        <f t="shared" ref="P4:P67" si="0">SUM((N4-O4)*-1)</f>
        <v>594</v>
      </c>
      <c r="Q4">
        <v>0</v>
      </c>
      <c r="R4">
        <v>0</v>
      </c>
    </row>
    <row r="5" spans="1:18" x14ac:dyDescent="0.25">
      <c r="A5" s="3">
        <v>2320</v>
      </c>
      <c r="B5" s="4" t="s">
        <v>11</v>
      </c>
      <c r="C5">
        <v>10</v>
      </c>
      <c r="D5">
        <v>40</v>
      </c>
      <c r="E5" s="9">
        <v>1917.5</v>
      </c>
      <c r="F5">
        <v>24</v>
      </c>
      <c r="G5" s="9">
        <v>190</v>
      </c>
      <c r="H5" s="9">
        <v>3344.5</v>
      </c>
      <c r="I5" s="9">
        <v>4560</v>
      </c>
      <c r="J5" s="15">
        <v>622</v>
      </c>
      <c r="K5" s="15">
        <v>213</v>
      </c>
      <c r="L5" s="9">
        <v>3500</v>
      </c>
      <c r="M5" s="15">
        <v>0</v>
      </c>
      <c r="N5" s="13">
        <v>43214</v>
      </c>
      <c r="O5" s="13">
        <v>43480</v>
      </c>
      <c r="P5">
        <f t="shared" si="0"/>
        <v>266</v>
      </c>
      <c r="Q5">
        <v>1</v>
      </c>
      <c r="R5">
        <v>0</v>
      </c>
    </row>
    <row r="6" spans="1:18" x14ac:dyDescent="0.25">
      <c r="A6" s="3">
        <v>2524</v>
      </c>
      <c r="B6" s="5" t="s">
        <v>12</v>
      </c>
      <c r="C6">
        <v>15</v>
      </c>
      <c r="D6">
        <v>52</v>
      </c>
      <c r="E6" s="9">
        <v>2930</v>
      </c>
      <c r="F6">
        <v>12</v>
      </c>
      <c r="G6" s="9">
        <v>94.3</v>
      </c>
      <c r="H6" s="9">
        <v>939</v>
      </c>
      <c r="I6" s="9">
        <v>1131.5999999999999</v>
      </c>
      <c r="J6" s="15">
        <v>672</v>
      </c>
      <c r="K6" s="15">
        <v>244</v>
      </c>
      <c r="L6" s="9">
        <v>500</v>
      </c>
      <c r="M6" s="15">
        <v>0</v>
      </c>
      <c r="N6" s="13">
        <v>43294</v>
      </c>
      <c r="O6" s="13">
        <v>43480</v>
      </c>
      <c r="P6">
        <f t="shared" si="0"/>
        <v>186</v>
      </c>
      <c r="Q6">
        <v>0</v>
      </c>
      <c r="R6">
        <v>1</v>
      </c>
    </row>
    <row r="7" spans="1:18" x14ac:dyDescent="0.25">
      <c r="A7" s="3">
        <v>2399</v>
      </c>
      <c r="B7" s="4" t="s">
        <v>13</v>
      </c>
      <c r="C7">
        <v>10</v>
      </c>
      <c r="D7">
        <v>62</v>
      </c>
      <c r="E7" s="9">
        <v>5200</v>
      </c>
      <c r="F7">
        <v>24</v>
      </c>
      <c r="G7" s="9">
        <v>130</v>
      </c>
      <c r="H7" s="9">
        <v>2271.4</v>
      </c>
      <c r="I7" s="9">
        <v>3120</v>
      </c>
      <c r="J7" s="15">
        <v>612</v>
      </c>
      <c r="K7" s="15">
        <v>223</v>
      </c>
      <c r="L7" s="9">
        <v>1500</v>
      </c>
      <c r="M7" s="15">
        <v>2</v>
      </c>
      <c r="N7" s="13">
        <v>43244</v>
      </c>
      <c r="O7" s="13">
        <v>43481</v>
      </c>
      <c r="P7">
        <f t="shared" si="0"/>
        <v>237</v>
      </c>
      <c r="Q7">
        <v>0</v>
      </c>
      <c r="R7">
        <v>0</v>
      </c>
    </row>
    <row r="8" spans="1:18" x14ac:dyDescent="0.25">
      <c r="A8" s="3">
        <v>1279</v>
      </c>
      <c r="B8" s="4" t="s">
        <v>14</v>
      </c>
      <c r="C8">
        <v>10</v>
      </c>
      <c r="D8">
        <v>34</v>
      </c>
      <c r="E8" s="9">
        <v>1797.25</v>
      </c>
      <c r="F8">
        <v>15</v>
      </c>
      <c r="G8" s="9">
        <v>105</v>
      </c>
      <c r="H8" s="9">
        <v>1318.33</v>
      </c>
      <c r="I8" s="9">
        <v>1575</v>
      </c>
      <c r="J8" s="15">
        <v>582</v>
      </c>
      <c r="K8" s="15">
        <v>155</v>
      </c>
      <c r="L8" s="9">
        <v>500</v>
      </c>
      <c r="M8" s="15">
        <v>15</v>
      </c>
      <c r="N8" s="13">
        <v>42902</v>
      </c>
      <c r="O8" s="13">
        <v>43479</v>
      </c>
      <c r="P8">
        <f t="shared" si="0"/>
        <v>577</v>
      </c>
      <c r="Q8">
        <v>0</v>
      </c>
      <c r="R8">
        <v>0</v>
      </c>
    </row>
    <row r="9" spans="1:18" x14ac:dyDescent="0.25">
      <c r="A9" s="3">
        <v>1433</v>
      </c>
      <c r="B9" s="4" t="s">
        <v>15</v>
      </c>
      <c r="C9">
        <v>15</v>
      </c>
      <c r="D9">
        <v>77</v>
      </c>
      <c r="E9" s="9">
        <v>900</v>
      </c>
      <c r="F9">
        <v>18</v>
      </c>
      <c r="G9" s="9">
        <v>152.65</v>
      </c>
      <c r="H9" s="9">
        <v>2220</v>
      </c>
      <c r="I9" s="9">
        <v>2747.7</v>
      </c>
      <c r="J9" s="15">
        <v>688</v>
      </c>
      <c r="K9" s="15">
        <v>291</v>
      </c>
      <c r="L9" s="9">
        <v>1000</v>
      </c>
      <c r="M9" s="15">
        <v>15</v>
      </c>
      <c r="N9" s="13">
        <v>42917</v>
      </c>
      <c r="O9" s="13">
        <v>43480</v>
      </c>
      <c r="P9">
        <f t="shared" si="0"/>
        <v>563</v>
      </c>
      <c r="Q9">
        <v>2</v>
      </c>
      <c r="R9">
        <v>0</v>
      </c>
    </row>
    <row r="10" spans="1:18" x14ac:dyDescent="0.25">
      <c r="A10" s="3">
        <v>1901</v>
      </c>
      <c r="B10" s="4" t="s">
        <v>16</v>
      </c>
      <c r="C10">
        <v>15</v>
      </c>
      <c r="D10">
        <v>50</v>
      </c>
      <c r="E10" s="9">
        <v>750</v>
      </c>
      <c r="F10">
        <v>12</v>
      </c>
      <c r="G10" s="9">
        <v>94.3</v>
      </c>
      <c r="H10" s="9">
        <v>995.34</v>
      </c>
      <c r="I10" s="9">
        <v>1131.5999999999999</v>
      </c>
      <c r="J10" s="15">
        <v>631</v>
      </c>
      <c r="K10" s="15">
        <v>313</v>
      </c>
      <c r="L10" s="9">
        <v>1000</v>
      </c>
      <c r="M10" s="15">
        <v>7</v>
      </c>
      <c r="N10" s="13">
        <v>43070</v>
      </c>
      <c r="O10" s="13">
        <v>43480</v>
      </c>
      <c r="P10">
        <f t="shared" si="0"/>
        <v>410</v>
      </c>
      <c r="Q10">
        <v>0</v>
      </c>
      <c r="R10">
        <v>0</v>
      </c>
    </row>
    <row r="11" spans="1:18" x14ac:dyDescent="0.25">
      <c r="A11" s="3">
        <v>1664</v>
      </c>
      <c r="B11" s="4" t="s">
        <v>17</v>
      </c>
      <c r="C11">
        <v>10</v>
      </c>
      <c r="D11">
        <v>74</v>
      </c>
      <c r="E11" s="9">
        <v>490</v>
      </c>
      <c r="F11">
        <v>15</v>
      </c>
      <c r="G11" s="9">
        <v>100</v>
      </c>
      <c r="H11" s="9">
        <v>1251.67</v>
      </c>
      <c r="I11" s="9">
        <v>1500</v>
      </c>
      <c r="J11" s="15">
        <v>623</v>
      </c>
      <c r="K11" s="15">
        <v>282</v>
      </c>
      <c r="L11" s="9">
        <v>1000</v>
      </c>
      <c r="M11" s="15">
        <v>8</v>
      </c>
      <c r="N11" s="13">
        <v>43042</v>
      </c>
      <c r="O11" s="13">
        <v>43488</v>
      </c>
      <c r="P11">
        <f t="shared" si="0"/>
        <v>446</v>
      </c>
      <c r="Q11">
        <v>0</v>
      </c>
      <c r="R11">
        <v>0</v>
      </c>
    </row>
    <row r="12" spans="1:18" x14ac:dyDescent="0.25">
      <c r="A12" s="3">
        <v>1814</v>
      </c>
      <c r="B12" s="4" t="s">
        <v>10</v>
      </c>
      <c r="C12">
        <v>10</v>
      </c>
      <c r="D12">
        <v>50</v>
      </c>
      <c r="E12" s="9">
        <v>735</v>
      </c>
      <c r="F12">
        <v>15</v>
      </c>
      <c r="G12" s="9">
        <v>120</v>
      </c>
      <c r="H12" s="9">
        <v>1518.33</v>
      </c>
      <c r="I12" s="9">
        <v>1800</v>
      </c>
      <c r="J12" s="15">
        <v>576</v>
      </c>
      <c r="K12" s="15">
        <v>370</v>
      </c>
      <c r="L12" s="9">
        <v>1000</v>
      </c>
      <c r="M12" s="15">
        <v>9</v>
      </c>
      <c r="N12" s="13">
        <v>43060</v>
      </c>
      <c r="O12" s="13">
        <v>43488</v>
      </c>
      <c r="P12">
        <f t="shared" si="0"/>
        <v>428</v>
      </c>
      <c r="Q12">
        <v>0</v>
      </c>
      <c r="R12">
        <v>0</v>
      </c>
    </row>
    <row r="13" spans="1:18" x14ac:dyDescent="0.25">
      <c r="A13" s="6">
        <v>2127</v>
      </c>
      <c r="B13" s="4" t="s">
        <v>18</v>
      </c>
      <c r="C13">
        <v>10</v>
      </c>
      <c r="D13">
        <v>61</v>
      </c>
      <c r="E13" s="9">
        <v>750</v>
      </c>
      <c r="F13">
        <v>18</v>
      </c>
      <c r="G13" s="9">
        <v>113</v>
      </c>
      <c r="H13" s="9">
        <v>1672.83</v>
      </c>
      <c r="I13" s="9">
        <v>2034</v>
      </c>
      <c r="J13" s="15">
        <v>650</v>
      </c>
      <c r="K13" s="15">
        <v>310</v>
      </c>
      <c r="L13" s="9">
        <v>1000</v>
      </c>
      <c r="M13" s="15">
        <v>5</v>
      </c>
      <c r="N13" s="13">
        <v>43137</v>
      </c>
      <c r="O13" s="13">
        <v>43488</v>
      </c>
      <c r="P13">
        <f t="shared" si="0"/>
        <v>351</v>
      </c>
      <c r="Q13">
        <v>0</v>
      </c>
      <c r="R13">
        <v>0</v>
      </c>
    </row>
    <row r="14" spans="1:18" x14ac:dyDescent="0.25">
      <c r="A14" s="3">
        <v>1706</v>
      </c>
      <c r="B14" s="4" t="s">
        <v>19</v>
      </c>
      <c r="C14">
        <v>15</v>
      </c>
      <c r="D14">
        <v>73</v>
      </c>
      <c r="E14" s="9">
        <v>800</v>
      </c>
      <c r="F14">
        <v>12</v>
      </c>
      <c r="G14" s="9">
        <v>94.3</v>
      </c>
      <c r="H14" s="9">
        <v>995.34</v>
      </c>
      <c r="I14" s="9">
        <v>1131.5999999999999</v>
      </c>
      <c r="J14" s="15">
        <v>657</v>
      </c>
      <c r="K14" s="15">
        <v>286</v>
      </c>
      <c r="L14" s="9">
        <v>1000</v>
      </c>
      <c r="M14" s="15">
        <v>6</v>
      </c>
      <c r="N14" s="13">
        <v>43046</v>
      </c>
      <c r="O14" s="13">
        <v>43490</v>
      </c>
      <c r="P14">
        <f t="shared" si="0"/>
        <v>444</v>
      </c>
      <c r="Q14">
        <v>1</v>
      </c>
      <c r="R14">
        <v>0</v>
      </c>
    </row>
    <row r="15" spans="1:18" x14ac:dyDescent="0.25">
      <c r="A15" s="3">
        <v>2108</v>
      </c>
      <c r="B15" s="4" t="s">
        <v>20</v>
      </c>
      <c r="C15">
        <v>10</v>
      </c>
      <c r="D15">
        <v>79</v>
      </c>
      <c r="E15" s="9">
        <v>750</v>
      </c>
      <c r="F15">
        <v>15</v>
      </c>
      <c r="G15" s="9">
        <v>150</v>
      </c>
      <c r="H15" s="9">
        <v>1918.33</v>
      </c>
      <c r="I15" s="9">
        <v>2250</v>
      </c>
      <c r="J15" s="15">
        <v>657</v>
      </c>
      <c r="K15" s="15">
        <v>241</v>
      </c>
      <c r="L15" s="9">
        <v>1000</v>
      </c>
      <c r="M15" s="15">
        <v>8</v>
      </c>
      <c r="N15" s="13">
        <v>43132</v>
      </c>
      <c r="O15" s="13">
        <v>43490</v>
      </c>
      <c r="P15">
        <f t="shared" si="0"/>
        <v>358</v>
      </c>
      <c r="Q15">
        <v>1</v>
      </c>
      <c r="R15">
        <v>0</v>
      </c>
    </row>
    <row r="16" spans="1:18" x14ac:dyDescent="0.25">
      <c r="A16" s="3">
        <v>2292</v>
      </c>
      <c r="B16" s="4" t="s">
        <v>21</v>
      </c>
      <c r="C16">
        <v>15</v>
      </c>
      <c r="D16">
        <v>73</v>
      </c>
      <c r="E16" s="9">
        <v>800</v>
      </c>
      <c r="F16">
        <v>30</v>
      </c>
      <c r="G16" s="9">
        <v>175.83</v>
      </c>
      <c r="H16" s="9">
        <v>3620</v>
      </c>
      <c r="I16" s="9">
        <v>5274.9</v>
      </c>
      <c r="J16" s="15">
        <v>753</v>
      </c>
      <c r="K16" s="15">
        <v>264</v>
      </c>
      <c r="L16" s="9">
        <v>3000</v>
      </c>
      <c r="M16" s="15">
        <v>4</v>
      </c>
      <c r="N16" s="13">
        <v>43201</v>
      </c>
      <c r="O16" s="13">
        <v>43518</v>
      </c>
      <c r="P16">
        <f t="shared" si="0"/>
        <v>317</v>
      </c>
      <c r="Q16">
        <v>0</v>
      </c>
      <c r="R16">
        <v>0</v>
      </c>
    </row>
    <row r="17" spans="1:18" x14ac:dyDescent="0.25">
      <c r="A17" s="3">
        <v>2403</v>
      </c>
      <c r="B17" s="4" t="s">
        <v>22</v>
      </c>
      <c r="C17">
        <v>15</v>
      </c>
      <c r="D17">
        <v>45</v>
      </c>
      <c r="E17" s="9">
        <v>654</v>
      </c>
      <c r="F17">
        <v>15</v>
      </c>
      <c r="G17" s="9">
        <v>125.32</v>
      </c>
      <c r="H17" s="9">
        <v>1590</v>
      </c>
      <c r="I17" s="9">
        <v>1879.8</v>
      </c>
      <c r="J17" s="15">
        <v>0</v>
      </c>
      <c r="K17" s="15">
        <v>0</v>
      </c>
      <c r="L17" s="9">
        <v>1000</v>
      </c>
      <c r="M17" s="15">
        <v>1</v>
      </c>
      <c r="N17" s="13">
        <v>43245</v>
      </c>
      <c r="O17" s="13">
        <v>43517</v>
      </c>
      <c r="P17">
        <f t="shared" si="0"/>
        <v>272</v>
      </c>
      <c r="Q17">
        <v>0</v>
      </c>
      <c r="R17">
        <v>0</v>
      </c>
    </row>
    <row r="18" spans="1:18" x14ac:dyDescent="0.25">
      <c r="A18" s="3">
        <v>1837</v>
      </c>
      <c r="B18" s="4" t="s">
        <v>23</v>
      </c>
      <c r="C18">
        <v>10</v>
      </c>
      <c r="D18">
        <v>56</v>
      </c>
      <c r="E18" s="9">
        <v>1562.08</v>
      </c>
      <c r="F18">
        <v>18</v>
      </c>
      <c r="G18" s="9">
        <v>127</v>
      </c>
      <c r="H18" s="9">
        <v>1891.96</v>
      </c>
      <c r="I18" s="9">
        <v>2286</v>
      </c>
      <c r="J18" s="15">
        <v>580</v>
      </c>
      <c r="K18" s="15">
        <v>163</v>
      </c>
      <c r="L18" s="9">
        <v>1000</v>
      </c>
      <c r="M18" s="15">
        <v>6</v>
      </c>
      <c r="N18" s="13">
        <v>43060</v>
      </c>
      <c r="O18" s="13">
        <v>43500</v>
      </c>
      <c r="P18">
        <f t="shared" si="0"/>
        <v>440</v>
      </c>
      <c r="Q18">
        <v>1</v>
      </c>
      <c r="R18">
        <v>0</v>
      </c>
    </row>
    <row r="19" spans="1:18" x14ac:dyDescent="0.25">
      <c r="A19" s="3">
        <v>1770</v>
      </c>
      <c r="B19" s="4" t="s">
        <v>24</v>
      </c>
      <c r="C19">
        <v>15</v>
      </c>
      <c r="D19">
        <v>59</v>
      </c>
      <c r="E19" s="9">
        <v>2500</v>
      </c>
      <c r="F19">
        <v>12</v>
      </c>
      <c r="G19" s="9">
        <v>94.3</v>
      </c>
      <c r="H19" s="9">
        <v>995.34</v>
      </c>
      <c r="I19" s="9">
        <v>1131.5999999999999</v>
      </c>
      <c r="J19" s="15">
        <v>608</v>
      </c>
      <c r="K19" s="15">
        <v>164</v>
      </c>
      <c r="L19" s="9">
        <v>1000</v>
      </c>
      <c r="M19" s="15">
        <v>9</v>
      </c>
      <c r="N19" s="13">
        <v>43054</v>
      </c>
      <c r="O19" s="13">
        <v>43500</v>
      </c>
      <c r="P19">
        <f t="shared" si="0"/>
        <v>446</v>
      </c>
      <c r="Q19">
        <v>0</v>
      </c>
      <c r="R19">
        <v>0</v>
      </c>
    </row>
    <row r="20" spans="1:18" x14ac:dyDescent="0.25">
      <c r="A20" s="3">
        <v>1787</v>
      </c>
      <c r="B20" s="4" t="s">
        <v>25</v>
      </c>
      <c r="C20">
        <v>15</v>
      </c>
      <c r="D20">
        <v>31</v>
      </c>
      <c r="E20" s="9">
        <v>800</v>
      </c>
      <c r="F20">
        <v>12</v>
      </c>
      <c r="G20" s="9">
        <v>94.3</v>
      </c>
      <c r="H20" s="9">
        <v>995.34</v>
      </c>
      <c r="I20" s="9">
        <v>1131.5999999999999</v>
      </c>
      <c r="J20" s="15">
        <v>651</v>
      </c>
      <c r="K20" s="15">
        <v>310</v>
      </c>
      <c r="L20" s="9">
        <v>1000</v>
      </c>
      <c r="M20" s="15">
        <v>7</v>
      </c>
      <c r="N20" s="13">
        <v>43056</v>
      </c>
      <c r="O20" s="13">
        <v>43500</v>
      </c>
      <c r="P20">
        <f t="shared" si="0"/>
        <v>444</v>
      </c>
      <c r="Q20">
        <v>0</v>
      </c>
      <c r="R20">
        <v>0</v>
      </c>
    </row>
    <row r="21" spans="1:18" x14ac:dyDescent="0.25">
      <c r="A21" s="3">
        <v>2472</v>
      </c>
      <c r="B21" s="4" t="s">
        <v>26</v>
      </c>
      <c r="C21">
        <v>70</v>
      </c>
      <c r="D21">
        <v>68</v>
      </c>
      <c r="E21" s="9">
        <v>754</v>
      </c>
      <c r="F21">
        <v>6</v>
      </c>
      <c r="G21" s="9">
        <v>64.8</v>
      </c>
      <c r="H21" s="9">
        <v>362.98</v>
      </c>
      <c r="I21" s="9">
        <v>388.8</v>
      </c>
      <c r="J21" s="15">
        <v>588</v>
      </c>
      <c r="K21" s="15">
        <v>195</v>
      </c>
      <c r="L21" s="9">
        <v>500</v>
      </c>
      <c r="M21" s="15">
        <v>0</v>
      </c>
      <c r="N21" s="13">
        <v>43321</v>
      </c>
      <c r="O21" s="13">
        <v>43500</v>
      </c>
      <c r="P21">
        <f t="shared" si="0"/>
        <v>179</v>
      </c>
      <c r="Q21">
        <v>0</v>
      </c>
      <c r="R21">
        <v>0</v>
      </c>
    </row>
    <row r="22" spans="1:18" x14ac:dyDescent="0.25">
      <c r="A22" s="3">
        <v>1249</v>
      </c>
      <c r="B22" s="4" t="s">
        <v>27</v>
      </c>
      <c r="C22">
        <v>10</v>
      </c>
      <c r="D22">
        <v>24</v>
      </c>
      <c r="E22" s="9">
        <v>3271.67</v>
      </c>
      <c r="F22">
        <v>15</v>
      </c>
      <c r="G22" s="9">
        <v>105</v>
      </c>
      <c r="H22" s="9">
        <v>1318.33</v>
      </c>
      <c r="I22" s="9">
        <v>1575</v>
      </c>
      <c r="J22" s="15">
        <v>612</v>
      </c>
      <c r="K22" s="15">
        <v>304</v>
      </c>
      <c r="L22" s="9">
        <v>1000</v>
      </c>
      <c r="M22" s="15">
        <v>14</v>
      </c>
      <c r="N22" s="13">
        <v>42877</v>
      </c>
      <c r="O22" s="13">
        <v>43500</v>
      </c>
      <c r="P22">
        <f t="shared" si="0"/>
        <v>623</v>
      </c>
      <c r="Q22">
        <v>0</v>
      </c>
      <c r="R22">
        <v>0</v>
      </c>
    </row>
    <row r="23" spans="1:18" x14ac:dyDescent="0.25">
      <c r="A23" s="3">
        <v>1728</v>
      </c>
      <c r="B23" s="7" t="s">
        <v>28</v>
      </c>
      <c r="C23">
        <v>70</v>
      </c>
      <c r="D23">
        <v>50</v>
      </c>
      <c r="E23" s="9">
        <v>2100</v>
      </c>
      <c r="F23">
        <v>18</v>
      </c>
      <c r="G23" s="9">
        <v>79.84</v>
      </c>
      <c r="H23" s="9">
        <v>1200</v>
      </c>
      <c r="I23" s="9">
        <v>1437.12</v>
      </c>
      <c r="J23" s="15">
        <v>582</v>
      </c>
      <c r="K23" s="15">
        <v>262</v>
      </c>
      <c r="L23" s="9">
        <v>1000</v>
      </c>
      <c r="M23" s="15">
        <v>9</v>
      </c>
      <c r="N23" s="13">
        <v>43066</v>
      </c>
      <c r="O23" s="13">
        <v>43501</v>
      </c>
      <c r="P23">
        <f t="shared" si="0"/>
        <v>435</v>
      </c>
      <c r="Q23">
        <v>0</v>
      </c>
      <c r="R23">
        <v>0</v>
      </c>
    </row>
    <row r="24" spans="1:18" x14ac:dyDescent="0.25">
      <c r="A24" s="3">
        <v>2593</v>
      </c>
      <c r="B24" s="7" t="s">
        <v>29</v>
      </c>
      <c r="C24">
        <v>10</v>
      </c>
      <c r="D24">
        <v>59</v>
      </c>
      <c r="E24" s="9">
        <v>1709.69</v>
      </c>
      <c r="F24">
        <v>9</v>
      </c>
      <c r="G24" s="9">
        <v>80</v>
      </c>
      <c r="H24" s="9">
        <v>622.91999999999996</v>
      </c>
      <c r="I24" s="9">
        <v>720</v>
      </c>
      <c r="J24" s="15">
        <v>595</v>
      </c>
      <c r="K24" s="15">
        <v>216</v>
      </c>
      <c r="L24" s="9">
        <v>1000</v>
      </c>
      <c r="M24" s="15">
        <v>0</v>
      </c>
      <c r="N24" s="13">
        <v>43325</v>
      </c>
      <c r="O24" s="13">
        <v>43507</v>
      </c>
      <c r="P24">
        <f t="shared" si="0"/>
        <v>182</v>
      </c>
      <c r="Q24">
        <v>0</v>
      </c>
      <c r="R24">
        <v>1</v>
      </c>
    </row>
    <row r="25" spans="1:18" x14ac:dyDescent="0.25">
      <c r="A25" s="3">
        <v>2015</v>
      </c>
      <c r="B25" s="4" t="s">
        <v>21</v>
      </c>
      <c r="C25">
        <v>70</v>
      </c>
      <c r="D25">
        <v>73</v>
      </c>
      <c r="E25" s="9">
        <v>800</v>
      </c>
      <c r="F25">
        <v>30</v>
      </c>
      <c r="G25" s="9">
        <v>63.45</v>
      </c>
      <c r="H25" s="9">
        <v>1203.98</v>
      </c>
      <c r="I25" s="9">
        <v>1522.8</v>
      </c>
      <c r="J25" s="15">
        <v>753</v>
      </c>
      <c r="K25" s="15">
        <v>264</v>
      </c>
      <c r="L25" s="9">
        <v>3000</v>
      </c>
      <c r="M25" s="15">
        <v>7</v>
      </c>
      <c r="N25" s="13">
        <v>43122</v>
      </c>
      <c r="O25" s="13">
        <v>43515</v>
      </c>
      <c r="P25">
        <f t="shared" si="0"/>
        <v>393</v>
      </c>
      <c r="Q25">
        <v>0</v>
      </c>
      <c r="R25">
        <v>0</v>
      </c>
    </row>
    <row r="26" spans="1:18" x14ac:dyDescent="0.25">
      <c r="A26" s="3">
        <v>2220</v>
      </c>
      <c r="B26" s="4" t="s">
        <v>30</v>
      </c>
      <c r="C26">
        <v>15</v>
      </c>
      <c r="D26">
        <v>49</v>
      </c>
      <c r="E26" s="9">
        <v>500</v>
      </c>
      <c r="F26">
        <v>18</v>
      </c>
      <c r="G26" s="9">
        <v>163.41</v>
      </c>
      <c r="H26" s="9">
        <v>2370</v>
      </c>
      <c r="I26" s="9">
        <v>2941.38</v>
      </c>
      <c r="J26" s="15">
        <v>624</v>
      </c>
      <c r="K26" s="15">
        <v>168</v>
      </c>
      <c r="L26" s="9">
        <v>1500</v>
      </c>
      <c r="M26" s="15">
        <v>1</v>
      </c>
      <c r="N26" s="13">
        <v>43171</v>
      </c>
      <c r="O26" s="13">
        <v>43542</v>
      </c>
      <c r="P26">
        <f t="shared" si="0"/>
        <v>371</v>
      </c>
      <c r="Q26">
        <v>0</v>
      </c>
      <c r="R26">
        <v>0</v>
      </c>
    </row>
    <row r="27" spans="1:18" x14ac:dyDescent="0.25">
      <c r="A27" s="3">
        <v>2509</v>
      </c>
      <c r="B27" s="4" t="s">
        <v>31</v>
      </c>
      <c r="C27">
        <v>15</v>
      </c>
      <c r="D27">
        <v>37</v>
      </c>
      <c r="E27" s="9">
        <v>800</v>
      </c>
      <c r="F27">
        <v>12</v>
      </c>
      <c r="G27" s="9">
        <v>94.3</v>
      </c>
      <c r="H27" s="9">
        <v>995.34</v>
      </c>
      <c r="I27" s="9">
        <v>1131.5999999999999</v>
      </c>
      <c r="J27" s="15">
        <v>659</v>
      </c>
      <c r="K27" s="15">
        <v>359</v>
      </c>
      <c r="L27" s="9">
        <v>1000</v>
      </c>
      <c r="M27" s="15">
        <v>2</v>
      </c>
      <c r="N27" s="13">
        <v>43293</v>
      </c>
      <c r="O27" s="13">
        <v>43542</v>
      </c>
      <c r="P27">
        <f t="shared" si="0"/>
        <v>249</v>
      </c>
      <c r="Q27">
        <v>0</v>
      </c>
      <c r="R27">
        <v>0</v>
      </c>
    </row>
    <row r="28" spans="1:18" x14ac:dyDescent="0.25">
      <c r="A28" s="3">
        <v>2609</v>
      </c>
      <c r="B28" s="4" t="s">
        <v>30</v>
      </c>
      <c r="C28">
        <v>15</v>
      </c>
      <c r="D28">
        <v>49</v>
      </c>
      <c r="E28" s="9">
        <v>500</v>
      </c>
      <c r="F28">
        <v>18</v>
      </c>
      <c r="G28" s="9">
        <v>163.41</v>
      </c>
      <c r="H28" s="9">
        <v>995.34</v>
      </c>
      <c r="I28" s="9">
        <v>1131.5999999999999</v>
      </c>
      <c r="J28" s="15">
        <v>624</v>
      </c>
      <c r="K28" s="15">
        <v>168</v>
      </c>
      <c r="L28" s="9">
        <v>1500</v>
      </c>
      <c r="M28" s="15">
        <v>8</v>
      </c>
      <c r="N28" s="13">
        <v>43327</v>
      </c>
      <c r="O28" s="13">
        <v>43542</v>
      </c>
      <c r="P28">
        <f t="shared" si="0"/>
        <v>215</v>
      </c>
      <c r="Q28">
        <v>0</v>
      </c>
      <c r="R28">
        <v>0</v>
      </c>
    </row>
    <row r="29" spans="1:18" x14ac:dyDescent="0.25">
      <c r="A29" s="3">
        <v>2468</v>
      </c>
      <c r="B29" s="4" t="s">
        <v>32</v>
      </c>
      <c r="C29">
        <v>15</v>
      </c>
      <c r="D29">
        <v>65</v>
      </c>
      <c r="E29" s="9">
        <v>755</v>
      </c>
      <c r="F29">
        <v>15</v>
      </c>
      <c r="G29" s="9">
        <v>125.32</v>
      </c>
      <c r="H29" s="9">
        <v>1590</v>
      </c>
      <c r="I29" s="9">
        <v>1879.8</v>
      </c>
      <c r="J29" s="15">
        <v>698</v>
      </c>
      <c r="K29" s="15">
        <v>281</v>
      </c>
      <c r="L29" s="9">
        <v>1000</v>
      </c>
      <c r="M29" s="15">
        <v>3</v>
      </c>
      <c r="N29" s="13">
        <v>43280</v>
      </c>
      <c r="O29" s="13">
        <v>43546</v>
      </c>
      <c r="P29">
        <f t="shared" si="0"/>
        <v>266</v>
      </c>
      <c r="Q29">
        <v>1</v>
      </c>
      <c r="R29">
        <v>0</v>
      </c>
    </row>
    <row r="30" spans="1:18" x14ac:dyDescent="0.25">
      <c r="A30" s="3">
        <v>2216</v>
      </c>
      <c r="B30" s="4" t="s">
        <v>33</v>
      </c>
      <c r="C30">
        <v>15</v>
      </c>
      <c r="D30">
        <v>38</v>
      </c>
      <c r="E30" s="9">
        <v>2691</v>
      </c>
      <c r="F30">
        <v>15</v>
      </c>
      <c r="G30" s="9">
        <v>125.32</v>
      </c>
      <c r="H30" s="9">
        <v>1590</v>
      </c>
      <c r="I30" s="9">
        <v>1879.8</v>
      </c>
      <c r="J30" s="15">
        <v>0</v>
      </c>
      <c r="K30" s="15">
        <v>0</v>
      </c>
      <c r="L30" s="9">
        <v>1000</v>
      </c>
      <c r="M30" s="15">
        <v>7</v>
      </c>
      <c r="N30" s="13">
        <v>43171</v>
      </c>
      <c r="O30" s="13">
        <v>43539</v>
      </c>
      <c r="P30">
        <f t="shared" si="0"/>
        <v>368</v>
      </c>
      <c r="Q30">
        <v>0</v>
      </c>
      <c r="R30">
        <v>0</v>
      </c>
    </row>
    <row r="31" spans="1:18" x14ac:dyDescent="0.25">
      <c r="A31" s="3">
        <v>2620</v>
      </c>
      <c r="B31" s="4" t="s">
        <v>34</v>
      </c>
      <c r="C31">
        <v>15</v>
      </c>
      <c r="D31">
        <v>47</v>
      </c>
      <c r="E31" s="9">
        <v>4000</v>
      </c>
      <c r="F31">
        <v>15</v>
      </c>
      <c r="G31" s="9">
        <v>125.32</v>
      </c>
      <c r="H31" s="9">
        <v>1590</v>
      </c>
      <c r="I31" s="9">
        <v>1879.8</v>
      </c>
      <c r="J31" s="15">
        <v>589</v>
      </c>
      <c r="K31" s="15">
        <v>171</v>
      </c>
      <c r="L31" s="9">
        <v>1000</v>
      </c>
      <c r="M31" s="15">
        <v>1</v>
      </c>
      <c r="N31" s="13">
        <v>43334</v>
      </c>
      <c r="O31" s="13">
        <v>43549</v>
      </c>
      <c r="P31">
        <f t="shared" si="0"/>
        <v>215</v>
      </c>
      <c r="Q31">
        <v>1</v>
      </c>
      <c r="R31">
        <v>0</v>
      </c>
    </row>
    <row r="32" spans="1:18" x14ac:dyDescent="0.25">
      <c r="A32" s="3">
        <v>2175</v>
      </c>
      <c r="B32" s="4" t="s">
        <v>35</v>
      </c>
      <c r="C32">
        <v>10</v>
      </c>
      <c r="D32">
        <v>71</v>
      </c>
      <c r="E32" s="9">
        <v>1239.76</v>
      </c>
      <c r="F32">
        <v>24</v>
      </c>
      <c r="G32" s="9">
        <v>150</v>
      </c>
      <c r="H32" s="9">
        <v>2629.1</v>
      </c>
      <c r="I32" s="9">
        <v>3600</v>
      </c>
      <c r="J32" s="15">
        <v>605</v>
      </c>
      <c r="K32" s="15">
        <v>164</v>
      </c>
      <c r="L32" s="9">
        <v>1500</v>
      </c>
      <c r="M32" s="15">
        <v>5</v>
      </c>
      <c r="N32" s="13">
        <v>43160</v>
      </c>
      <c r="O32" s="13">
        <v>43535</v>
      </c>
      <c r="P32">
        <f t="shared" si="0"/>
        <v>375</v>
      </c>
      <c r="Q32">
        <v>2</v>
      </c>
      <c r="R32">
        <v>0</v>
      </c>
    </row>
    <row r="33" spans="1:18" x14ac:dyDescent="0.25">
      <c r="A33" s="3">
        <v>2430</v>
      </c>
      <c r="B33" s="4" t="s">
        <v>36</v>
      </c>
      <c r="C33">
        <v>15</v>
      </c>
      <c r="D33">
        <v>56</v>
      </c>
      <c r="E33" s="9">
        <v>900</v>
      </c>
      <c r="F33">
        <v>15</v>
      </c>
      <c r="G33" s="9">
        <v>125.32</v>
      </c>
      <c r="H33" s="9">
        <v>1590</v>
      </c>
      <c r="I33" s="9">
        <v>1879.8</v>
      </c>
      <c r="J33" s="15">
        <v>698</v>
      </c>
      <c r="K33" s="15">
        <v>209</v>
      </c>
      <c r="L33" s="9">
        <v>1500</v>
      </c>
      <c r="M33" s="15">
        <v>2</v>
      </c>
      <c r="N33" s="13">
        <v>43259</v>
      </c>
      <c r="O33" s="13">
        <v>43549</v>
      </c>
      <c r="P33">
        <f t="shared" si="0"/>
        <v>290</v>
      </c>
      <c r="Q33">
        <v>0</v>
      </c>
      <c r="R33">
        <v>0</v>
      </c>
    </row>
    <row r="34" spans="1:18" x14ac:dyDescent="0.25">
      <c r="A34" s="3">
        <v>2341</v>
      </c>
      <c r="B34" s="4" t="s">
        <v>37</v>
      </c>
      <c r="C34">
        <v>70</v>
      </c>
      <c r="D34">
        <v>54</v>
      </c>
      <c r="E34" s="9">
        <v>2136.33</v>
      </c>
      <c r="F34">
        <v>18</v>
      </c>
      <c r="G34" s="9">
        <v>65.02</v>
      </c>
      <c r="H34" s="9">
        <v>974.99</v>
      </c>
      <c r="I34" s="9">
        <v>1170.3599999999999</v>
      </c>
      <c r="J34" s="15">
        <v>585</v>
      </c>
      <c r="K34" s="15">
        <v>195</v>
      </c>
      <c r="L34" s="9">
        <v>1000</v>
      </c>
      <c r="M34" s="15">
        <v>4</v>
      </c>
      <c r="N34" s="13">
        <v>43223</v>
      </c>
      <c r="O34" s="13">
        <v>43559</v>
      </c>
      <c r="P34">
        <f t="shared" si="0"/>
        <v>336</v>
      </c>
      <c r="Q34">
        <v>0</v>
      </c>
      <c r="R34">
        <v>0</v>
      </c>
    </row>
    <row r="35" spans="1:18" x14ac:dyDescent="0.25">
      <c r="A35" s="3">
        <v>2528</v>
      </c>
      <c r="B35" s="4" t="s">
        <v>38</v>
      </c>
      <c r="C35">
        <v>15</v>
      </c>
      <c r="D35">
        <v>42</v>
      </c>
      <c r="E35" s="9">
        <v>750</v>
      </c>
      <c r="F35">
        <v>12</v>
      </c>
      <c r="G35" s="9">
        <v>94.3</v>
      </c>
      <c r="H35" s="9">
        <v>995.34</v>
      </c>
      <c r="I35" s="9">
        <v>1131.5999999999999</v>
      </c>
      <c r="J35" s="15">
        <v>635</v>
      </c>
      <c r="K35" s="15">
        <v>281</v>
      </c>
      <c r="L35" s="9">
        <v>1000</v>
      </c>
      <c r="M35" s="15">
        <v>3</v>
      </c>
      <c r="N35" s="13">
        <v>43297</v>
      </c>
      <c r="O35" s="13">
        <v>43564</v>
      </c>
      <c r="P35">
        <f t="shared" si="0"/>
        <v>267</v>
      </c>
      <c r="Q35">
        <v>0</v>
      </c>
      <c r="R35">
        <v>0</v>
      </c>
    </row>
    <row r="36" spans="1:18" x14ac:dyDescent="0.25">
      <c r="A36" s="3">
        <v>2630</v>
      </c>
      <c r="B36" s="4" t="s">
        <v>39</v>
      </c>
      <c r="C36">
        <v>10</v>
      </c>
      <c r="D36">
        <v>42</v>
      </c>
      <c r="E36" s="9">
        <v>2799.33</v>
      </c>
      <c r="F36">
        <v>24</v>
      </c>
      <c r="G36" s="9">
        <v>175</v>
      </c>
      <c r="H36" s="9">
        <v>3076.22</v>
      </c>
      <c r="I36" s="9">
        <v>4200</v>
      </c>
      <c r="J36" s="15">
        <v>616</v>
      </c>
      <c r="K36" s="15">
        <v>163</v>
      </c>
      <c r="L36" s="9">
        <v>3500</v>
      </c>
      <c r="M36" s="15">
        <v>0</v>
      </c>
      <c r="N36" s="13">
        <v>43343</v>
      </c>
      <c r="O36" s="13">
        <v>43549</v>
      </c>
      <c r="P36">
        <f t="shared" si="0"/>
        <v>206</v>
      </c>
      <c r="Q36">
        <v>0</v>
      </c>
      <c r="R36">
        <v>0</v>
      </c>
    </row>
    <row r="37" spans="1:18" x14ac:dyDescent="0.25">
      <c r="A37" s="3">
        <v>1907</v>
      </c>
      <c r="B37" s="4" t="s">
        <v>40</v>
      </c>
      <c r="C37">
        <v>70</v>
      </c>
      <c r="D37">
        <v>59</v>
      </c>
      <c r="E37" s="9">
        <v>2800</v>
      </c>
      <c r="F37">
        <v>48</v>
      </c>
      <c r="G37" s="9">
        <v>90.92</v>
      </c>
      <c r="H37" s="9">
        <v>2788.99</v>
      </c>
      <c r="I37" s="9">
        <v>4364.16</v>
      </c>
      <c r="J37" s="15">
        <v>576</v>
      </c>
      <c r="K37" s="15">
        <v>28</v>
      </c>
      <c r="L37" s="9">
        <v>1000</v>
      </c>
      <c r="M37" s="15">
        <v>12</v>
      </c>
      <c r="N37" s="13">
        <v>43070</v>
      </c>
      <c r="O37" s="13">
        <v>43549</v>
      </c>
      <c r="P37">
        <f t="shared" si="0"/>
        <v>479</v>
      </c>
      <c r="Q37">
        <v>0</v>
      </c>
      <c r="R37">
        <v>0</v>
      </c>
    </row>
    <row r="38" spans="1:18" x14ac:dyDescent="0.25">
      <c r="A38" s="3">
        <v>2539</v>
      </c>
      <c r="B38" s="4" t="s">
        <v>41</v>
      </c>
      <c r="C38">
        <v>15</v>
      </c>
      <c r="D38">
        <v>71</v>
      </c>
      <c r="E38" s="9">
        <v>1692</v>
      </c>
      <c r="F38">
        <v>18</v>
      </c>
      <c r="G38" s="9">
        <v>152.65</v>
      </c>
      <c r="H38" s="9">
        <v>2220</v>
      </c>
      <c r="I38" s="9">
        <v>2747.7</v>
      </c>
      <c r="J38" s="15">
        <v>698</v>
      </c>
      <c r="K38" s="15">
        <v>222</v>
      </c>
      <c r="L38" s="9">
        <v>1500</v>
      </c>
      <c r="M38" s="15">
        <v>3</v>
      </c>
      <c r="N38" s="13">
        <v>43298</v>
      </c>
      <c r="O38" s="13">
        <v>43556</v>
      </c>
      <c r="P38">
        <f t="shared" si="0"/>
        <v>258</v>
      </c>
      <c r="Q38">
        <v>2</v>
      </c>
      <c r="R38">
        <v>0</v>
      </c>
    </row>
    <row r="39" spans="1:18" x14ac:dyDescent="0.25">
      <c r="A39" s="3">
        <v>1731</v>
      </c>
      <c r="B39" s="4" t="s">
        <v>42</v>
      </c>
      <c r="C39">
        <v>70</v>
      </c>
      <c r="D39">
        <v>37</v>
      </c>
      <c r="E39" s="9">
        <v>2500</v>
      </c>
      <c r="F39">
        <v>24</v>
      </c>
      <c r="G39" s="9">
        <v>101.6</v>
      </c>
      <c r="H39" s="9">
        <v>1967.98</v>
      </c>
      <c r="I39" s="9">
        <v>2438.4</v>
      </c>
      <c r="J39" s="15">
        <v>671</v>
      </c>
      <c r="K39" s="15">
        <v>237</v>
      </c>
      <c r="L39" s="9">
        <v>2000</v>
      </c>
      <c r="M39" s="15">
        <v>10</v>
      </c>
      <c r="N39" s="13">
        <v>43055</v>
      </c>
      <c r="O39" s="13">
        <v>43556</v>
      </c>
      <c r="P39">
        <f t="shared" si="0"/>
        <v>501</v>
      </c>
      <c r="Q39">
        <v>0</v>
      </c>
      <c r="R39">
        <v>0</v>
      </c>
    </row>
    <row r="40" spans="1:18" x14ac:dyDescent="0.25">
      <c r="A40" s="3">
        <v>2254</v>
      </c>
      <c r="B40" s="4" t="s">
        <v>28</v>
      </c>
      <c r="C40">
        <v>10</v>
      </c>
      <c r="D40">
        <v>63</v>
      </c>
      <c r="E40" s="9">
        <v>1487</v>
      </c>
      <c r="F40">
        <v>29</v>
      </c>
      <c r="G40" s="9">
        <v>115</v>
      </c>
      <c r="H40" s="9">
        <v>2298.21</v>
      </c>
      <c r="I40" s="9">
        <v>3045</v>
      </c>
      <c r="J40" s="15">
        <v>605</v>
      </c>
      <c r="K40" s="15">
        <v>210</v>
      </c>
      <c r="L40" s="9">
        <v>1500</v>
      </c>
      <c r="M40" s="15">
        <v>6</v>
      </c>
      <c r="N40" s="13">
        <v>43186</v>
      </c>
      <c r="O40" s="13">
        <v>43559</v>
      </c>
      <c r="P40">
        <f t="shared" si="0"/>
        <v>373</v>
      </c>
      <c r="Q40">
        <v>0</v>
      </c>
      <c r="R40">
        <v>0</v>
      </c>
    </row>
    <row r="41" spans="1:18" x14ac:dyDescent="0.25">
      <c r="A41" s="3">
        <v>2397</v>
      </c>
      <c r="B41" s="4" t="s">
        <v>43</v>
      </c>
      <c r="C41">
        <v>15</v>
      </c>
      <c r="D41">
        <v>40</v>
      </c>
      <c r="E41" s="9">
        <v>500</v>
      </c>
      <c r="F41">
        <v>15</v>
      </c>
      <c r="G41" s="9">
        <v>125.32</v>
      </c>
      <c r="H41" s="9">
        <v>1590</v>
      </c>
      <c r="I41" s="9">
        <v>1879.8</v>
      </c>
      <c r="J41" s="15">
        <v>0</v>
      </c>
      <c r="K41" s="15">
        <v>0</v>
      </c>
      <c r="L41" s="9">
        <v>1000</v>
      </c>
      <c r="M41" s="15">
        <v>6</v>
      </c>
      <c r="N41" s="13">
        <v>43243</v>
      </c>
      <c r="O41" s="13">
        <v>43560</v>
      </c>
      <c r="P41">
        <f t="shared" si="0"/>
        <v>317</v>
      </c>
      <c r="Q41">
        <v>0</v>
      </c>
      <c r="R41">
        <v>0</v>
      </c>
    </row>
    <row r="42" spans="1:18" x14ac:dyDescent="0.25">
      <c r="A42" s="3">
        <v>2707</v>
      </c>
      <c r="B42" s="4" t="s">
        <v>44</v>
      </c>
      <c r="C42">
        <v>10</v>
      </c>
      <c r="D42">
        <v>61</v>
      </c>
      <c r="E42" s="9">
        <v>898.43</v>
      </c>
      <c r="F42">
        <v>15</v>
      </c>
      <c r="G42" s="9">
        <v>105</v>
      </c>
      <c r="H42" s="9">
        <v>1318.33</v>
      </c>
      <c r="I42" s="9">
        <v>1575</v>
      </c>
      <c r="J42" s="15">
        <v>600</v>
      </c>
      <c r="K42" s="15">
        <v>266</v>
      </c>
      <c r="L42" s="9">
        <v>1000</v>
      </c>
      <c r="M42" s="15">
        <v>0</v>
      </c>
      <c r="N42" s="13">
        <v>43383</v>
      </c>
      <c r="O42" s="13">
        <v>43560</v>
      </c>
      <c r="P42">
        <f t="shared" si="0"/>
        <v>177</v>
      </c>
      <c r="Q42">
        <v>0</v>
      </c>
      <c r="R42">
        <v>1</v>
      </c>
    </row>
    <row r="43" spans="1:18" x14ac:dyDescent="0.25">
      <c r="A43" s="3">
        <v>2417</v>
      </c>
      <c r="B43" s="4" t="s">
        <v>45</v>
      </c>
      <c r="C43">
        <v>10</v>
      </c>
      <c r="D43">
        <v>65</v>
      </c>
      <c r="E43" s="9">
        <v>750</v>
      </c>
      <c r="F43">
        <v>24</v>
      </c>
      <c r="G43" s="9">
        <v>137</v>
      </c>
      <c r="H43" s="9">
        <v>2396.59</v>
      </c>
      <c r="I43" s="9">
        <v>3288</v>
      </c>
      <c r="J43" s="15">
        <v>604</v>
      </c>
      <c r="K43" s="15">
        <v>196</v>
      </c>
      <c r="L43" s="9">
        <v>1500</v>
      </c>
      <c r="M43" s="15">
        <v>6</v>
      </c>
      <c r="N43" s="13">
        <v>43255</v>
      </c>
      <c r="O43" s="13">
        <v>43564</v>
      </c>
      <c r="P43">
        <f t="shared" si="0"/>
        <v>309</v>
      </c>
      <c r="Q43">
        <v>1</v>
      </c>
      <c r="R43">
        <v>0</v>
      </c>
    </row>
    <row r="44" spans="1:18" x14ac:dyDescent="0.25">
      <c r="A44" s="3">
        <v>2115</v>
      </c>
      <c r="B44" s="4" t="s">
        <v>46</v>
      </c>
      <c r="C44">
        <v>10</v>
      </c>
      <c r="D44">
        <v>72</v>
      </c>
      <c r="E44" s="9">
        <v>1104</v>
      </c>
      <c r="F44">
        <v>27</v>
      </c>
      <c r="G44" s="9">
        <v>75</v>
      </c>
      <c r="H44" s="9">
        <v>1547.61</v>
      </c>
      <c r="I44" s="9">
        <v>1890</v>
      </c>
      <c r="J44" s="15">
        <v>559</v>
      </c>
      <c r="K44" s="15">
        <v>181</v>
      </c>
      <c r="L44" s="9">
        <v>1000</v>
      </c>
      <c r="M44" s="15">
        <v>7</v>
      </c>
      <c r="N44" s="13">
        <v>43133</v>
      </c>
      <c r="O44" s="13">
        <v>43563</v>
      </c>
      <c r="P44">
        <f t="shared" si="0"/>
        <v>430</v>
      </c>
      <c r="Q44">
        <v>1</v>
      </c>
      <c r="R44">
        <v>0</v>
      </c>
    </row>
    <row r="45" spans="1:18" x14ac:dyDescent="0.25">
      <c r="A45" s="3">
        <v>2035</v>
      </c>
      <c r="B45" s="4" t="s">
        <v>47</v>
      </c>
      <c r="C45">
        <v>15</v>
      </c>
      <c r="D45">
        <v>76</v>
      </c>
      <c r="E45" s="9">
        <v>800</v>
      </c>
      <c r="F45">
        <v>15</v>
      </c>
      <c r="G45" s="9">
        <v>125.32</v>
      </c>
      <c r="H45" s="9">
        <v>1590</v>
      </c>
      <c r="I45" s="9">
        <v>1879.8</v>
      </c>
      <c r="J45" s="15">
        <v>0</v>
      </c>
      <c r="K45" s="15">
        <v>0</v>
      </c>
      <c r="L45" s="9">
        <v>1500</v>
      </c>
      <c r="M45" s="15">
        <v>13</v>
      </c>
      <c r="N45" s="13">
        <v>43118</v>
      </c>
      <c r="O45" s="13">
        <v>43580</v>
      </c>
      <c r="P45">
        <f t="shared" si="0"/>
        <v>462</v>
      </c>
      <c r="Q45">
        <v>1</v>
      </c>
      <c r="R45">
        <v>0</v>
      </c>
    </row>
    <row r="46" spans="1:18" x14ac:dyDescent="0.25">
      <c r="A46" s="3">
        <v>2511</v>
      </c>
      <c r="B46" s="4" t="s">
        <v>48</v>
      </c>
      <c r="C46">
        <v>15</v>
      </c>
      <c r="D46">
        <v>39</v>
      </c>
      <c r="E46" s="9">
        <v>800</v>
      </c>
      <c r="F46">
        <v>12</v>
      </c>
      <c r="G46" s="9">
        <v>94.3</v>
      </c>
      <c r="H46" s="9">
        <v>995.34</v>
      </c>
      <c r="I46" s="9">
        <v>1131.5999999999999</v>
      </c>
      <c r="J46" s="15">
        <v>629</v>
      </c>
      <c r="K46" s="15">
        <v>131</v>
      </c>
      <c r="L46" s="9">
        <v>1500</v>
      </c>
      <c r="M46" s="15">
        <v>4</v>
      </c>
      <c r="N46" s="13">
        <v>43293</v>
      </c>
      <c r="O46" s="13">
        <v>43598</v>
      </c>
      <c r="P46">
        <f t="shared" si="0"/>
        <v>305</v>
      </c>
      <c r="Q46">
        <v>0</v>
      </c>
      <c r="R46">
        <v>0</v>
      </c>
    </row>
    <row r="47" spans="1:18" x14ac:dyDescent="0.25">
      <c r="A47" s="3">
        <v>2532</v>
      </c>
      <c r="B47" s="4" t="s">
        <v>49</v>
      </c>
      <c r="C47">
        <v>15</v>
      </c>
      <c r="D47">
        <v>52</v>
      </c>
      <c r="E47" s="9">
        <v>900</v>
      </c>
      <c r="F47">
        <v>12</v>
      </c>
      <c r="G47" s="9">
        <v>94.3</v>
      </c>
      <c r="H47" s="9">
        <v>995.34</v>
      </c>
      <c r="I47" s="9">
        <v>1131.5999999999999</v>
      </c>
      <c r="J47" s="15">
        <v>616</v>
      </c>
      <c r="K47" s="15">
        <v>412</v>
      </c>
      <c r="L47" s="9">
        <v>1000</v>
      </c>
      <c r="M47" s="15">
        <v>4</v>
      </c>
      <c r="N47" s="13">
        <v>43297</v>
      </c>
      <c r="O47" s="13">
        <v>43598</v>
      </c>
      <c r="P47">
        <f t="shared" si="0"/>
        <v>301</v>
      </c>
      <c r="Q47">
        <v>0</v>
      </c>
      <c r="R47">
        <v>0</v>
      </c>
    </row>
    <row r="48" spans="1:18" x14ac:dyDescent="0.25">
      <c r="A48" s="3">
        <v>2801</v>
      </c>
      <c r="B48" s="4" t="s">
        <v>50</v>
      </c>
      <c r="C48">
        <v>15</v>
      </c>
      <c r="D48">
        <v>69</v>
      </c>
      <c r="E48" s="9">
        <v>773</v>
      </c>
      <c r="F48">
        <v>15</v>
      </c>
      <c r="G48" s="9">
        <v>125.28</v>
      </c>
      <c r="H48" s="9">
        <v>1588.94</v>
      </c>
      <c r="I48" s="9">
        <v>1879.2</v>
      </c>
      <c r="J48" s="15">
        <v>0</v>
      </c>
      <c r="K48" s="15">
        <v>0</v>
      </c>
      <c r="L48" s="9">
        <v>1000</v>
      </c>
      <c r="M48" s="15">
        <v>0</v>
      </c>
      <c r="N48" s="13">
        <v>43417</v>
      </c>
      <c r="O48" s="13">
        <v>43599</v>
      </c>
      <c r="P48">
        <f t="shared" si="0"/>
        <v>182</v>
      </c>
      <c r="Q48">
        <v>0</v>
      </c>
      <c r="R48">
        <v>1</v>
      </c>
    </row>
    <row r="49" spans="1:18" x14ac:dyDescent="0.25">
      <c r="A49" s="3">
        <v>2420</v>
      </c>
      <c r="B49" s="4" t="s">
        <v>48</v>
      </c>
      <c r="C49">
        <v>15</v>
      </c>
      <c r="D49">
        <v>35</v>
      </c>
      <c r="E49" s="9">
        <v>900</v>
      </c>
      <c r="F49">
        <v>15</v>
      </c>
      <c r="G49" s="9">
        <v>125.32</v>
      </c>
      <c r="H49" s="9">
        <v>1590</v>
      </c>
      <c r="I49" s="9">
        <v>1879.8</v>
      </c>
      <c r="J49" s="15">
        <v>620</v>
      </c>
      <c r="K49" s="15">
        <v>228</v>
      </c>
      <c r="L49" s="9">
        <v>1500</v>
      </c>
      <c r="M49" s="15">
        <v>5</v>
      </c>
      <c r="N49" s="13">
        <v>43257</v>
      </c>
      <c r="O49" s="13">
        <v>43598</v>
      </c>
      <c r="P49">
        <f t="shared" si="0"/>
        <v>341</v>
      </c>
      <c r="Q49">
        <v>0</v>
      </c>
      <c r="R49">
        <v>0</v>
      </c>
    </row>
    <row r="50" spans="1:18" x14ac:dyDescent="0.25">
      <c r="A50" s="3">
        <v>2190</v>
      </c>
      <c r="B50" s="4" t="s">
        <v>51</v>
      </c>
      <c r="C50">
        <v>15</v>
      </c>
      <c r="D50">
        <v>58</v>
      </c>
      <c r="E50" s="9">
        <v>750</v>
      </c>
      <c r="F50">
        <v>15</v>
      </c>
      <c r="G50" s="9">
        <v>125.32</v>
      </c>
      <c r="H50" s="9">
        <v>1590</v>
      </c>
      <c r="I50" s="9">
        <v>1879.8</v>
      </c>
      <c r="J50" s="15">
        <v>0</v>
      </c>
      <c r="K50" s="15">
        <v>0</v>
      </c>
      <c r="L50" s="9">
        <v>1500</v>
      </c>
      <c r="M50" s="15">
        <v>8</v>
      </c>
      <c r="N50" s="13">
        <v>43164</v>
      </c>
      <c r="O50" s="13">
        <v>43606</v>
      </c>
      <c r="P50">
        <f t="shared" si="0"/>
        <v>442</v>
      </c>
      <c r="Q50">
        <v>0</v>
      </c>
      <c r="R50">
        <v>0</v>
      </c>
    </row>
    <row r="51" spans="1:18" x14ac:dyDescent="0.25">
      <c r="A51" s="3">
        <v>2005</v>
      </c>
      <c r="B51" s="4" t="s">
        <v>52</v>
      </c>
      <c r="C51">
        <v>15</v>
      </c>
      <c r="D51">
        <v>76</v>
      </c>
      <c r="E51" s="9">
        <v>775</v>
      </c>
      <c r="F51">
        <v>15</v>
      </c>
      <c r="G51" s="9">
        <v>125.32</v>
      </c>
      <c r="H51" s="9">
        <v>1590</v>
      </c>
      <c r="I51" s="9">
        <v>1879.8</v>
      </c>
      <c r="J51" s="15">
        <v>0</v>
      </c>
      <c r="K51" s="15">
        <v>0</v>
      </c>
      <c r="L51" s="9">
        <v>1500</v>
      </c>
      <c r="M51" s="15">
        <v>12</v>
      </c>
      <c r="N51" s="13">
        <v>43108</v>
      </c>
      <c r="O51" s="13">
        <v>43599</v>
      </c>
      <c r="P51">
        <f t="shared" si="0"/>
        <v>491</v>
      </c>
      <c r="Q51">
        <v>1</v>
      </c>
      <c r="R51">
        <v>0</v>
      </c>
    </row>
    <row r="52" spans="1:18" x14ac:dyDescent="0.25">
      <c r="A52" s="3">
        <v>3199</v>
      </c>
      <c r="B52" s="4" t="s">
        <v>53</v>
      </c>
      <c r="C52">
        <v>15</v>
      </c>
      <c r="D52">
        <v>38</v>
      </c>
      <c r="E52" s="9">
        <v>1225</v>
      </c>
      <c r="F52">
        <v>18</v>
      </c>
      <c r="G52" s="9">
        <v>152.65</v>
      </c>
      <c r="H52" s="9">
        <v>2220</v>
      </c>
      <c r="I52" s="9">
        <v>2747.7</v>
      </c>
      <c r="J52" s="15">
        <v>0</v>
      </c>
      <c r="K52" s="15">
        <v>0</v>
      </c>
      <c r="L52" s="9">
        <v>2000</v>
      </c>
      <c r="M52" s="15">
        <v>0</v>
      </c>
      <c r="N52" s="13">
        <v>43563</v>
      </c>
      <c r="O52" s="13">
        <v>43604</v>
      </c>
      <c r="P52">
        <f t="shared" si="0"/>
        <v>41</v>
      </c>
      <c r="Q52">
        <v>1</v>
      </c>
      <c r="R52">
        <v>1</v>
      </c>
    </row>
    <row r="53" spans="1:18" x14ac:dyDescent="0.25">
      <c r="A53" s="3">
        <v>2552</v>
      </c>
      <c r="B53" s="4" t="s">
        <v>50</v>
      </c>
      <c r="C53">
        <v>15</v>
      </c>
      <c r="D53">
        <v>49</v>
      </c>
      <c r="E53" s="9">
        <v>1475</v>
      </c>
      <c r="F53">
        <v>15</v>
      </c>
      <c r="G53" s="9">
        <v>125.28</v>
      </c>
      <c r="H53" s="9">
        <v>1588.94</v>
      </c>
      <c r="I53" s="9">
        <v>1879.2</v>
      </c>
      <c r="J53" s="15">
        <v>644</v>
      </c>
      <c r="K53" s="15">
        <v>136</v>
      </c>
      <c r="L53" s="9">
        <v>1500</v>
      </c>
      <c r="M53" s="15">
        <v>6</v>
      </c>
      <c r="N53" s="13">
        <v>43301</v>
      </c>
      <c r="O53" s="13">
        <v>43605</v>
      </c>
      <c r="P53">
        <f t="shared" si="0"/>
        <v>304</v>
      </c>
      <c r="Q53">
        <v>1</v>
      </c>
      <c r="R53">
        <v>0</v>
      </c>
    </row>
    <row r="54" spans="1:18" x14ac:dyDescent="0.25">
      <c r="A54" s="3">
        <v>2678</v>
      </c>
      <c r="B54" s="4" t="s">
        <v>54</v>
      </c>
      <c r="C54">
        <v>15</v>
      </c>
      <c r="D54">
        <v>62</v>
      </c>
      <c r="E54" s="9">
        <v>1830.75</v>
      </c>
      <c r="F54">
        <v>15</v>
      </c>
      <c r="G54" s="9">
        <v>125.32</v>
      </c>
      <c r="H54" s="9">
        <v>1590</v>
      </c>
      <c r="I54" s="9">
        <v>1879.8</v>
      </c>
      <c r="J54" s="15">
        <v>593</v>
      </c>
      <c r="K54" s="15">
        <v>214</v>
      </c>
      <c r="L54" s="9">
        <v>1000</v>
      </c>
      <c r="M54" s="15">
        <v>2</v>
      </c>
      <c r="N54" s="13">
        <v>43374</v>
      </c>
      <c r="O54" s="13">
        <v>43641</v>
      </c>
      <c r="P54">
        <f t="shared" si="0"/>
        <v>267</v>
      </c>
      <c r="Q54">
        <v>0</v>
      </c>
      <c r="R54">
        <v>0</v>
      </c>
    </row>
    <row r="55" spans="1:18" x14ac:dyDescent="0.25">
      <c r="A55" s="3">
        <v>2816</v>
      </c>
      <c r="B55" s="4" t="s">
        <v>55</v>
      </c>
      <c r="C55">
        <v>10</v>
      </c>
      <c r="D55">
        <v>59</v>
      </c>
      <c r="E55" s="9">
        <v>484.94</v>
      </c>
      <c r="F55">
        <v>12</v>
      </c>
      <c r="G55" s="9">
        <v>123</v>
      </c>
      <c r="H55" s="9">
        <v>1275</v>
      </c>
      <c r="I55" s="9">
        <v>1476</v>
      </c>
      <c r="J55" s="15">
        <v>587</v>
      </c>
      <c r="K55" s="15">
        <v>289</v>
      </c>
      <c r="L55" s="9">
        <v>1000</v>
      </c>
      <c r="M55" s="15">
        <v>0</v>
      </c>
      <c r="N55" s="13">
        <v>43419</v>
      </c>
      <c r="O55" s="13">
        <v>43641</v>
      </c>
      <c r="P55">
        <f t="shared" si="0"/>
        <v>222</v>
      </c>
      <c r="Q55">
        <v>0</v>
      </c>
      <c r="R55">
        <v>1</v>
      </c>
    </row>
    <row r="56" spans="1:18" x14ac:dyDescent="0.25">
      <c r="A56" s="3">
        <v>2755</v>
      </c>
      <c r="B56" s="4" t="s">
        <v>56</v>
      </c>
      <c r="C56">
        <v>15</v>
      </c>
      <c r="D56">
        <v>65</v>
      </c>
      <c r="E56" s="9">
        <v>1125</v>
      </c>
      <c r="F56">
        <v>12</v>
      </c>
      <c r="G56" s="9">
        <v>94.3</v>
      </c>
      <c r="H56" s="9">
        <v>995.34</v>
      </c>
      <c r="I56" s="9">
        <v>1131.5999999999999</v>
      </c>
      <c r="J56" s="15">
        <v>0</v>
      </c>
      <c r="K56" s="15">
        <v>0</v>
      </c>
      <c r="L56" s="9">
        <v>2000</v>
      </c>
      <c r="M56" s="15">
        <v>1</v>
      </c>
      <c r="N56" s="13">
        <v>43409</v>
      </c>
      <c r="O56" s="13">
        <v>43633</v>
      </c>
      <c r="P56">
        <f t="shared" si="0"/>
        <v>224</v>
      </c>
      <c r="Q56">
        <v>0</v>
      </c>
      <c r="R56">
        <v>0</v>
      </c>
    </row>
    <row r="57" spans="1:18" x14ac:dyDescent="0.25">
      <c r="A57" s="3">
        <v>2513</v>
      </c>
      <c r="B57" s="4" t="s">
        <v>57</v>
      </c>
      <c r="C57">
        <v>15</v>
      </c>
      <c r="D57">
        <v>42</v>
      </c>
      <c r="E57" s="9">
        <v>794</v>
      </c>
      <c r="F57">
        <v>12</v>
      </c>
      <c r="G57" s="9">
        <v>94.3</v>
      </c>
      <c r="H57" s="9">
        <v>995.34</v>
      </c>
      <c r="I57" s="9">
        <v>1131.5999999999999</v>
      </c>
      <c r="J57" s="15">
        <v>660</v>
      </c>
      <c r="K57" s="15">
        <v>279</v>
      </c>
      <c r="L57" s="9">
        <v>1500</v>
      </c>
      <c r="M57" s="15">
        <v>2</v>
      </c>
      <c r="N57" s="13">
        <v>43293</v>
      </c>
      <c r="O57" s="13">
        <v>43630</v>
      </c>
      <c r="P57">
        <f t="shared" si="0"/>
        <v>337</v>
      </c>
      <c r="Q57">
        <v>0</v>
      </c>
      <c r="R57">
        <v>0</v>
      </c>
    </row>
    <row r="58" spans="1:18" x14ac:dyDescent="0.25">
      <c r="A58" s="3">
        <v>2094</v>
      </c>
      <c r="B58" s="4" t="s">
        <v>58</v>
      </c>
      <c r="C58">
        <v>15</v>
      </c>
      <c r="D58">
        <v>73</v>
      </c>
      <c r="E58" s="9">
        <v>895</v>
      </c>
      <c r="F58">
        <v>12</v>
      </c>
      <c r="G58" s="9">
        <v>94.3</v>
      </c>
      <c r="H58" s="9">
        <v>995.34</v>
      </c>
      <c r="I58" s="9">
        <v>1131.5999999999999</v>
      </c>
      <c r="J58" s="15">
        <v>646</v>
      </c>
      <c r="K58" s="15">
        <v>0</v>
      </c>
      <c r="L58" s="9">
        <v>1500</v>
      </c>
      <c r="M58" s="15">
        <v>13</v>
      </c>
      <c r="N58" s="13">
        <v>43129</v>
      </c>
      <c r="O58" s="13">
        <v>43630</v>
      </c>
      <c r="P58">
        <f t="shared" si="0"/>
        <v>501</v>
      </c>
      <c r="Q58">
        <v>0</v>
      </c>
      <c r="R58">
        <v>0</v>
      </c>
    </row>
    <row r="59" spans="1:18" x14ac:dyDescent="0.25">
      <c r="A59" s="3">
        <v>2390</v>
      </c>
      <c r="B59" s="4" t="s">
        <v>59</v>
      </c>
      <c r="C59">
        <v>15</v>
      </c>
      <c r="D59">
        <v>72</v>
      </c>
      <c r="E59" s="9">
        <v>1771</v>
      </c>
      <c r="F59">
        <v>15</v>
      </c>
      <c r="G59" s="9">
        <v>125.32</v>
      </c>
      <c r="H59" s="9">
        <v>1590</v>
      </c>
      <c r="I59" s="9">
        <v>1311.15</v>
      </c>
      <c r="J59" s="15">
        <v>599</v>
      </c>
      <c r="K59" s="15">
        <v>284</v>
      </c>
      <c r="L59" s="9">
        <v>1000</v>
      </c>
      <c r="M59" s="15">
        <v>3</v>
      </c>
      <c r="N59" s="13">
        <v>43242</v>
      </c>
      <c r="O59" s="13">
        <v>43627</v>
      </c>
      <c r="P59">
        <f t="shared" si="0"/>
        <v>385</v>
      </c>
      <c r="Q59">
        <v>1</v>
      </c>
      <c r="R59">
        <v>0</v>
      </c>
    </row>
    <row r="60" spans="1:18" x14ac:dyDescent="0.25">
      <c r="A60" s="3">
        <v>2010</v>
      </c>
      <c r="B60" s="4" t="s">
        <v>60</v>
      </c>
      <c r="C60">
        <v>15</v>
      </c>
      <c r="D60">
        <v>42</v>
      </c>
      <c r="E60" s="9">
        <v>1516.67</v>
      </c>
      <c r="F60">
        <v>15</v>
      </c>
      <c r="G60" s="9">
        <v>83.68</v>
      </c>
      <c r="H60" s="9">
        <v>1060</v>
      </c>
      <c r="I60" s="9">
        <v>1255.2</v>
      </c>
      <c r="J60" s="15">
        <v>0</v>
      </c>
      <c r="K60" s="15">
        <v>0</v>
      </c>
      <c r="L60" s="9">
        <v>1000</v>
      </c>
      <c r="M60" s="15">
        <v>5</v>
      </c>
      <c r="N60" s="13">
        <v>43111</v>
      </c>
      <c r="O60" s="13">
        <v>43627</v>
      </c>
      <c r="P60">
        <f t="shared" si="0"/>
        <v>516</v>
      </c>
      <c r="Q60">
        <v>1</v>
      </c>
      <c r="R60">
        <v>0</v>
      </c>
    </row>
    <row r="61" spans="1:18" x14ac:dyDescent="0.25">
      <c r="A61" s="3">
        <v>1662</v>
      </c>
      <c r="B61" s="4" t="s">
        <v>61</v>
      </c>
      <c r="C61">
        <v>10</v>
      </c>
      <c r="D61">
        <v>56</v>
      </c>
      <c r="E61" s="9">
        <v>843.74</v>
      </c>
      <c r="F61">
        <v>26</v>
      </c>
      <c r="G61" s="9">
        <v>65</v>
      </c>
      <c r="H61" s="9">
        <v>1719.78</v>
      </c>
      <c r="I61" s="9">
        <v>2088</v>
      </c>
      <c r="J61" s="15">
        <v>636</v>
      </c>
      <c r="K61" s="15">
        <v>287</v>
      </c>
      <c r="L61" s="9">
        <v>1000</v>
      </c>
      <c r="M61" s="15">
        <v>12</v>
      </c>
      <c r="N61" s="13">
        <v>43042</v>
      </c>
      <c r="O61" s="13">
        <v>43627</v>
      </c>
      <c r="P61">
        <f t="shared" si="0"/>
        <v>585</v>
      </c>
      <c r="Q61">
        <v>1</v>
      </c>
      <c r="R61">
        <v>0</v>
      </c>
    </row>
    <row r="62" spans="1:18" x14ac:dyDescent="0.25">
      <c r="A62" s="3">
        <v>1856</v>
      </c>
      <c r="B62" s="4" t="s">
        <v>62</v>
      </c>
      <c r="C62">
        <v>70</v>
      </c>
      <c r="D62">
        <v>23</v>
      </c>
      <c r="E62" s="9">
        <v>3360</v>
      </c>
      <c r="F62">
        <v>24</v>
      </c>
      <c r="G62" s="9">
        <v>133.57</v>
      </c>
      <c r="H62" s="9">
        <v>2526.4699999999998</v>
      </c>
      <c r="I62" s="9">
        <v>3205.68</v>
      </c>
      <c r="J62" s="15">
        <v>643</v>
      </c>
      <c r="K62" s="15">
        <v>260</v>
      </c>
      <c r="L62" s="9">
        <v>2000</v>
      </c>
      <c r="M62" s="15">
        <v>13</v>
      </c>
      <c r="N62" s="13">
        <v>43063</v>
      </c>
      <c r="O62" s="13">
        <v>43630</v>
      </c>
      <c r="P62">
        <f t="shared" si="0"/>
        <v>567</v>
      </c>
      <c r="Q62">
        <v>0</v>
      </c>
      <c r="R62">
        <v>0</v>
      </c>
    </row>
    <row r="63" spans="1:18" x14ac:dyDescent="0.25">
      <c r="A63" s="3">
        <v>2284</v>
      </c>
      <c r="B63" s="4" t="s">
        <v>63</v>
      </c>
      <c r="C63">
        <v>10</v>
      </c>
      <c r="D63">
        <v>52</v>
      </c>
      <c r="E63" s="9">
        <v>3582.89</v>
      </c>
      <c r="F63">
        <v>36</v>
      </c>
      <c r="G63" s="9">
        <v>152</v>
      </c>
      <c r="H63" s="9">
        <v>3509.89</v>
      </c>
      <c r="I63" s="9">
        <v>5472</v>
      </c>
      <c r="J63" s="15">
        <v>565</v>
      </c>
      <c r="K63" s="15">
        <v>117</v>
      </c>
      <c r="L63" s="9">
        <v>2000</v>
      </c>
      <c r="M63" s="15">
        <v>8</v>
      </c>
      <c r="N63" s="13">
        <v>43200</v>
      </c>
      <c r="O63" s="13">
        <v>43648</v>
      </c>
      <c r="P63">
        <f t="shared" si="0"/>
        <v>448</v>
      </c>
      <c r="Q63">
        <v>1</v>
      </c>
      <c r="R63">
        <v>0</v>
      </c>
    </row>
    <row r="64" spans="1:18" x14ac:dyDescent="0.25">
      <c r="A64" s="3">
        <v>2419</v>
      </c>
      <c r="B64" s="4" t="s">
        <v>45</v>
      </c>
      <c r="C64">
        <v>15</v>
      </c>
      <c r="D64">
        <v>67</v>
      </c>
      <c r="E64" s="9">
        <v>793</v>
      </c>
      <c r="F64">
        <v>23</v>
      </c>
      <c r="G64" s="9">
        <v>95</v>
      </c>
      <c r="H64" s="9">
        <v>1590</v>
      </c>
      <c r="I64" s="9">
        <v>1879.8</v>
      </c>
      <c r="J64" s="15">
        <v>684</v>
      </c>
      <c r="K64" s="15">
        <v>325</v>
      </c>
      <c r="L64" s="9">
        <v>1000</v>
      </c>
      <c r="M64" s="15">
        <v>1</v>
      </c>
      <c r="N64" s="13">
        <v>43257</v>
      </c>
      <c r="O64" s="13">
        <v>43648</v>
      </c>
      <c r="P64">
        <f t="shared" si="0"/>
        <v>391</v>
      </c>
      <c r="Q64">
        <v>1</v>
      </c>
      <c r="R64">
        <v>0</v>
      </c>
    </row>
    <row r="65" spans="1:18" x14ac:dyDescent="0.25">
      <c r="A65" s="3">
        <v>2338</v>
      </c>
      <c r="B65" s="4" t="s">
        <v>64</v>
      </c>
      <c r="C65">
        <v>10</v>
      </c>
      <c r="D65">
        <v>50</v>
      </c>
      <c r="E65" s="9">
        <v>1254.04</v>
      </c>
      <c r="F65">
        <v>21</v>
      </c>
      <c r="G65" s="9">
        <v>140</v>
      </c>
      <c r="H65" s="9">
        <v>2217.29</v>
      </c>
      <c r="I65" s="9">
        <v>2940</v>
      </c>
      <c r="J65" s="15">
        <v>517</v>
      </c>
      <c r="K65" s="15">
        <v>183</v>
      </c>
      <c r="L65" s="9">
        <v>1500</v>
      </c>
      <c r="M65" s="15">
        <v>6</v>
      </c>
      <c r="N65" s="13">
        <v>43223</v>
      </c>
      <c r="O65" s="13">
        <v>43649</v>
      </c>
      <c r="P65">
        <f t="shared" si="0"/>
        <v>426</v>
      </c>
      <c r="Q65">
        <v>1</v>
      </c>
      <c r="R65">
        <v>0</v>
      </c>
    </row>
    <row r="66" spans="1:18" x14ac:dyDescent="0.25">
      <c r="A66" s="3">
        <v>2649</v>
      </c>
      <c r="B66" s="4" t="s">
        <v>65</v>
      </c>
      <c r="C66">
        <v>10</v>
      </c>
      <c r="D66">
        <v>55</v>
      </c>
      <c r="E66" s="9">
        <v>1733</v>
      </c>
      <c r="F66">
        <v>21</v>
      </c>
      <c r="G66" s="9">
        <v>145</v>
      </c>
      <c r="H66" s="9">
        <v>2298.21</v>
      </c>
      <c r="I66" s="9">
        <v>3045</v>
      </c>
      <c r="J66" s="15">
        <v>589</v>
      </c>
      <c r="K66" s="15">
        <v>292</v>
      </c>
      <c r="L66" s="9">
        <v>2000</v>
      </c>
      <c r="M66" s="15">
        <v>4</v>
      </c>
      <c r="N66" s="13">
        <v>43357</v>
      </c>
      <c r="O66" s="13">
        <v>43658</v>
      </c>
      <c r="P66">
        <f t="shared" si="0"/>
        <v>301</v>
      </c>
      <c r="Q66">
        <v>1</v>
      </c>
      <c r="R66">
        <v>0</v>
      </c>
    </row>
    <row r="67" spans="1:18" x14ac:dyDescent="0.25">
      <c r="A67" s="3">
        <v>2512</v>
      </c>
      <c r="B67" s="4" t="s">
        <v>66</v>
      </c>
      <c r="C67">
        <v>15</v>
      </c>
      <c r="D67">
        <v>69</v>
      </c>
      <c r="E67" s="9">
        <v>848</v>
      </c>
      <c r="F67">
        <v>27</v>
      </c>
      <c r="G67" s="9">
        <v>110</v>
      </c>
      <c r="H67" s="9">
        <v>2220</v>
      </c>
      <c r="I67" s="9">
        <v>2747.7</v>
      </c>
      <c r="J67" s="15">
        <v>695</v>
      </c>
      <c r="K67" s="15">
        <v>264</v>
      </c>
      <c r="L67" s="9">
        <v>1500</v>
      </c>
      <c r="M67" s="15">
        <v>6</v>
      </c>
      <c r="N67" s="13">
        <v>43293</v>
      </c>
      <c r="O67" s="13">
        <v>43658</v>
      </c>
      <c r="P67">
        <f t="shared" si="0"/>
        <v>365</v>
      </c>
      <c r="Q67">
        <v>1</v>
      </c>
      <c r="R67">
        <v>0</v>
      </c>
    </row>
    <row r="68" spans="1:18" x14ac:dyDescent="0.25">
      <c r="A68" s="3">
        <v>2555</v>
      </c>
      <c r="B68" s="4" t="s">
        <v>67</v>
      </c>
      <c r="C68">
        <v>15</v>
      </c>
      <c r="D68">
        <v>77</v>
      </c>
      <c r="E68" s="9">
        <v>1500</v>
      </c>
      <c r="F68">
        <v>18</v>
      </c>
      <c r="G68" s="9">
        <v>152.65</v>
      </c>
      <c r="H68" s="9">
        <v>2220</v>
      </c>
      <c r="I68" s="9">
        <v>2747.7</v>
      </c>
      <c r="J68" s="15">
        <v>672</v>
      </c>
      <c r="K68" s="15">
        <v>323</v>
      </c>
      <c r="L68" s="9">
        <v>1500</v>
      </c>
      <c r="M68" s="15">
        <v>5</v>
      </c>
      <c r="N68" s="13">
        <v>43301</v>
      </c>
      <c r="O68" s="13">
        <v>43658</v>
      </c>
      <c r="P68">
        <f t="shared" ref="P68:P81" si="1">SUM((N68-O68)*-1)</f>
        <v>357</v>
      </c>
      <c r="Q68">
        <v>1</v>
      </c>
      <c r="R68">
        <v>0</v>
      </c>
    </row>
    <row r="69" spans="1:18" x14ac:dyDescent="0.25">
      <c r="A69" s="3">
        <v>2496</v>
      </c>
      <c r="B69" s="4" t="s">
        <v>68</v>
      </c>
      <c r="C69">
        <v>15</v>
      </c>
      <c r="D69">
        <v>59</v>
      </c>
      <c r="E69" s="9">
        <v>771</v>
      </c>
      <c r="F69">
        <v>12</v>
      </c>
      <c r="G69" s="9">
        <v>94.3</v>
      </c>
      <c r="H69" s="9">
        <v>995.34</v>
      </c>
      <c r="I69" s="9">
        <v>1131.5999999999999</v>
      </c>
      <c r="J69" s="15">
        <v>634</v>
      </c>
      <c r="K69" s="15">
        <v>289</v>
      </c>
      <c r="L69" s="9">
        <v>1000</v>
      </c>
      <c r="M69" s="15">
        <v>5</v>
      </c>
      <c r="N69" s="13">
        <v>43292</v>
      </c>
      <c r="O69" s="13">
        <v>43658</v>
      </c>
      <c r="P69">
        <f t="shared" si="1"/>
        <v>366</v>
      </c>
      <c r="Q69">
        <v>0</v>
      </c>
      <c r="R69">
        <v>0</v>
      </c>
    </row>
    <row r="70" spans="1:18" x14ac:dyDescent="0.25">
      <c r="A70" s="3">
        <v>2694</v>
      </c>
      <c r="B70" s="4" t="s">
        <v>69</v>
      </c>
      <c r="C70">
        <v>15</v>
      </c>
      <c r="D70">
        <v>25</v>
      </c>
      <c r="E70" s="9">
        <v>950</v>
      </c>
      <c r="F70">
        <v>15</v>
      </c>
      <c r="G70" s="9">
        <v>125.32</v>
      </c>
      <c r="H70" s="9">
        <v>1590</v>
      </c>
      <c r="I70" s="9">
        <v>1879.8</v>
      </c>
      <c r="J70" s="15">
        <v>648</v>
      </c>
      <c r="K70" s="15">
        <v>261</v>
      </c>
      <c r="L70" s="9">
        <v>1000</v>
      </c>
      <c r="M70" s="15">
        <v>3</v>
      </c>
      <c r="N70" s="13">
        <v>43378</v>
      </c>
      <c r="O70" s="13">
        <v>43661</v>
      </c>
      <c r="P70">
        <f t="shared" si="1"/>
        <v>283</v>
      </c>
      <c r="Q70">
        <v>0</v>
      </c>
      <c r="R70">
        <v>0</v>
      </c>
    </row>
    <row r="71" spans="1:18" x14ac:dyDescent="0.25">
      <c r="A71" s="3">
        <v>2806</v>
      </c>
      <c r="B71" s="4" t="s">
        <v>70</v>
      </c>
      <c r="C71">
        <v>10</v>
      </c>
      <c r="D71">
        <v>68</v>
      </c>
      <c r="E71" s="9">
        <v>856</v>
      </c>
      <c r="F71">
        <v>24</v>
      </c>
      <c r="G71" s="9">
        <v>156</v>
      </c>
      <c r="H71" s="9">
        <v>2736.41</v>
      </c>
      <c r="I71" s="9">
        <v>3744</v>
      </c>
      <c r="J71" s="15">
        <v>606</v>
      </c>
      <c r="K71" s="15">
        <v>177</v>
      </c>
      <c r="L71" s="9">
        <v>2500</v>
      </c>
      <c r="M71" s="15">
        <v>1</v>
      </c>
      <c r="N71" s="13">
        <v>43423</v>
      </c>
      <c r="O71" s="13">
        <v>43661</v>
      </c>
      <c r="P71">
        <f t="shared" si="1"/>
        <v>238</v>
      </c>
      <c r="Q71">
        <v>0</v>
      </c>
      <c r="R71">
        <v>0</v>
      </c>
    </row>
    <row r="72" spans="1:18" x14ac:dyDescent="0.25">
      <c r="A72" s="3">
        <v>2862</v>
      </c>
      <c r="B72" s="4" t="s">
        <v>71</v>
      </c>
      <c r="C72">
        <v>10</v>
      </c>
      <c r="D72">
        <v>56</v>
      </c>
      <c r="E72" s="9">
        <v>990.43</v>
      </c>
      <c r="F72">
        <v>12</v>
      </c>
      <c r="G72" s="9">
        <v>95</v>
      </c>
      <c r="H72" s="9">
        <v>969.55</v>
      </c>
      <c r="I72" s="9">
        <v>1140</v>
      </c>
      <c r="J72" s="15">
        <v>0</v>
      </c>
      <c r="K72" s="15">
        <v>322</v>
      </c>
      <c r="L72" s="9">
        <v>1000</v>
      </c>
      <c r="M72" s="15">
        <v>1</v>
      </c>
      <c r="N72" s="13">
        <v>43433</v>
      </c>
      <c r="O72" s="13">
        <v>43661</v>
      </c>
      <c r="P72">
        <f t="shared" si="1"/>
        <v>228</v>
      </c>
      <c r="Q72">
        <v>0</v>
      </c>
      <c r="R72">
        <v>0</v>
      </c>
    </row>
    <row r="73" spans="1:18" x14ac:dyDescent="0.25">
      <c r="A73" s="3">
        <v>2258</v>
      </c>
      <c r="B73" s="4" t="s">
        <v>15</v>
      </c>
      <c r="C73">
        <v>10</v>
      </c>
      <c r="D73">
        <v>67</v>
      </c>
      <c r="E73" s="9">
        <v>988</v>
      </c>
      <c r="F73">
        <v>18</v>
      </c>
      <c r="G73" s="9">
        <v>135</v>
      </c>
      <c r="H73" s="9">
        <v>2017.18</v>
      </c>
      <c r="I73" s="9">
        <v>2430</v>
      </c>
      <c r="J73" s="15">
        <v>627</v>
      </c>
      <c r="K73" s="15">
        <v>221</v>
      </c>
      <c r="L73" s="9">
        <v>1000</v>
      </c>
      <c r="M73" s="15">
        <v>10</v>
      </c>
      <c r="N73" s="13">
        <v>43187</v>
      </c>
      <c r="O73" s="13">
        <v>43661</v>
      </c>
      <c r="P73">
        <f t="shared" si="1"/>
        <v>474</v>
      </c>
      <c r="Q73">
        <v>0</v>
      </c>
      <c r="R73">
        <v>0</v>
      </c>
    </row>
    <row r="74" spans="1:18" x14ac:dyDescent="0.25">
      <c r="A74" s="3">
        <v>1761</v>
      </c>
      <c r="B74" s="4" t="s">
        <v>10</v>
      </c>
      <c r="C74">
        <v>10</v>
      </c>
      <c r="D74">
        <v>68</v>
      </c>
      <c r="E74" s="9">
        <v>1200</v>
      </c>
      <c r="F74">
        <v>31</v>
      </c>
      <c r="G74" s="9">
        <v>145</v>
      </c>
      <c r="H74" s="9">
        <v>3165.65</v>
      </c>
      <c r="I74" s="9">
        <v>4320</v>
      </c>
      <c r="J74" s="15">
        <v>650</v>
      </c>
      <c r="K74" s="15">
        <v>294</v>
      </c>
      <c r="L74" s="9">
        <v>2000</v>
      </c>
      <c r="M74" s="15">
        <v>13</v>
      </c>
      <c r="N74" s="13">
        <v>43060</v>
      </c>
      <c r="O74" s="13">
        <v>43664</v>
      </c>
      <c r="P74">
        <f t="shared" si="1"/>
        <v>604</v>
      </c>
      <c r="Q74">
        <v>0</v>
      </c>
      <c r="R74">
        <v>0</v>
      </c>
    </row>
    <row r="75" spans="1:18" x14ac:dyDescent="0.25">
      <c r="A75" s="3">
        <v>2491</v>
      </c>
      <c r="B75" s="4" t="s">
        <v>72</v>
      </c>
      <c r="C75">
        <v>10</v>
      </c>
      <c r="D75">
        <v>80</v>
      </c>
      <c r="E75" s="9">
        <v>1227</v>
      </c>
      <c r="F75">
        <v>24</v>
      </c>
      <c r="G75" s="9">
        <v>162</v>
      </c>
      <c r="H75" s="9">
        <v>2843.72</v>
      </c>
      <c r="I75" s="9">
        <v>3888</v>
      </c>
      <c r="J75" s="15">
        <v>665</v>
      </c>
      <c r="K75" s="15">
        <v>266</v>
      </c>
      <c r="L75" s="9">
        <v>3000</v>
      </c>
      <c r="M75" s="15">
        <v>6</v>
      </c>
      <c r="N75" s="13">
        <v>43290</v>
      </c>
      <c r="O75" s="13">
        <v>43669</v>
      </c>
      <c r="P75">
        <f t="shared" si="1"/>
        <v>379</v>
      </c>
      <c r="Q75">
        <v>0</v>
      </c>
      <c r="R75">
        <v>0</v>
      </c>
    </row>
    <row r="76" spans="1:18" x14ac:dyDescent="0.25">
      <c r="A76" s="3">
        <v>1542</v>
      </c>
      <c r="B76" s="4" t="s">
        <v>73</v>
      </c>
      <c r="C76">
        <v>15</v>
      </c>
      <c r="D76">
        <v>48</v>
      </c>
      <c r="E76" s="9">
        <v>2600</v>
      </c>
      <c r="F76">
        <v>27</v>
      </c>
      <c r="G76" s="9">
        <v>85</v>
      </c>
      <c r="H76" s="9">
        <v>1590</v>
      </c>
      <c r="I76" s="9">
        <v>1879.8</v>
      </c>
      <c r="J76" s="15">
        <v>0</v>
      </c>
      <c r="K76" s="15">
        <v>0</v>
      </c>
      <c r="L76" s="9">
        <v>1500</v>
      </c>
      <c r="M76" s="15">
        <v>6</v>
      </c>
      <c r="N76" s="13">
        <v>42978</v>
      </c>
      <c r="O76" s="13">
        <v>43669</v>
      </c>
      <c r="P76">
        <f t="shared" si="1"/>
        <v>691</v>
      </c>
      <c r="Q76">
        <v>1</v>
      </c>
      <c r="R76">
        <v>0</v>
      </c>
    </row>
    <row r="77" spans="1:18" x14ac:dyDescent="0.25">
      <c r="A77" s="3">
        <v>1202</v>
      </c>
      <c r="B77" s="4" t="s">
        <v>74</v>
      </c>
      <c r="C77">
        <v>10</v>
      </c>
      <c r="D77">
        <v>45</v>
      </c>
      <c r="E77" s="9">
        <v>2340</v>
      </c>
      <c r="F77">
        <v>21</v>
      </c>
      <c r="G77" s="9">
        <v>155</v>
      </c>
      <c r="H77" s="9">
        <v>2460.06</v>
      </c>
      <c r="I77" s="9">
        <v>3255</v>
      </c>
      <c r="J77" s="15">
        <v>659</v>
      </c>
      <c r="K77" s="15">
        <v>267</v>
      </c>
      <c r="L77" s="9">
        <v>1000</v>
      </c>
      <c r="M77" s="15">
        <v>22</v>
      </c>
      <c r="N77" s="13">
        <v>42863</v>
      </c>
      <c r="O77" s="13">
        <v>43671</v>
      </c>
      <c r="P77">
        <f t="shared" si="1"/>
        <v>808</v>
      </c>
      <c r="Q77">
        <v>0</v>
      </c>
      <c r="R77">
        <v>0</v>
      </c>
    </row>
    <row r="78" spans="1:18" x14ac:dyDescent="0.25">
      <c r="A78" s="3">
        <v>2980</v>
      </c>
      <c r="B78" s="4" t="s">
        <v>75</v>
      </c>
      <c r="C78">
        <v>15</v>
      </c>
      <c r="D78">
        <v>48</v>
      </c>
      <c r="E78" s="9">
        <v>5569</v>
      </c>
      <c r="F78">
        <v>18</v>
      </c>
      <c r="G78" s="9">
        <v>152.65</v>
      </c>
      <c r="H78" s="9">
        <v>2220</v>
      </c>
      <c r="I78" s="9">
        <v>2747.7</v>
      </c>
      <c r="J78" s="15">
        <v>0</v>
      </c>
      <c r="K78" s="15">
        <v>0</v>
      </c>
      <c r="L78" s="9">
        <v>2000</v>
      </c>
      <c r="M78" s="15">
        <v>0</v>
      </c>
      <c r="N78" s="13">
        <v>43481</v>
      </c>
      <c r="O78" s="13">
        <v>43685</v>
      </c>
      <c r="P78">
        <f t="shared" si="1"/>
        <v>204</v>
      </c>
      <c r="Q78">
        <v>1</v>
      </c>
      <c r="R78">
        <v>1</v>
      </c>
    </row>
    <row r="79" spans="1:18" x14ac:dyDescent="0.25">
      <c r="A79" s="3">
        <v>2020</v>
      </c>
      <c r="B79" s="4" t="s">
        <v>76</v>
      </c>
      <c r="C79">
        <v>10</v>
      </c>
      <c r="D79">
        <v>50</v>
      </c>
      <c r="E79" s="9">
        <v>2630.33</v>
      </c>
      <c r="F79">
        <v>25</v>
      </c>
      <c r="G79" s="9">
        <v>105</v>
      </c>
      <c r="H79" s="9">
        <v>1547.61</v>
      </c>
      <c r="I79" s="9">
        <v>1890</v>
      </c>
      <c r="J79" s="15">
        <v>615</v>
      </c>
      <c r="K79" s="15">
        <v>116</v>
      </c>
      <c r="L79" s="9">
        <v>1500</v>
      </c>
      <c r="M79" s="15">
        <v>8</v>
      </c>
      <c r="N79" s="13">
        <v>43116</v>
      </c>
      <c r="O79" s="13">
        <v>43685</v>
      </c>
      <c r="P79">
        <f t="shared" si="1"/>
        <v>569</v>
      </c>
      <c r="Q79">
        <v>1</v>
      </c>
      <c r="R79">
        <v>0</v>
      </c>
    </row>
    <row r="80" spans="1:18" x14ac:dyDescent="0.25">
      <c r="A80" s="3">
        <v>2412</v>
      </c>
      <c r="B80" s="4" t="s">
        <v>77</v>
      </c>
      <c r="C80">
        <v>10</v>
      </c>
      <c r="D80">
        <v>50</v>
      </c>
      <c r="E80" s="9">
        <v>2297.5300000000002</v>
      </c>
      <c r="F80">
        <v>15</v>
      </c>
      <c r="G80" s="9">
        <v>115</v>
      </c>
      <c r="H80" s="9">
        <v>1451.67</v>
      </c>
      <c r="I80" s="9">
        <v>1725</v>
      </c>
      <c r="J80" s="15">
        <v>598</v>
      </c>
      <c r="K80" s="15">
        <v>167</v>
      </c>
      <c r="L80" s="9">
        <v>1500</v>
      </c>
      <c r="M80" s="15">
        <v>3</v>
      </c>
      <c r="N80" s="13">
        <v>43252</v>
      </c>
      <c r="O80" s="13">
        <v>43685</v>
      </c>
      <c r="P80">
        <f t="shared" si="1"/>
        <v>433</v>
      </c>
      <c r="Q80">
        <v>1</v>
      </c>
      <c r="R80">
        <v>0</v>
      </c>
    </row>
    <row r="81" spans="1:18" x14ac:dyDescent="0.25">
      <c r="A81" s="3">
        <v>2454</v>
      </c>
      <c r="B81" s="4" t="s">
        <v>45</v>
      </c>
      <c r="C81">
        <v>10</v>
      </c>
      <c r="D81">
        <v>39</v>
      </c>
      <c r="E81" s="9">
        <v>1121.8800000000001</v>
      </c>
      <c r="F81">
        <v>24</v>
      </c>
      <c r="G81" s="9">
        <v>140</v>
      </c>
      <c r="H81" s="9">
        <v>2450.25</v>
      </c>
      <c r="I81" s="9">
        <v>3360</v>
      </c>
      <c r="J81" s="15">
        <v>585</v>
      </c>
      <c r="K81" s="15">
        <v>269</v>
      </c>
      <c r="L81" s="9">
        <v>1500</v>
      </c>
      <c r="M81" s="15">
        <v>6</v>
      </c>
      <c r="N81" s="13">
        <v>43273</v>
      </c>
      <c r="O81" s="13">
        <v>43685</v>
      </c>
      <c r="P81">
        <f t="shared" si="1"/>
        <v>412</v>
      </c>
      <c r="Q81">
        <v>1</v>
      </c>
      <c r="R81">
        <v>0</v>
      </c>
    </row>
    <row r="83" spans="1:18" x14ac:dyDescent="0.25">
      <c r="A83">
        <f>COUNT(A2:A81)</f>
        <v>80</v>
      </c>
      <c r="C83">
        <f>MODE(C2:C81)</f>
        <v>15</v>
      </c>
      <c r="D83">
        <f t="shared" ref="D83:P83" si="2">AVERAGE(D2:D81)</f>
        <v>54.962499999999999</v>
      </c>
      <c r="E83" s="9">
        <f t="shared" si="2"/>
        <v>1482.1801250000001</v>
      </c>
      <c r="F83" s="18">
        <f t="shared" si="2"/>
        <v>18.399999999999999</v>
      </c>
      <c r="G83" s="9">
        <f t="shared" si="2"/>
        <v>117.92174999999997</v>
      </c>
      <c r="H83" s="9">
        <f t="shared" si="2"/>
        <v>1733.8302499999995</v>
      </c>
      <c r="I83" s="9">
        <f t="shared" si="2"/>
        <v>2154.4227500000006</v>
      </c>
      <c r="J83" s="15">
        <f t="shared" si="2"/>
        <v>526.13750000000005</v>
      </c>
      <c r="K83" s="15">
        <f t="shared" si="2"/>
        <v>202.35</v>
      </c>
      <c r="L83" s="9">
        <f t="shared" si="2"/>
        <v>1393.75</v>
      </c>
      <c r="M83" s="15">
        <f t="shared" si="2"/>
        <v>5.65</v>
      </c>
      <c r="N83" s="13">
        <f t="shared" si="2"/>
        <v>43204.3</v>
      </c>
      <c r="O83" s="13">
        <f t="shared" si="2"/>
        <v>43575.487500000003</v>
      </c>
      <c r="P83">
        <f t="shared" si="2"/>
        <v>371.1875</v>
      </c>
      <c r="Q83">
        <f>SUM(Q2:Q81)</f>
        <v>32</v>
      </c>
      <c r="R83">
        <f>SUM(R2:R81)</f>
        <v>7</v>
      </c>
    </row>
    <row r="84" spans="1:18" x14ac:dyDescent="0.25">
      <c r="I84" s="1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FA07-DE35-47B0-B22F-B7A5800BD522}">
  <sheetPr>
    <pageSetUpPr fitToPage="1"/>
  </sheetPr>
  <dimension ref="A1:Q209"/>
  <sheetViews>
    <sheetView workbookViewId="0">
      <pane ySplit="1" topLeftCell="A2" activePane="bottomLeft" state="frozen"/>
      <selection pane="bottomLeft" activeCell="G10" sqref="G10"/>
    </sheetView>
  </sheetViews>
  <sheetFormatPr defaultColWidth="8.85546875" defaultRowHeight="15" x14ac:dyDescent="0.25"/>
  <cols>
    <col min="2" max="2" width="14.28515625" customWidth="1"/>
  </cols>
  <sheetData>
    <row r="1" spans="1:17" ht="60" x14ac:dyDescent="0.25">
      <c r="C1" s="2" t="s">
        <v>1</v>
      </c>
      <c r="D1" s="10" t="s">
        <v>2</v>
      </c>
      <c r="E1" s="2" t="s">
        <v>3</v>
      </c>
      <c r="F1" s="8" t="s">
        <v>84</v>
      </c>
      <c r="G1" s="8" t="s">
        <v>83</v>
      </c>
      <c r="H1" s="8" t="s">
        <v>6</v>
      </c>
      <c r="I1" s="16" t="s">
        <v>4</v>
      </c>
      <c r="J1" s="16" t="s">
        <v>5</v>
      </c>
      <c r="K1" s="11" t="s">
        <v>7</v>
      </c>
      <c r="L1" s="14" t="s">
        <v>78</v>
      </c>
      <c r="M1" s="12" t="s">
        <v>79</v>
      </c>
      <c r="N1" s="12" t="s">
        <v>80</v>
      </c>
      <c r="O1" s="1" t="s">
        <v>81</v>
      </c>
      <c r="P1" s="1" t="s">
        <v>85</v>
      </c>
      <c r="Q1" s="1" t="s">
        <v>82</v>
      </c>
    </row>
    <row r="2" spans="1:17" x14ac:dyDescent="0.25">
      <c r="A2" s="3">
        <v>922</v>
      </c>
      <c r="B2" s="4" t="s">
        <v>86</v>
      </c>
    </row>
    <row r="3" spans="1:17" x14ac:dyDescent="0.25">
      <c r="A3" s="3">
        <v>302</v>
      </c>
      <c r="B3" s="4" t="s">
        <v>87</v>
      </c>
    </row>
    <row r="4" spans="1:17" x14ac:dyDescent="0.25">
      <c r="A4" s="3">
        <v>466</v>
      </c>
      <c r="B4" s="4" t="s">
        <v>88</v>
      </c>
    </row>
    <row r="5" spans="1:17" x14ac:dyDescent="0.25">
      <c r="A5" s="3">
        <v>659</v>
      </c>
      <c r="B5" s="4" t="s">
        <v>89</v>
      </c>
    </row>
    <row r="6" spans="1:17" x14ac:dyDescent="0.25">
      <c r="A6" s="3">
        <v>860</v>
      </c>
      <c r="B6" s="4" t="s">
        <v>90</v>
      </c>
    </row>
    <row r="7" spans="1:17" x14ac:dyDescent="0.25">
      <c r="A7" s="3">
        <v>1090</v>
      </c>
      <c r="B7" s="4" t="s">
        <v>91</v>
      </c>
    </row>
    <row r="8" spans="1:17" x14ac:dyDescent="0.25">
      <c r="A8" s="3">
        <v>1164</v>
      </c>
      <c r="B8" s="4" t="s">
        <v>92</v>
      </c>
    </row>
    <row r="9" spans="1:17" x14ac:dyDescent="0.25">
      <c r="A9" s="3">
        <v>1189</v>
      </c>
      <c r="B9" s="4" t="s">
        <v>93</v>
      </c>
    </row>
    <row r="10" spans="1:17" x14ac:dyDescent="0.25">
      <c r="A10" s="3">
        <v>1348</v>
      </c>
      <c r="B10" s="4" t="s">
        <v>15</v>
      </c>
      <c r="C10">
        <v>39</v>
      </c>
      <c r="D10">
        <v>1889.59</v>
      </c>
      <c r="E10">
        <v>15</v>
      </c>
      <c r="F10">
        <v>90</v>
      </c>
      <c r="I10">
        <v>612</v>
      </c>
      <c r="J10">
        <v>242</v>
      </c>
      <c r="K10">
        <v>1500</v>
      </c>
      <c r="M10" s="13">
        <v>42923</v>
      </c>
    </row>
    <row r="11" spans="1:17" x14ac:dyDescent="0.25">
      <c r="A11" s="3">
        <v>1363</v>
      </c>
      <c r="B11" s="4" t="s">
        <v>28</v>
      </c>
    </row>
    <row r="12" spans="1:17" x14ac:dyDescent="0.25">
      <c r="A12" s="3">
        <v>1376</v>
      </c>
      <c r="B12" s="4" t="s">
        <v>94</v>
      </c>
    </row>
    <row r="13" spans="1:17" x14ac:dyDescent="0.25">
      <c r="A13" s="6">
        <v>1390</v>
      </c>
      <c r="B13" s="4" t="s">
        <v>95</v>
      </c>
    </row>
    <row r="14" spans="1:17" x14ac:dyDescent="0.25">
      <c r="A14" s="3">
        <v>1406</v>
      </c>
      <c r="B14" s="4" t="s">
        <v>96</v>
      </c>
    </row>
    <row r="15" spans="1:17" x14ac:dyDescent="0.25">
      <c r="A15" s="3">
        <v>343</v>
      </c>
      <c r="B15" s="4" t="s">
        <v>97</v>
      </c>
    </row>
    <row r="16" spans="1:17" x14ac:dyDescent="0.25">
      <c r="A16" s="3">
        <v>320</v>
      </c>
      <c r="B16" s="5" t="s">
        <v>98</v>
      </c>
    </row>
    <row r="17" spans="1:2" x14ac:dyDescent="0.25">
      <c r="A17" s="3">
        <v>933</v>
      </c>
      <c r="B17" s="5" t="s">
        <v>99</v>
      </c>
    </row>
    <row r="18" spans="1:2" x14ac:dyDescent="0.25">
      <c r="A18" s="3">
        <v>948</v>
      </c>
      <c r="B18" s="5" t="s">
        <v>100</v>
      </c>
    </row>
    <row r="19" spans="1:2" x14ac:dyDescent="0.25">
      <c r="A19" s="3">
        <v>1150</v>
      </c>
      <c r="B19" s="5" t="s">
        <v>101</v>
      </c>
    </row>
    <row r="20" spans="1:2" x14ac:dyDescent="0.25">
      <c r="A20" s="3">
        <v>1262</v>
      </c>
      <c r="B20" s="5" t="s">
        <v>102</v>
      </c>
    </row>
    <row r="21" spans="1:2" x14ac:dyDescent="0.25">
      <c r="A21" s="3">
        <v>1285</v>
      </c>
      <c r="B21" s="5" t="s">
        <v>103</v>
      </c>
    </row>
    <row r="22" spans="1:2" x14ac:dyDescent="0.25">
      <c r="A22" s="3">
        <v>477</v>
      </c>
      <c r="B22" s="4" t="s">
        <v>104</v>
      </c>
    </row>
    <row r="23" spans="1:2" x14ac:dyDescent="0.25">
      <c r="A23" s="3">
        <v>1229</v>
      </c>
      <c r="B23" s="4" t="s">
        <v>105</v>
      </c>
    </row>
    <row r="24" spans="1:2" x14ac:dyDescent="0.25">
      <c r="A24" s="3">
        <v>255</v>
      </c>
      <c r="B24" s="4" t="s">
        <v>106</v>
      </c>
    </row>
    <row r="25" spans="1:2" x14ac:dyDescent="0.25">
      <c r="A25" s="3">
        <v>488</v>
      </c>
      <c r="B25" s="4" t="s">
        <v>107</v>
      </c>
    </row>
    <row r="26" spans="1:2" x14ac:dyDescent="0.25">
      <c r="A26" s="3">
        <v>991</v>
      </c>
      <c r="B26" s="4" t="s">
        <v>108</v>
      </c>
    </row>
    <row r="27" spans="1:2" x14ac:dyDescent="0.25">
      <c r="A27" s="3">
        <v>350</v>
      </c>
      <c r="B27" s="4" t="s">
        <v>12</v>
      </c>
    </row>
    <row r="28" spans="1:2" x14ac:dyDescent="0.25">
      <c r="A28" s="3">
        <v>332</v>
      </c>
      <c r="B28" s="4" t="s">
        <v>109</v>
      </c>
    </row>
    <row r="29" spans="1:2" x14ac:dyDescent="0.25">
      <c r="A29" s="3">
        <v>1036</v>
      </c>
      <c r="B29" s="4" t="s">
        <v>73</v>
      </c>
    </row>
    <row r="30" spans="1:2" x14ac:dyDescent="0.25">
      <c r="A30" s="3">
        <v>1086</v>
      </c>
      <c r="B30" s="4" t="s">
        <v>101</v>
      </c>
    </row>
    <row r="31" spans="1:2" x14ac:dyDescent="0.25">
      <c r="A31" s="3">
        <v>1475</v>
      </c>
      <c r="B31" s="4" t="s">
        <v>110</v>
      </c>
    </row>
    <row r="32" spans="1:2" x14ac:dyDescent="0.25">
      <c r="A32" s="3">
        <v>1209</v>
      </c>
      <c r="B32" s="4" t="s">
        <v>111</v>
      </c>
    </row>
    <row r="33" spans="1:2" x14ac:dyDescent="0.25">
      <c r="A33" s="3">
        <v>1511</v>
      </c>
      <c r="B33" s="4" t="s">
        <v>70</v>
      </c>
    </row>
    <row r="34" spans="1:2" x14ac:dyDescent="0.25">
      <c r="A34" s="3">
        <v>1329</v>
      </c>
      <c r="B34" s="4" t="s">
        <v>112</v>
      </c>
    </row>
    <row r="35" spans="1:2" x14ac:dyDescent="0.25">
      <c r="A35" s="3">
        <v>992</v>
      </c>
      <c r="B35" s="4" t="s">
        <v>113</v>
      </c>
    </row>
    <row r="36" spans="1:2" x14ac:dyDescent="0.25">
      <c r="A36" s="3">
        <v>1187</v>
      </c>
      <c r="B36" s="4" t="s">
        <v>114</v>
      </c>
    </row>
    <row r="37" spans="1:2" x14ac:dyDescent="0.25">
      <c r="A37" s="3">
        <v>387</v>
      </c>
      <c r="B37" s="4" t="s">
        <v>115</v>
      </c>
    </row>
    <row r="38" spans="1:2" x14ac:dyDescent="0.25">
      <c r="A38" s="3">
        <v>1141</v>
      </c>
      <c r="B38" s="4" t="s">
        <v>116</v>
      </c>
    </row>
    <row r="39" spans="1:2" x14ac:dyDescent="0.25">
      <c r="A39" s="3">
        <v>1006</v>
      </c>
      <c r="B39" s="4" t="s">
        <v>28</v>
      </c>
    </row>
    <row r="40" spans="1:2" x14ac:dyDescent="0.25">
      <c r="A40" s="3">
        <v>1431</v>
      </c>
      <c r="B40" s="4" t="s">
        <v>117</v>
      </c>
    </row>
    <row r="41" spans="1:2" x14ac:dyDescent="0.25">
      <c r="A41" s="3">
        <v>1432</v>
      </c>
      <c r="B41" s="4" t="s">
        <v>118</v>
      </c>
    </row>
    <row r="42" spans="1:2" x14ac:dyDescent="0.25">
      <c r="A42" s="3">
        <v>1443</v>
      </c>
      <c r="B42" s="4" t="s">
        <v>10</v>
      </c>
    </row>
    <row r="43" spans="1:2" x14ac:dyDescent="0.25">
      <c r="A43" s="3">
        <v>442</v>
      </c>
      <c r="B43" s="4" t="s">
        <v>119</v>
      </c>
    </row>
    <row r="44" spans="1:2" x14ac:dyDescent="0.25">
      <c r="A44" s="3">
        <v>503</v>
      </c>
      <c r="B44" s="4" t="s">
        <v>120</v>
      </c>
    </row>
    <row r="45" spans="1:2" x14ac:dyDescent="0.25">
      <c r="A45" s="3">
        <v>918</v>
      </c>
      <c r="B45" s="4" t="s">
        <v>28</v>
      </c>
    </row>
    <row r="46" spans="1:2" x14ac:dyDescent="0.25">
      <c r="A46" s="3">
        <v>1089</v>
      </c>
      <c r="B46" s="4" t="s">
        <v>121</v>
      </c>
    </row>
    <row r="47" spans="1:2" x14ac:dyDescent="0.25">
      <c r="A47" s="3">
        <v>1166</v>
      </c>
      <c r="B47" s="4" t="s">
        <v>10</v>
      </c>
    </row>
    <row r="48" spans="1:2" x14ac:dyDescent="0.25">
      <c r="A48" s="3">
        <v>1520</v>
      </c>
      <c r="B48" s="4" t="s">
        <v>34</v>
      </c>
    </row>
    <row r="49" spans="1:2" x14ac:dyDescent="0.25">
      <c r="A49" s="3">
        <v>1211</v>
      </c>
      <c r="B49" s="4" t="s">
        <v>122</v>
      </c>
    </row>
    <row r="50" spans="1:2" x14ac:dyDescent="0.25">
      <c r="A50" s="3">
        <v>900</v>
      </c>
      <c r="B50" s="4" t="s">
        <v>123</v>
      </c>
    </row>
    <row r="51" spans="1:2" x14ac:dyDescent="0.25">
      <c r="A51" s="3">
        <v>1007</v>
      </c>
      <c r="B51" s="4" t="s">
        <v>124</v>
      </c>
    </row>
    <row r="52" spans="1:2" x14ac:dyDescent="0.25">
      <c r="A52" s="3">
        <v>1042</v>
      </c>
      <c r="B52" s="4" t="s">
        <v>125</v>
      </c>
    </row>
    <row r="53" spans="1:2" x14ac:dyDescent="0.25">
      <c r="A53" s="3">
        <v>1200</v>
      </c>
      <c r="B53" s="4" t="s">
        <v>15</v>
      </c>
    </row>
    <row r="54" spans="1:2" x14ac:dyDescent="0.25">
      <c r="A54" s="3">
        <v>1203</v>
      </c>
      <c r="B54" s="4" t="s">
        <v>126</v>
      </c>
    </row>
    <row r="55" spans="1:2" x14ac:dyDescent="0.25">
      <c r="A55" s="3">
        <v>1075</v>
      </c>
      <c r="B55" s="4" t="s">
        <v>127</v>
      </c>
    </row>
    <row r="56" spans="1:2" x14ac:dyDescent="0.25">
      <c r="A56" s="3">
        <v>1148</v>
      </c>
      <c r="B56" s="4" t="s">
        <v>128</v>
      </c>
    </row>
    <row r="57" spans="1:2" x14ac:dyDescent="0.25">
      <c r="A57" s="3">
        <v>407</v>
      </c>
      <c r="B57" s="4" t="s">
        <v>129</v>
      </c>
    </row>
    <row r="58" spans="1:2" x14ac:dyDescent="0.25">
      <c r="A58" s="3">
        <v>433</v>
      </c>
      <c r="B58" s="4" t="s">
        <v>130</v>
      </c>
    </row>
    <row r="59" spans="1:2" x14ac:dyDescent="0.25">
      <c r="A59" s="3">
        <v>896</v>
      </c>
      <c r="B59" s="4" t="s">
        <v>131</v>
      </c>
    </row>
    <row r="60" spans="1:2" x14ac:dyDescent="0.25">
      <c r="A60" s="3">
        <v>977</v>
      </c>
      <c r="B60" s="4" t="s">
        <v>92</v>
      </c>
    </row>
    <row r="61" spans="1:2" x14ac:dyDescent="0.25">
      <c r="A61" s="3">
        <v>996</v>
      </c>
      <c r="B61" s="4" t="s">
        <v>132</v>
      </c>
    </row>
    <row r="62" spans="1:2" x14ac:dyDescent="0.25">
      <c r="A62" s="3">
        <v>671</v>
      </c>
      <c r="B62" s="4" t="s">
        <v>99</v>
      </c>
    </row>
    <row r="63" spans="1:2" x14ac:dyDescent="0.25">
      <c r="A63" s="3">
        <v>1506</v>
      </c>
      <c r="B63" s="4" t="s">
        <v>133</v>
      </c>
    </row>
    <row r="64" spans="1:2" x14ac:dyDescent="0.25">
      <c r="A64" s="3">
        <v>1447</v>
      </c>
      <c r="B64" s="4" t="s">
        <v>134</v>
      </c>
    </row>
    <row r="65" spans="1:2" x14ac:dyDescent="0.25">
      <c r="A65" s="3">
        <v>1270</v>
      </c>
      <c r="B65" s="4" t="s">
        <v>135</v>
      </c>
    </row>
    <row r="66" spans="1:2" x14ac:dyDescent="0.25">
      <c r="A66" s="3">
        <v>1222</v>
      </c>
      <c r="B66" s="4" t="s">
        <v>136</v>
      </c>
    </row>
    <row r="67" spans="1:2" x14ac:dyDescent="0.25">
      <c r="A67" s="3">
        <v>887</v>
      </c>
      <c r="B67" s="4" t="s">
        <v>137</v>
      </c>
    </row>
    <row r="68" spans="1:2" x14ac:dyDescent="0.25">
      <c r="A68" s="3">
        <v>1302</v>
      </c>
      <c r="B68" s="4" t="s">
        <v>138</v>
      </c>
    </row>
    <row r="69" spans="1:2" x14ac:dyDescent="0.25">
      <c r="A69" s="3">
        <v>1136</v>
      </c>
      <c r="B69" s="4" t="s">
        <v>139</v>
      </c>
    </row>
    <row r="70" spans="1:2" x14ac:dyDescent="0.25">
      <c r="A70" s="3">
        <v>1583</v>
      </c>
      <c r="B70" s="4" t="s">
        <v>140</v>
      </c>
    </row>
    <row r="71" spans="1:2" x14ac:dyDescent="0.25">
      <c r="A71" s="3">
        <v>1416</v>
      </c>
      <c r="B71" s="4" t="s">
        <v>141</v>
      </c>
    </row>
    <row r="72" spans="1:2" x14ac:dyDescent="0.25">
      <c r="A72" s="3">
        <v>1626</v>
      </c>
      <c r="B72" s="4" t="s">
        <v>142</v>
      </c>
    </row>
    <row r="73" spans="1:2" x14ac:dyDescent="0.25">
      <c r="A73" s="3">
        <v>768</v>
      </c>
      <c r="B73" s="4" t="s">
        <v>18</v>
      </c>
    </row>
    <row r="74" spans="1:2" x14ac:dyDescent="0.25">
      <c r="A74" s="3">
        <v>1491</v>
      </c>
      <c r="B74" s="4" t="s">
        <v>56</v>
      </c>
    </row>
    <row r="75" spans="1:2" x14ac:dyDescent="0.25">
      <c r="A75" s="3">
        <v>1471</v>
      </c>
      <c r="B75" s="4" t="s">
        <v>143</v>
      </c>
    </row>
    <row r="76" spans="1:2" x14ac:dyDescent="0.25">
      <c r="A76" s="3">
        <v>1841</v>
      </c>
      <c r="B76" s="4" t="s">
        <v>144</v>
      </c>
    </row>
    <row r="77" spans="1:2" x14ac:dyDescent="0.25">
      <c r="A77" s="3">
        <v>971</v>
      </c>
      <c r="B77" s="4" t="s">
        <v>22</v>
      </c>
    </row>
    <row r="78" spans="1:2" x14ac:dyDescent="0.25">
      <c r="A78" s="3">
        <v>489</v>
      </c>
      <c r="B78" s="4" t="s">
        <v>145</v>
      </c>
    </row>
    <row r="79" spans="1:2" x14ac:dyDescent="0.25">
      <c r="A79" s="3">
        <v>436</v>
      </c>
      <c r="B79" s="4" t="s">
        <v>45</v>
      </c>
    </row>
    <row r="80" spans="1:2" x14ac:dyDescent="0.25">
      <c r="A80" s="3">
        <v>771</v>
      </c>
      <c r="B80" s="4" t="s">
        <v>73</v>
      </c>
    </row>
    <row r="81" spans="1:2" x14ac:dyDescent="0.25">
      <c r="A81" s="3">
        <v>1566</v>
      </c>
      <c r="B81" s="4" t="s">
        <v>15</v>
      </c>
    </row>
    <row r="82" spans="1:2" x14ac:dyDescent="0.25">
      <c r="A82" s="3">
        <v>1646</v>
      </c>
      <c r="B82" s="4" t="s">
        <v>146</v>
      </c>
    </row>
    <row r="83" spans="1:2" x14ac:dyDescent="0.25">
      <c r="A83" s="3">
        <v>1789</v>
      </c>
      <c r="B83" s="4" t="s">
        <v>73</v>
      </c>
    </row>
    <row r="84" spans="1:2" x14ac:dyDescent="0.25">
      <c r="A84" s="3">
        <v>2082</v>
      </c>
      <c r="B84" s="4" t="s">
        <v>147</v>
      </c>
    </row>
    <row r="85" spans="1:2" x14ac:dyDescent="0.25">
      <c r="A85" s="3">
        <v>1373</v>
      </c>
      <c r="B85" s="4" t="s">
        <v>148</v>
      </c>
    </row>
    <row r="86" spans="1:2" x14ac:dyDescent="0.25">
      <c r="A86" s="3">
        <v>823</v>
      </c>
      <c r="B86" s="4" t="s">
        <v>149</v>
      </c>
    </row>
    <row r="87" spans="1:2" x14ac:dyDescent="0.25">
      <c r="A87" s="3">
        <v>525</v>
      </c>
      <c r="B87" s="4" t="s">
        <v>150</v>
      </c>
    </row>
    <row r="88" spans="1:2" x14ac:dyDescent="0.25">
      <c r="A88" s="3">
        <v>1122</v>
      </c>
      <c r="B88" s="4" t="s">
        <v>151</v>
      </c>
    </row>
    <row r="89" spans="1:2" x14ac:dyDescent="0.25">
      <c r="A89" s="3">
        <v>819</v>
      </c>
      <c r="B89" s="4" t="s">
        <v>152</v>
      </c>
    </row>
    <row r="90" spans="1:2" x14ac:dyDescent="0.25">
      <c r="A90" s="3">
        <v>1640</v>
      </c>
      <c r="B90" s="4" t="s">
        <v>153</v>
      </c>
    </row>
    <row r="91" spans="1:2" x14ac:dyDescent="0.25">
      <c r="A91" s="3">
        <v>1689</v>
      </c>
      <c r="B91" s="4" t="s">
        <v>154</v>
      </c>
    </row>
    <row r="92" spans="1:2" x14ac:dyDescent="0.25">
      <c r="A92" s="3">
        <v>1717</v>
      </c>
      <c r="B92" s="4" t="s">
        <v>155</v>
      </c>
    </row>
    <row r="93" spans="1:2" x14ac:dyDescent="0.25">
      <c r="A93" s="3">
        <v>1894</v>
      </c>
      <c r="B93" s="4" t="s">
        <v>27</v>
      </c>
    </row>
    <row r="94" spans="1:2" x14ac:dyDescent="0.25">
      <c r="A94" s="3">
        <v>997</v>
      </c>
      <c r="B94" s="4" t="s">
        <v>121</v>
      </c>
    </row>
    <row r="95" spans="1:2" x14ac:dyDescent="0.25">
      <c r="A95" s="3">
        <v>1359</v>
      </c>
      <c r="B95" s="4" t="s">
        <v>73</v>
      </c>
    </row>
    <row r="96" spans="1:2" x14ac:dyDescent="0.25">
      <c r="A96" s="3">
        <v>1695</v>
      </c>
      <c r="B96" s="4" t="s">
        <v>156</v>
      </c>
    </row>
    <row r="97" spans="1:2" x14ac:dyDescent="0.25">
      <c r="A97" s="3">
        <v>1328</v>
      </c>
      <c r="B97" s="4" t="s">
        <v>157</v>
      </c>
    </row>
    <row r="98" spans="1:2" x14ac:dyDescent="0.25">
      <c r="A98" s="3">
        <v>1619</v>
      </c>
      <c r="B98" s="4" t="s">
        <v>158</v>
      </c>
    </row>
    <row r="99" spans="1:2" x14ac:dyDescent="0.25">
      <c r="A99" s="3">
        <v>1716</v>
      </c>
      <c r="B99" s="4" t="s">
        <v>159</v>
      </c>
    </row>
    <row r="100" spans="1:2" x14ac:dyDescent="0.25">
      <c r="A100" s="3">
        <v>1865</v>
      </c>
      <c r="B100" s="4" t="s">
        <v>160</v>
      </c>
    </row>
    <row r="101" spans="1:2" x14ac:dyDescent="0.25">
      <c r="A101" s="3">
        <v>1683</v>
      </c>
      <c r="B101" s="4" t="s">
        <v>161</v>
      </c>
    </row>
    <row r="102" spans="1:2" x14ac:dyDescent="0.25">
      <c r="A102" s="3">
        <v>1703</v>
      </c>
      <c r="B102" s="4" t="s">
        <v>162</v>
      </c>
    </row>
    <row r="103" spans="1:2" x14ac:dyDescent="0.25">
      <c r="A103" s="3">
        <v>1738</v>
      </c>
      <c r="B103" s="4" t="s">
        <v>130</v>
      </c>
    </row>
    <row r="104" spans="1:2" x14ac:dyDescent="0.25">
      <c r="A104" s="3">
        <v>1951</v>
      </c>
      <c r="B104" s="4" t="s">
        <v>34</v>
      </c>
    </row>
    <row r="105" spans="1:2" x14ac:dyDescent="0.25">
      <c r="A105" s="3">
        <v>1668</v>
      </c>
      <c r="B105" s="4" t="s">
        <v>28</v>
      </c>
    </row>
    <row r="106" spans="1:2" x14ac:dyDescent="0.25">
      <c r="A106" s="3">
        <v>548</v>
      </c>
      <c r="B106" s="4" t="s">
        <v>163</v>
      </c>
    </row>
    <row r="107" spans="1:2" x14ac:dyDescent="0.25">
      <c r="A107" s="3">
        <v>1692</v>
      </c>
      <c r="B107" s="4" t="s">
        <v>164</v>
      </c>
    </row>
    <row r="108" spans="1:2" x14ac:dyDescent="0.25">
      <c r="A108" s="3">
        <v>892</v>
      </c>
      <c r="B108" s="4" t="s">
        <v>165</v>
      </c>
    </row>
    <row r="109" spans="1:2" x14ac:dyDescent="0.25">
      <c r="A109" s="3">
        <v>1095</v>
      </c>
      <c r="B109" s="4" t="s">
        <v>56</v>
      </c>
    </row>
    <row r="110" spans="1:2" x14ac:dyDescent="0.25">
      <c r="A110" s="3">
        <v>1914</v>
      </c>
      <c r="B110" s="4" t="s">
        <v>166</v>
      </c>
    </row>
    <row r="111" spans="1:2" x14ac:dyDescent="0.25">
      <c r="A111" s="3">
        <v>1757</v>
      </c>
      <c r="B111" s="4" t="s">
        <v>10</v>
      </c>
    </row>
    <row r="112" spans="1:2" x14ac:dyDescent="0.25">
      <c r="A112" s="3">
        <v>1903</v>
      </c>
      <c r="B112" s="4" t="s">
        <v>107</v>
      </c>
    </row>
    <row r="113" spans="1:2" x14ac:dyDescent="0.25">
      <c r="A113" s="3">
        <v>1651</v>
      </c>
      <c r="B113" s="4" t="s">
        <v>167</v>
      </c>
    </row>
    <row r="114" spans="1:2" x14ac:dyDescent="0.25">
      <c r="A114" s="3">
        <v>1440</v>
      </c>
      <c r="B114" s="4" t="s">
        <v>168</v>
      </c>
    </row>
    <row r="115" spans="1:2" x14ac:dyDescent="0.25">
      <c r="A115" s="3">
        <v>2139</v>
      </c>
      <c r="B115" s="4" t="s">
        <v>112</v>
      </c>
    </row>
    <row r="116" spans="1:2" x14ac:dyDescent="0.25">
      <c r="A116" s="3">
        <v>683</v>
      </c>
      <c r="B116" s="4" t="s">
        <v>169</v>
      </c>
    </row>
    <row r="117" spans="1:2" x14ac:dyDescent="0.25">
      <c r="A117" s="3">
        <v>1877</v>
      </c>
      <c r="B117" s="4" t="s">
        <v>170</v>
      </c>
    </row>
    <row r="118" spans="1:2" x14ac:dyDescent="0.25">
      <c r="A118" s="3">
        <v>1762</v>
      </c>
      <c r="B118" s="4" t="s">
        <v>73</v>
      </c>
    </row>
    <row r="119" spans="1:2" x14ac:dyDescent="0.25">
      <c r="A119" s="3">
        <v>1784</v>
      </c>
      <c r="B119" s="4" t="s">
        <v>171</v>
      </c>
    </row>
    <row r="120" spans="1:2" x14ac:dyDescent="0.25">
      <c r="A120" s="3">
        <v>2019</v>
      </c>
      <c r="B120" s="4" t="s">
        <v>172</v>
      </c>
    </row>
    <row r="121" spans="1:2" x14ac:dyDescent="0.25">
      <c r="A121" s="3">
        <v>2077</v>
      </c>
      <c r="B121" s="4" t="s">
        <v>173</v>
      </c>
    </row>
    <row r="122" spans="1:2" x14ac:dyDescent="0.25">
      <c r="A122" s="3">
        <v>1899</v>
      </c>
      <c r="B122" s="4" t="s">
        <v>174</v>
      </c>
    </row>
    <row r="123" spans="1:2" x14ac:dyDescent="0.25">
      <c r="A123" s="3">
        <v>986</v>
      </c>
      <c r="B123" s="4" t="s">
        <v>73</v>
      </c>
    </row>
    <row r="124" spans="1:2" x14ac:dyDescent="0.25">
      <c r="A124" s="3">
        <v>1063</v>
      </c>
      <c r="B124" s="4" t="s">
        <v>172</v>
      </c>
    </row>
    <row r="125" spans="1:2" x14ac:dyDescent="0.25">
      <c r="A125" s="3">
        <v>1701</v>
      </c>
      <c r="B125" s="4" t="s">
        <v>175</v>
      </c>
    </row>
    <row r="126" spans="1:2" x14ac:dyDescent="0.25">
      <c r="A126" s="3">
        <v>1234</v>
      </c>
      <c r="B126" s="4" t="s">
        <v>176</v>
      </c>
    </row>
    <row r="127" spans="1:2" x14ac:dyDescent="0.25">
      <c r="A127" s="3">
        <v>2093</v>
      </c>
      <c r="B127" s="4" t="s">
        <v>177</v>
      </c>
    </row>
    <row r="128" spans="1:2" x14ac:dyDescent="0.25">
      <c r="A128" s="3">
        <v>1791</v>
      </c>
      <c r="B128" s="4" t="s">
        <v>178</v>
      </c>
    </row>
    <row r="129" spans="1:2" x14ac:dyDescent="0.25">
      <c r="A129" s="3">
        <v>1826</v>
      </c>
      <c r="B129" s="4" t="s">
        <v>48</v>
      </c>
    </row>
    <row r="130" spans="1:2" x14ac:dyDescent="0.25">
      <c r="A130" s="3">
        <v>1887</v>
      </c>
      <c r="B130" s="4" t="s">
        <v>179</v>
      </c>
    </row>
    <row r="131" spans="1:2" x14ac:dyDescent="0.25">
      <c r="A131" s="3">
        <v>1104</v>
      </c>
      <c r="B131" s="4" t="s">
        <v>180</v>
      </c>
    </row>
    <row r="132" spans="1:2" x14ac:dyDescent="0.25">
      <c r="A132" s="3">
        <v>1527</v>
      </c>
      <c r="B132" s="4" t="s">
        <v>181</v>
      </c>
    </row>
    <row r="133" spans="1:2" x14ac:dyDescent="0.25">
      <c r="A133" s="3">
        <v>1685</v>
      </c>
      <c r="B133" s="4" t="s">
        <v>9</v>
      </c>
    </row>
    <row r="134" spans="1:2" x14ac:dyDescent="0.25">
      <c r="A134" s="3">
        <v>2090</v>
      </c>
      <c r="B134" s="4" t="s">
        <v>104</v>
      </c>
    </row>
    <row r="135" spans="1:2" x14ac:dyDescent="0.25">
      <c r="A135" s="3">
        <v>1853</v>
      </c>
      <c r="B135" s="4" t="s">
        <v>182</v>
      </c>
    </row>
    <row r="136" spans="1:2" x14ac:dyDescent="0.25">
      <c r="A136" s="3">
        <v>1726</v>
      </c>
      <c r="B136" s="4" t="s">
        <v>28</v>
      </c>
    </row>
    <row r="137" spans="1:2" x14ac:dyDescent="0.25">
      <c r="A137" s="3">
        <v>1885</v>
      </c>
      <c r="B137" s="4" t="s">
        <v>183</v>
      </c>
    </row>
    <row r="138" spans="1:2" x14ac:dyDescent="0.25">
      <c r="A138" s="3">
        <v>1426</v>
      </c>
      <c r="B138" s="4" t="s">
        <v>184</v>
      </c>
    </row>
    <row r="139" spans="1:2" x14ac:dyDescent="0.25">
      <c r="A139" s="3">
        <v>1940</v>
      </c>
      <c r="B139" s="4" t="s">
        <v>9</v>
      </c>
    </row>
    <row r="140" spans="1:2" x14ac:dyDescent="0.25">
      <c r="A140" s="3">
        <v>2088</v>
      </c>
      <c r="B140" s="4" t="s">
        <v>143</v>
      </c>
    </row>
    <row r="141" spans="1:2" x14ac:dyDescent="0.25">
      <c r="A141" s="3">
        <v>2236</v>
      </c>
      <c r="B141" s="4" t="s">
        <v>185</v>
      </c>
    </row>
    <row r="142" spans="1:2" x14ac:dyDescent="0.25">
      <c r="A142" s="3">
        <v>1163</v>
      </c>
      <c r="B142" s="4" t="s">
        <v>186</v>
      </c>
    </row>
    <row r="143" spans="1:2" x14ac:dyDescent="0.25">
      <c r="A143" s="3">
        <v>1181</v>
      </c>
      <c r="B143" s="4" t="s">
        <v>187</v>
      </c>
    </row>
    <row r="144" spans="1:2" x14ac:dyDescent="0.25">
      <c r="A144" s="3">
        <v>1204</v>
      </c>
      <c r="B144" s="4" t="s">
        <v>188</v>
      </c>
    </row>
    <row r="145" spans="1:2" x14ac:dyDescent="0.25">
      <c r="A145" s="3">
        <v>1365</v>
      </c>
      <c r="B145" s="4" t="s">
        <v>189</v>
      </c>
    </row>
    <row r="146" spans="1:2" x14ac:dyDescent="0.25">
      <c r="A146" s="3">
        <v>1955</v>
      </c>
      <c r="B146" s="4" t="s">
        <v>73</v>
      </c>
    </row>
    <row r="147" spans="1:2" x14ac:dyDescent="0.25">
      <c r="A147" s="3">
        <v>1422</v>
      </c>
      <c r="B147" s="4" t="s">
        <v>190</v>
      </c>
    </row>
    <row r="148" spans="1:2" x14ac:dyDescent="0.25">
      <c r="A148" s="3">
        <v>1502</v>
      </c>
      <c r="B148" s="4" t="s">
        <v>130</v>
      </c>
    </row>
    <row r="149" spans="1:2" x14ac:dyDescent="0.25">
      <c r="A149" s="3">
        <v>1750</v>
      </c>
      <c r="B149" s="4" t="s">
        <v>121</v>
      </c>
    </row>
    <row r="150" spans="1:2" x14ac:dyDescent="0.25">
      <c r="A150" s="3">
        <v>1681</v>
      </c>
      <c r="B150" s="4" t="s">
        <v>191</v>
      </c>
    </row>
    <row r="151" spans="1:2" x14ac:dyDescent="0.25">
      <c r="A151" s="3">
        <v>1687</v>
      </c>
      <c r="B151" s="4" t="s">
        <v>101</v>
      </c>
    </row>
    <row r="152" spans="1:2" x14ac:dyDescent="0.25">
      <c r="A152" s="3">
        <v>1715</v>
      </c>
      <c r="B152" s="4" t="s">
        <v>192</v>
      </c>
    </row>
    <row r="153" spans="1:2" x14ac:dyDescent="0.25">
      <c r="A153" s="3">
        <v>1926</v>
      </c>
      <c r="B153" s="4" t="s">
        <v>193</v>
      </c>
    </row>
    <row r="154" spans="1:2" x14ac:dyDescent="0.25">
      <c r="A154" s="3">
        <v>1956</v>
      </c>
      <c r="B154" s="4" t="s">
        <v>107</v>
      </c>
    </row>
    <row r="155" spans="1:2" x14ac:dyDescent="0.25">
      <c r="A155" s="3">
        <v>2036</v>
      </c>
      <c r="B155" s="4" t="s">
        <v>194</v>
      </c>
    </row>
    <row r="156" spans="1:2" x14ac:dyDescent="0.25">
      <c r="A156" s="3">
        <v>1614</v>
      </c>
      <c r="B156" s="4" t="s">
        <v>195</v>
      </c>
    </row>
    <row r="157" spans="1:2" x14ac:dyDescent="0.25">
      <c r="A157" s="3">
        <v>1918</v>
      </c>
      <c r="B157" s="4" t="s">
        <v>196</v>
      </c>
    </row>
    <row r="158" spans="1:2" x14ac:dyDescent="0.25">
      <c r="A158" s="3">
        <v>2029</v>
      </c>
      <c r="B158" s="4" t="s">
        <v>101</v>
      </c>
    </row>
    <row r="159" spans="1:2" x14ac:dyDescent="0.25">
      <c r="A159" s="3">
        <v>2063</v>
      </c>
      <c r="B159" s="4" t="s">
        <v>197</v>
      </c>
    </row>
    <row r="160" spans="1:2" x14ac:dyDescent="0.25">
      <c r="A160" s="3">
        <v>1489</v>
      </c>
      <c r="B160" s="4" t="s">
        <v>198</v>
      </c>
    </row>
    <row r="161" spans="1:2" x14ac:dyDescent="0.25">
      <c r="A161" s="3">
        <v>1882</v>
      </c>
      <c r="B161" s="4" t="s">
        <v>28</v>
      </c>
    </row>
    <row r="162" spans="1:2" x14ac:dyDescent="0.25">
      <c r="A162" s="3">
        <v>2268</v>
      </c>
      <c r="B162" s="4" t="s">
        <v>33</v>
      </c>
    </row>
    <row r="163" spans="1:2" x14ac:dyDescent="0.25">
      <c r="A163" s="3">
        <v>1680</v>
      </c>
      <c r="B163" s="4" t="s">
        <v>194</v>
      </c>
    </row>
    <row r="164" spans="1:2" x14ac:dyDescent="0.25">
      <c r="A164" s="3">
        <v>1979</v>
      </c>
      <c r="B164" s="4" t="s">
        <v>152</v>
      </c>
    </row>
    <row r="165" spans="1:2" x14ac:dyDescent="0.25">
      <c r="A165" s="3">
        <v>1804</v>
      </c>
      <c r="B165" s="4" t="s">
        <v>199</v>
      </c>
    </row>
    <row r="166" spans="1:2" x14ac:dyDescent="0.25">
      <c r="A166" s="3">
        <v>1862</v>
      </c>
      <c r="B166" s="4" t="s">
        <v>200</v>
      </c>
    </row>
    <row r="167" spans="1:2" x14ac:dyDescent="0.25">
      <c r="A167" s="3">
        <v>1852</v>
      </c>
      <c r="B167" s="4" t="s">
        <v>101</v>
      </c>
    </row>
    <row r="168" spans="1:2" x14ac:dyDescent="0.25">
      <c r="A168" s="3">
        <v>1543</v>
      </c>
      <c r="B168" s="4" t="s">
        <v>137</v>
      </c>
    </row>
    <row r="169" spans="1:2" x14ac:dyDescent="0.25">
      <c r="A169" s="3">
        <v>2169</v>
      </c>
      <c r="B169" s="4" t="s">
        <v>186</v>
      </c>
    </row>
    <row r="170" spans="1:2" x14ac:dyDescent="0.25">
      <c r="A170" s="3">
        <v>1385</v>
      </c>
      <c r="B170" s="4" t="s">
        <v>101</v>
      </c>
    </row>
    <row r="171" spans="1:2" x14ac:dyDescent="0.25">
      <c r="A171" s="3">
        <v>1196</v>
      </c>
      <c r="B171" s="4" t="s">
        <v>201</v>
      </c>
    </row>
    <row r="172" spans="1:2" x14ac:dyDescent="0.25">
      <c r="A172" s="3">
        <v>1503</v>
      </c>
      <c r="B172" s="4" t="s">
        <v>202</v>
      </c>
    </row>
    <row r="173" spans="1:2" x14ac:dyDescent="0.25">
      <c r="A173" s="3">
        <v>1819</v>
      </c>
      <c r="B173" s="4" t="s">
        <v>203</v>
      </c>
    </row>
    <row r="174" spans="1:2" x14ac:dyDescent="0.25">
      <c r="A174" s="3">
        <v>1828</v>
      </c>
      <c r="B174" s="4" t="s">
        <v>204</v>
      </c>
    </row>
    <row r="175" spans="1:2" x14ac:dyDescent="0.25">
      <c r="A175" s="3">
        <v>2024</v>
      </c>
      <c r="B175" s="4" t="s">
        <v>205</v>
      </c>
    </row>
    <row r="176" spans="1:2" x14ac:dyDescent="0.25">
      <c r="A176" s="3">
        <v>1971</v>
      </c>
      <c r="B176" s="4" t="s">
        <v>206</v>
      </c>
    </row>
    <row r="177" spans="1:2" x14ac:dyDescent="0.25">
      <c r="A177" s="3">
        <v>2151</v>
      </c>
      <c r="B177" s="4" t="s">
        <v>207</v>
      </c>
    </row>
    <row r="178" spans="1:2" x14ac:dyDescent="0.25">
      <c r="A178" s="3">
        <v>1560</v>
      </c>
      <c r="B178" s="4" t="s">
        <v>33</v>
      </c>
    </row>
    <row r="179" spans="1:2" x14ac:dyDescent="0.25">
      <c r="A179" s="3">
        <v>1740</v>
      </c>
      <c r="B179" s="4" t="s">
        <v>138</v>
      </c>
    </row>
    <row r="180" spans="1:2" x14ac:dyDescent="0.25">
      <c r="A180" s="3">
        <v>1673</v>
      </c>
      <c r="B180" s="4" t="s">
        <v>208</v>
      </c>
    </row>
    <row r="181" spans="1:2" x14ac:dyDescent="0.25">
      <c r="A181" s="3">
        <v>1593</v>
      </c>
      <c r="B181" s="4" t="s">
        <v>209</v>
      </c>
    </row>
    <row r="182" spans="1:2" x14ac:dyDescent="0.25">
      <c r="A182" s="3">
        <v>1938</v>
      </c>
      <c r="B182" s="4" t="s">
        <v>210</v>
      </c>
    </row>
    <row r="183" spans="1:2" x14ac:dyDescent="0.25">
      <c r="A183" s="3">
        <v>2065</v>
      </c>
      <c r="B183" s="4" t="s">
        <v>211</v>
      </c>
    </row>
    <row r="184" spans="1:2" x14ac:dyDescent="0.25">
      <c r="A184" s="3">
        <v>2219</v>
      </c>
      <c r="B184" s="4" t="s">
        <v>137</v>
      </c>
    </row>
    <row r="185" spans="1:2" x14ac:dyDescent="0.25">
      <c r="A185" s="3">
        <v>2391</v>
      </c>
      <c r="B185" s="4" t="s">
        <v>212</v>
      </c>
    </row>
    <row r="186" spans="1:2" x14ac:dyDescent="0.25">
      <c r="A186" s="3">
        <v>2226</v>
      </c>
      <c r="B186" s="4" t="s">
        <v>140</v>
      </c>
    </row>
    <row r="187" spans="1:2" x14ac:dyDescent="0.25">
      <c r="A187" s="3">
        <v>1708</v>
      </c>
      <c r="B187" s="4" t="s">
        <v>213</v>
      </c>
    </row>
    <row r="188" spans="1:2" x14ac:dyDescent="0.25">
      <c r="A188" s="3">
        <v>2178</v>
      </c>
      <c r="B188" s="4" t="s">
        <v>214</v>
      </c>
    </row>
    <row r="189" spans="1:2" x14ac:dyDescent="0.25">
      <c r="A189" s="3">
        <v>1711</v>
      </c>
      <c r="B189" s="4" t="s">
        <v>215</v>
      </c>
    </row>
    <row r="190" spans="1:2" x14ac:dyDescent="0.25">
      <c r="A190" s="3">
        <v>2398</v>
      </c>
      <c r="B190" s="4" t="s">
        <v>216</v>
      </c>
    </row>
    <row r="191" spans="1:2" x14ac:dyDescent="0.25">
      <c r="A191" s="3">
        <v>1396</v>
      </c>
      <c r="B191" s="4" t="s">
        <v>217</v>
      </c>
    </row>
    <row r="192" spans="1:2" x14ac:dyDescent="0.25">
      <c r="A192" s="3">
        <v>2124</v>
      </c>
      <c r="B192" s="4" t="s">
        <v>16</v>
      </c>
    </row>
    <row r="193" spans="1:2" x14ac:dyDescent="0.25">
      <c r="A193" s="3">
        <v>2287</v>
      </c>
      <c r="B193" s="4" t="s">
        <v>137</v>
      </c>
    </row>
    <row r="194" spans="1:2" x14ac:dyDescent="0.25">
      <c r="A194" s="3">
        <v>1671</v>
      </c>
      <c r="B194" s="4" t="s">
        <v>218</v>
      </c>
    </row>
    <row r="195" spans="1:2" x14ac:dyDescent="0.25">
      <c r="A195" s="3">
        <v>2083</v>
      </c>
      <c r="B195" s="4" t="s">
        <v>219</v>
      </c>
    </row>
    <row r="196" spans="1:2" x14ac:dyDescent="0.25">
      <c r="A196" s="3">
        <v>2017</v>
      </c>
      <c r="B196" s="4" t="s">
        <v>121</v>
      </c>
    </row>
    <row r="197" spans="1:2" x14ac:dyDescent="0.25">
      <c r="A197" s="3">
        <v>2389</v>
      </c>
      <c r="B197" s="4" t="s">
        <v>152</v>
      </c>
    </row>
    <row r="198" spans="1:2" x14ac:dyDescent="0.25">
      <c r="A198" s="3">
        <v>2149</v>
      </c>
      <c r="B198" s="4" t="s">
        <v>220</v>
      </c>
    </row>
    <row r="199" spans="1:2" x14ac:dyDescent="0.25">
      <c r="A199" s="3">
        <v>2422</v>
      </c>
      <c r="B199" s="4" t="s">
        <v>15</v>
      </c>
    </row>
    <row r="200" spans="1:2" x14ac:dyDescent="0.25">
      <c r="A200" s="3">
        <v>2423</v>
      </c>
      <c r="B200" s="4" t="s">
        <v>217</v>
      </c>
    </row>
    <row r="201" spans="1:2" x14ac:dyDescent="0.25">
      <c r="A201" s="3">
        <v>2426</v>
      </c>
      <c r="B201" s="4" t="s">
        <v>15</v>
      </c>
    </row>
    <row r="202" spans="1:2" x14ac:dyDescent="0.25">
      <c r="A202" s="3">
        <v>2463</v>
      </c>
      <c r="B202" s="4" t="s">
        <v>221</v>
      </c>
    </row>
    <row r="203" spans="1:2" x14ac:dyDescent="0.25">
      <c r="A203" s="3">
        <v>1324</v>
      </c>
      <c r="B203" s="4" t="s">
        <v>222</v>
      </c>
    </row>
    <row r="204" spans="1:2" x14ac:dyDescent="0.25">
      <c r="A204" s="19">
        <v>2588</v>
      </c>
      <c r="B204" s="4" t="s">
        <v>223</v>
      </c>
    </row>
    <row r="205" spans="1:2" x14ac:dyDescent="0.25">
      <c r="A205" s="19">
        <v>2008</v>
      </c>
      <c r="B205" s="5" t="s">
        <v>10</v>
      </c>
    </row>
    <row r="206" spans="1:2" x14ac:dyDescent="0.25">
      <c r="A206" s="3">
        <v>1970</v>
      </c>
      <c r="B206" s="4" t="s">
        <v>103</v>
      </c>
    </row>
    <row r="207" spans="1:2" x14ac:dyDescent="0.25">
      <c r="A207" s="3">
        <v>2161</v>
      </c>
      <c r="B207" s="4" t="s">
        <v>224</v>
      </c>
    </row>
    <row r="208" spans="1:2" x14ac:dyDescent="0.25">
      <c r="A208" s="3">
        <v>1330</v>
      </c>
      <c r="B208" s="4" t="s">
        <v>218</v>
      </c>
    </row>
    <row r="209" spans="1:2" x14ac:dyDescent="0.25">
      <c r="A209" s="3">
        <v>1531</v>
      </c>
      <c r="B209" s="4" t="s">
        <v>225</v>
      </c>
    </row>
  </sheetData>
  <pageMargins left="0.7" right="0.7" top="0.75" bottom="0.75" header="0.3" footer="0.3"/>
  <pageSetup scale="48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934C-A442-4512-B056-42654CF73C00}">
  <sheetPr>
    <pageSetUpPr fitToPage="1"/>
  </sheetPr>
  <dimension ref="A1:R373"/>
  <sheetViews>
    <sheetView workbookViewId="0">
      <pane ySplit="1" topLeftCell="A358" activePane="bottomLeft" state="frozen"/>
      <selection pane="bottomLeft" activeCell="Q377" sqref="Q377"/>
    </sheetView>
  </sheetViews>
  <sheetFormatPr defaultColWidth="8.85546875" defaultRowHeight="15" x14ac:dyDescent="0.25"/>
  <cols>
    <col min="2" max="2" width="15.42578125" customWidth="1"/>
    <col min="5" max="5" width="9.140625" style="9"/>
    <col min="7" max="9" width="9.140625" style="9"/>
    <col min="10" max="11" width="9.140625" style="17"/>
    <col min="12" max="12" width="9.140625" style="9"/>
    <col min="13" max="13" width="9.140625" style="17"/>
    <col min="14" max="14" width="9.7109375" style="13" bestFit="1" customWidth="1"/>
    <col min="15" max="15" width="10.7109375" style="13" bestFit="1" customWidth="1"/>
  </cols>
  <sheetData>
    <row r="1" spans="1:18" ht="60" x14ac:dyDescent="0.25">
      <c r="C1" s="2" t="s">
        <v>0</v>
      </c>
      <c r="D1" s="2" t="s">
        <v>1</v>
      </c>
      <c r="E1" s="8" t="s">
        <v>2</v>
      </c>
      <c r="F1" s="2" t="s">
        <v>3</v>
      </c>
      <c r="G1" s="8" t="s">
        <v>84</v>
      </c>
      <c r="H1" s="8" t="s">
        <v>83</v>
      </c>
      <c r="I1" s="8" t="s">
        <v>6</v>
      </c>
      <c r="J1" s="10" t="s">
        <v>4</v>
      </c>
      <c r="K1" s="10" t="s">
        <v>5</v>
      </c>
      <c r="L1" s="11" t="s">
        <v>7</v>
      </c>
      <c r="M1" s="22" t="s">
        <v>78</v>
      </c>
      <c r="N1" s="12" t="s">
        <v>79</v>
      </c>
      <c r="O1" s="12" t="s">
        <v>80</v>
      </c>
      <c r="P1" s="1" t="s">
        <v>81</v>
      </c>
      <c r="Q1" s="1" t="s">
        <v>85</v>
      </c>
      <c r="R1" s="1" t="s">
        <v>82</v>
      </c>
    </row>
    <row r="2" spans="1:18" x14ac:dyDescent="0.25">
      <c r="A2" s="3">
        <v>45</v>
      </c>
      <c r="B2" s="4" t="s">
        <v>226</v>
      </c>
      <c r="P2">
        <f t="shared" ref="P2:P65" si="0">SUM(N2-O2)*-1</f>
        <v>0</v>
      </c>
    </row>
    <row r="3" spans="1:18" x14ac:dyDescent="0.25">
      <c r="A3" s="3">
        <v>222</v>
      </c>
      <c r="B3" s="4" t="s">
        <v>227</v>
      </c>
      <c r="P3">
        <f t="shared" si="0"/>
        <v>0</v>
      </c>
    </row>
    <row r="4" spans="1:18" x14ac:dyDescent="0.25">
      <c r="A4" s="3">
        <v>4</v>
      </c>
      <c r="B4" s="4" t="s">
        <v>73</v>
      </c>
      <c r="P4">
        <f t="shared" si="0"/>
        <v>0</v>
      </c>
    </row>
    <row r="5" spans="1:18" x14ac:dyDescent="0.25">
      <c r="A5" s="3">
        <v>36</v>
      </c>
      <c r="B5" s="4" t="s">
        <v>228</v>
      </c>
      <c r="P5">
        <f t="shared" si="0"/>
        <v>0</v>
      </c>
    </row>
    <row r="6" spans="1:18" x14ac:dyDescent="0.25">
      <c r="A6" s="3">
        <v>2</v>
      </c>
      <c r="B6" s="4" t="s">
        <v>229</v>
      </c>
      <c r="P6">
        <f t="shared" si="0"/>
        <v>0</v>
      </c>
    </row>
    <row r="7" spans="1:18" x14ac:dyDescent="0.25">
      <c r="A7" s="3">
        <v>113</v>
      </c>
      <c r="B7" s="4" t="s">
        <v>230</v>
      </c>
      <c r="P7">
        <f t="shared" si="0"/>
        <v>0</v>
      </c>
    </row>
    <row r="8" spans="1:18" x14ac:dyDescent="0.25">
      <c r="A8" s="3">
        <v>155</v>
      </c>
      <c r="B8" s="4" t="s">
        <v>9</v>
      </c>
      <c r="P8">
        <f t="shared" si="0"/>
        <v>0</v>
      </c>
    </row>
    <row r="9" spans="1:18" x14ac:dyDescent="0.25">
      <c r="A9" s="3">
        <v>52</v>
      </c>
      <c r="B9" s="4" t="s">
        <v>10</v>
      </c>
      <c r="P9">
        <f t="shared" si="0"/>
        <v>0</v>
      </c>
    </row>
    <row r="10" spans="1:18" x14ac:dyDescent="0.25">
      <c r="A10" s="3">
        <v>19</v>
      </c>
      <c r="B10" s="4" t="s">
        <v>231</v>
      </c>
      <c r="P10">
        <f t="shared" si="0"/>
        <v>0</v>
      </c>
    </row>
    <row r="11" spans="1:18" x14ac:dyDescent="0.25">
      <c r="A11" s="3">
        <v>21</v>
      </c>
      <c r="B11" s="4" t="s">
        <v>229</v>
      </c>
      <c r="P11">
        <f t="shared" si="0"/>
        <v>0</v>
      </c>
    </row>
    <row r="12" spans="1:18" x14ac:dyDescent="0.25">
      <c r="A12" s="3">
        <v>77</v>
      </c>
      <c r="B12" s="4" t="s">
        <v>138</v>
      </c>
      <c r="P12">
        <f t="shared" si="0"/>
        <v>0</v>
      </c>
    </row>
    <row r="13" spans="1:18" x14ac:dyDescent="0.25">
      <c r="A13" s="3">
        <v>110</v>
      </c>
      <c r="B13" s="4" t="s">
        <v>232</v>
      </c>
      <c r="P13">
        <f t="shared" si="0"/>
        <v>0</v>
      </c>
    </row>
    <row r="14" spans="1:18" x14ac:dyDescent="0.25">
      <c r="A14" s="3">
        <v>141</v>
      </c>
      <c r="B14" s="4" t="s">
        <v>140</v>
      </c>
      <c r="P14">
        <f t="shared" si="0"/>
        <v>0</v>
      </c>
    </row>
    <row r="15" spans="1:18" x14ac:dyDescent="0.25">
      <c r="A15" s="3">
        <v>29</v>
      </c>
      <c r="B15" s="4" t="s">
        <v>233</v>
      </c>
      <c r="P15">
        <f t="shared" si="0"/>
        <v>0</v>
      </c>
    </row>
    <row r="16" spans="1:18" x14ac:dyDescent="0.25">
      <c r="A16" s="3">
        <v>80</v>
      </c>
      <c r="B16" s="4" t="s">
        <v>234</v>
      </c>
      <c r="P16">
        <f t="shared" si="0"/>
        <v>0</v>
      </c>
    </row>
    <row r="17" spans="1:16" x14ac:dyDescent="0.25">
      <c r="A17" s="3">
        <v>7</v>
      </c>
      <c r="B17" s="4" t="s">
        <v>235</v>
      </c>
      <c r="P17">
        <f t="shared" si="0"/>
        <v>0</v>
      </c>
    </row>
    <row r="18" spans="1:16" x14ac:dyDescent="0.25">
      <c r="A18" s="3">
        <v>6</v>
      </c>
      <c r="B18" s="4" t="s">
        <v>236</v>
      </c>
      <c r="P18">
        <f t="shared" si="0"/>
        <v>0</v>
      </c>
    </row>
    <row r="19" spans="1:16" x14ac:dyDescent="0.25">
      <c r="A19" s="3">
        <v>5</v>
      </c>
      <c r="B19" s="4" t="s">
        <v>237</v>
      </c>
      <c r="P19">
        <f t="shared" si="0"/>
        <v>0</v>
      </c>
    </row>
    <row r="20" spans="1:16" x14ac:dyDescent="0.25">
      <c r="A20" s="3">
        <v>23</v>
      </c>
      <c r="B20" s="4" t="s">
        <v>238</v>
      </c>
      <c r="P20">
        <f t="shared" si="0"/>
        <v>0</v>
      </c>
    </row>
    <row r="21" spans="1:16" x14ac:dyDescent="0.25">
      <c r="A21" s="3">
        <v>42</v>
      </c>
      <c r="B21" s="4" t="s">
        <v>239</v>
      </c>
      <c r="P21">
        <f t="shared" si="0"/>
        <v>0</v>
      </c>
    </row>
    <row r="22" spans="1:16" x14ac:dyDescent="0.25">
      <c r="A22" s="3">
        <v>50</v>
      </c>
      <c r="B22" s="4" t="s">
        <v>240</v>
      </c>
      <c r="P22">
        <f t="shared" si="0"/>
        <v>0</v>
      </c>
    </row>
    <row r="23" spans="1:16" x14ac:dyDescent="0.25">
      <c r="A23" s="3">
        <v>58</v>
      </c>
      <c r="B23" s="4" t="s">
        <v>27</v>
      </c>
      <c r="P23">
        <f t="shared" si="0"/>
        <v>0</v>
      </c>
    </row>
    <row r="24" spans="1:16" x14ac:dyDescent="0.25">
      <c r="A24" s="3">
        <v>62</v>
      </c>
      <c r="B24" s="4" t="s">
        <v>241</v>
      </c>
      <c r="P24">
        <f t="shared" si="0"/>
        <v>0</v>
      </c>
    </row>
    <row r="25" spans="1:16" x14ac:dyDescent="0.25">
      <c r="A25" s="3">
        <v>78</v>
      </c>
      <c r="B25" s="4" t="s">
        <v>242</v>
      </c>
      <c r="P25">
        <f t="shared" si="0"/>
        <v>0</v>
      </c>
    </row>
    <row r="26" spans="1:16" x14ac:dyDescent="0.25">
      <c r="A26" s="3">
        <v>94</v>
      </c>
      <c r="B26" s="4" t="s">
        <v>243</v>
      </c>
      <c r="P26">
        <f t="shared" si="0"/>
        <v>0</v>
      </c>
    </row>
    <row r="27" spans="1:16" x14ac:dyDescent="0.25">
      <c r="A27" s="3">
        <v>95</v>
      </c>
      <c r="B27" s="4" t="s">
        <v>244</v>
      </c>
      <c r="P27">
        <f t="shared" si="0"/>
        <v>0</v>
      </c>
    </row>
    <row r="28" spans="1:16" x14ac:dyDescent="0.25">
      <c r="A28" s="3">
        <v>99</v>
      </c>
      <c r="B28" s="4" t="s">
        <v>245</v>
      </c>
      <c r="P28">
        <f t="shared" si="0"/>
        <v>0</v>
      </c>
    </row>
    <row r="29" spans="1:16" x14ac:dyDescent="0.25">
      <c r="A29" s="3">
        <v>152</v>
      </c>
      <c r="B29" s="4" t="s">
        <v>246</v>
      </c>
      <c r="P29">
        <f t="shared" si="0"/>
        <v>0</v>
      </c>
    </row>
    <row r="30" spans="1:16" x14ac:dyDescent="0.25">
      <c r="A30" s="3">
        <v>156</v>
      </c>
      <c r="B30" s="4" t="s">
        <v>247</v>
      </c>
      <c r="P30">
        <f t="shared" si="0"/>
        <v>0</v>
      </c>
    </row>
    <row r="31" spans="1:16" x14ac:dyDescent="0.25">
      <c r="A31" s="3">
        <v>161</v>
      </c>
      <c r="B31" s="4" t="s">
        <v>28</v>
      </c>
      <c r="P31">
        <f t="shared" si="0"/>
        <v>0</v>
      </c>
    </row>
    <row r="32" spans="1:16" x14ac:dyDescent="0.25">
      <c r="A32" s="3">
        <v>169</v>
      </c>
      <c r="B32" s="4" t="s">
        <v>248</v>
      </c>
      <c r="P32">
        <f t="shared" si="0"/>
        <v>0</v>
      </c>
    </row>
    <row r="33" spans="1:16" x14ac:dyDescent="0.25">
      <c r="A33" s="3">
        <v>220</v>
      </c>
      <c r="B33" s="4" t="s">
        <v>151</v>
      </c>
      <c r="P33">
        <f t="shared" si="0"/>
        <v>0</v>
      </c>
    </row>
    <row r="34" spans="1:16" x14ac:dyDescent="0.25">
      <c r="A34" s="3">
        <v>225</v>
      </c>
      <c r="B34" s="4" t="s">
        <v>249</v>
      </c>
      <c r="P34">
        <f t="shared" si="0"/>
        <v>0</v>
      </c>
    </row>
    <row r="35" spans="1:16" x14ac:dyDescent="0.25">
      <c r="A35" s="3">
        <v>260</v>
      </c>
      <c r="B35" s="4" t="s">
        <v>250</v>
      </c>
      <c r="P35">
        <f t="shared" si="0"/>
        <v>0</v>
      </c>
    </row>
    <row r="36" spans="1:16" x14ac:dyDescent="0.25">
      <c r="A36" s="3">
        <v>263</v>
      </c>
      <c r="B36" s="4" t="s">
        <v>251</v>
      </c>
      <c r="P36">
        <f t="shared" si="0"/>
        <v>0</v>
      </c>
    </row>
    <row r="37" spans="1:16" x14ac:dyDescent="0.25">
      <c r="A37" s="3">
        <v>276</v>
      </c>
      <c r="B37" s="4" t="s">
        <v>31</v>
      </c>
      <c r="P37">
        <f t="shared" si="0"/>
        <v>0</v>
      </c>
    </row>
    <row r="38" spans="1:16" x14ac:dyDescent="0.25">
      <c r="A38" s="3">
        <v>134</v>
      </c>
      <c r="B38" s="4" t="s">
        <v>252</v>
      </c>
      <c r="P38">
        <f t="shared" si="0"/>
        <v>0</v>
      </c>
    </row>
    <row r="39" spans="1:16" x14ac:dyDescent="0.25">
      <c r="A39" s="3">
        <v>140</v>
      </c>
      <c r="B39" s="4" t="s">
        <v>172</v>
      </c>
      <c r="P39">
        <f t="shared" si="0"/>
        <v>0</v>
      </c>
    </row>
    <row r="40" spans="1:16" x14ac:dyDescent="0.25">
      <c r="A40" s="3">
        <v>641</v>
      </c>
      <c r="B40" s="4" t="s">
        <v>28</v>
      </c>
      <c r="P40">
        <f t="shared" si="0"/>
        <v>0</v>
      </c>
    </row>
    <row r="41" spans="1:16" x14ac:dyDescent="0.25">
      <c r="A41" s="3">
        <v>233</v>
      </c>
      <c r="B41" s="4" t="s">
        <v>253</v>
      </c>
      <c r="P41">
        <f t="shared" si="0"/>
        <v>0</v>
      </c>
    </row>
    <row r="42" spans="1:16" x14ac:dyDescent="0.25">
      <c r="A42" s="3">
        <v>636</v>
      </c>
      <c r="B42" s="4" t="s">
        <v>200</v>
      </c>
      <c r="P42">
        <f t="shared" si="0"/>
        <v>0</v>
      </c>
    </row>
    <row r="43" spans="1:16" x14ac:dyDescent="0.25">
      <c r="A43" s="3">
        <v>345</v>
      </c>
      <c r="B43" s="4" t="s">
        <v>254</v>
      </c>
      <c r="P43">
        <f t="shared" si="0"/>
        <v>0</v>
      </c>
    </row>
    <row r="44" spans="1:16" x14ac:dyDescent="0.25">
      <c r="A44" s="3">
        <v>163</v>
      </c>
      <c r="B44" s="4" t="s">
        <v>255</v>
      </c>
      <c r="P44">
        <f t="shared" si="0"/>
        <v>0</v>
      </c>
    </row>
    <row r="45" spans="1:16" x14ac:dyDescent="0.25">
      <c r="A45" s="3">
        <v>167</v>
      </c>
      <c r="B45" s="4" t="s">
        <v>256</v>
      </c>
      <c r="P45">
        <f t="shared" si="0"/>
        <v>0</v>
      </c>
    </row>
    <row r="46" spans="1:16" x14ac:dyDescent="0.25">
      <c r="A46" s="3">
        <v>306</v>
      </c>
      <c r="B46" s="4" t="s">
        <v>236</v>
      </c>
      <c r="P46">
        <f t="shared" si="0"/>
        <v>0</v>
      </c>
    </row>
    <row r="47" spans="1:16" x14ac:dyDescent="0.25">
      <c r="A47" s="3">
        <v>452</v>
      </c>
      <c r="B47" s="4" t="s">
        <v>257</v>
      </c>
      <c r="P47">
        <f t="shared" si="0"/>
        <v>0</v>
      </c>
    </row>
    <row r="48" spans="1:16" x14ac:dyDescent="0.25">
      <c r="A48" s="3">
        <v>480</v>
      </c>
      <c r="B48" s="4" t="s">
        <v>258</v>
      </c>
      <c r="P48">
        <f t="shared" si="0"/>
        <v>0</v>
      </c>
    </row>
    <row r="49" spans="1:16" x14ac:dyDescent="0.25">
      <c r="A49" s="3">
        <v>35</v>
      </c>
      <c r="B49" s="4" t="s">
        <v>259</v>
      </c>
      <c r="P49">
        <f t="shared" si="0"/>
        <v>0</v>
      </c>
    </row>
    <row r="50" spans="1:16" x14ac:dyDescent="0.25">
      <c r="A50" s="3">
        <v>71</v>
      </c>
      <c r="B50" s="4" t="s">
        <v>260</v>
      </c>
      <c r="P50">
        <f t="shared" si="0"/>
        <v>0</v>
      </c>
    </row>
    <row r="51" spans="1:16" x14ac:dyDescent="0.25">
      <c r="A51" s="3">
        <v>92</v>
      </c>
      <c r="B51" s="4" t="s">
        <v>261</v>
      </c>
      <c r="P51">
        <f t="shared" si="0"/>
        <v>0</v>
      </c>
    </row>
    <row r="52" spans="1:16" x14ac:dyDescent="0.25">
      <c r="A52" s="3">
        <v>288</v>
      </c>
      <c r="B52" s="4" t="s">
        <v>262</v>
      </c>
      <c r="P52">
        <f t="shared" si="0"/>
        <v>0</v>
      </c>
    </row>
    <row r="53" spans="1:16" x14ac:dyDescent="0.25">
      <c r="A53" s="3">
        <v>383</v>
      </c>
      <c r="B53" s="4" t="s">
        <v>103</v>
      </c>
      <c r="P53">
        <f t="shared" si="0"/>
        <v>0</v>
      </c>
    </row>
    <row r="54" spans="1:16" x14ac:dyDescent="0.25">
      <c r="A54" s="3">
        <v>287</v>
      </c>
      <c r="B54" s="4" t="s">
        <v>140</v>
      </c>
      <c r="P54">
        <f t="shared" si="0"/>
        <v>0</v>
      </c>
    </row>
    <row r="55" spans="1:16" x14ac:dyDescent="0.25">
      <c r="A55" s="3">
        <v>422</v>
      </c>
      <c r="B55" s="4" t="s">
        <v>257</v>
      </c>
      <c r="P55">
        <f t="shared" si="0"/>
        <v>0</v>
      </c>
    </row>
    <row r="56" spans="1:16" x14ac:dyDescent="0.25">
      <c r="A56" s="3">
        <v>384</v>
      </c>
      <c r="B56" s="4" t="s">
        <v>263</v>
      </c>
      <c r="P56">
        <f t="shared" si="0"/>
        <v>0</v>
      </c>
    </row>
    <row r="57" spans="1:16" x14ac:dyDescent="0.25">
      <c r="A57" s="3">
        <v>72</v>
      </c>
      <c r="B57" s="4" t="s">
        <v>264</v>
      </c>
      <c r="P57">
        <f t="shared" si="0"/>
        <v>0</v>
      </c>
    </row>
    <row r="58" spans="1:16" x14ac:dyDescent="0.25">
      <c r="A58" s="3">
        <v>231</v>
      </c>
      <c r="B58" s="4" t="s">
        <v>265</v>
      </c>
      <c r="P58">
        <f t="shared" si="0"/>
        <v>0</v>
      </c>
    </row>
    <row r="59" spans="1:16" x14ac:dyDescent="0.25">
      <c r="A59" s="3">
        <v>333</v>
      </c>
      <c r="B59" s="4" t="s">
        <v>266</v>
      </c>
      <c r="P59">
        <f t="shared" si="0"/>
        <v>0</v>
      </c>
    </row>
    <row r="60" spans="1:16" x14ac:dyDescent="0.25">
      <c r="A60" s="3">
        <v>339</v>
      </c>
      <c r="B60" s="4" t="s">
        <v>267</v>
      </c>
      <c r="P60">
        <f t="shared" si="0"/>
        <v>0</v>
      </c>
    </row>
    <row r="61" spans="1:16" x14ac:dyDescent="0.25">
      <c r="A61" s="3">
        <v>377</v>
      </c>
      <c r="B61" s="4" t="s">
        <v>268</v>
      </c>
      <c r="P61">
        <f t="shared" si="0"/>
        <v>0</v>
      </c>
    </row>
    <row r="62" spans="1:16" x14ac:dyDescent="0.25">
      <c r="A62" s="3">
        <v>607</v>
      </c>
      <c r="B62" s="4" t="s">
        <v>269</v>
      </c>
      <c r="P62">
        <f t="shared" si="0"/>
        <v>0</v>
      </c>
    </row>
    <row r="63" spans="1:16" x14ac:dyDescent="0.25">
      <c r="A63" s="3">
        <v>655</v>
      </c>
      <c r="B63" s="4" t="s">
        <v>270</v>
      </c>
      <c r="P63">
        <f t="shared" si="0"/>
        <v>0</v>
      </c>
    </row>
    <row r="64" spans="1:16" x14ac:dyDescent="0.25">
      <c r="A64" s="3">
        <v>11</v>
      </c>
      <c r="B64" s="4" t="s">
        <v>271</v>
      </c>
      <c r="P64">
        <f t="shared" si="0"/>
        <v>0</v>
      </c>
    </row>
    <row r="65" spans="1:16" x14ac:dyDescent="0.25">
      <c r="A65" s="3">
        <v>54</v>
      </c>
      <c r="B65" s="4" t="s">
        <v>272</v>
      </c>
      <c r="P65">
        <f t="shared" si="0"/>
        <v>0</v>
      </c>
    </row>
    <row r="66" spans="1:16" x14ac:dyDescent="0.25">
      <c r="A66" s="3">
        <v>60</v>
      </c>
      <c r="B66" s="4" t="s">
        <v>273</v>
      </c>
      <c r="P66">
        <f t="shared" ref="P66:P80" si="1">SUM(N66-O66)*-1</f>
        <v>0</v>
      </c>
    </row>
    <row r="67" spans="1:16" x14ac:dyDescent="0.25">
      <c r="A67" s="3">
        <v>151</v>
      </c>
      <c r="B67" s="4" t="s">
        <v>274</v>
      </c>
      <c r="P67">
        <f t="shared" si="1"/>
        <v>0</v>
      </c>
    </row>
    <row r="68" spans="1:16" x14ac:dyDescent="0.25">
      <c r="A68" s="3">
        <v>159</v>
      </c>
      <c r="B68" s="4" t="s">
        <v>275</v>
      </c>
      <c r="P68">
        <f t="shared" si="1"/>
        <v>0</v>
      </c>
    </row>
    <row r="69" spans="1:16" x14ac:dyDescent="0.25">
      <c r="A69" s="3">
        <v>172</v>
      </c>
      <c r="B69" s="4" t="s">
        <v>276</v>
      </c>
      <c r="P69">
        <f t="shared" si="1"/>
        <v>0</v>
      </c>
    </row>
    <row r="70" spans="1:16" x14ac:dyDescent="0.25">
      <c r="A70" s="3">
        <v>173</v>
      </c>
      <c r="B70" s="4" t="s">
        <v>197</v>
      </c>
      <c r="P70">
        <f t="shared" si="1"/>
        <v>0</v>
      </c>
    </row>
    <row r="71" spans="1:16" x14ac:dyDescent="0.25">
      <c r="A71" s="3">
        <v>188</v>
      </c>
      <c r="B71" s="4" t="s">
        <v>277</v>
      </c>
      <c r="P71">
        <f t="shared" si="1"/>
        <v>0</v>
      </c>
    </row>
    <row r="72" spans="1:16" x14ac:dyDescent="0.25">
      <c r="A72" s="3">
        <v>246</v>
      </c>
      <c r="B72" s="4" t="s">
        <v>278</v>
      </c>
      <c r="P72">
        <f t="shared" si="1"/>
        <v>0</v>
      </c>
    </row>
    <row r="73" spans="1:16" x14ac:dyDescent="0.25">
      <c r="A73" s="3">
        <v>251</v>
      </c>
      <c r="B73" s="4" t="s">
        <v>142</v>
      </c>
      <c r="P73">
        <f t="shared" si="1"/>
        <v>0</v>
      </c>
    </row>
    <row r="74" spans="1:16" x14ac:dyDescent="0.25">
      <c r="A74" s="3">
        <v>482</v>
      </c>
      <c r="B74" s="4" t="s">
        <v>131</v>
      </c>
      <c r="P74">
        <f t="shared" si="1"/>
        <v>0</v>
      </c>
    </row>
    <row r="75" spans="1:16" x14ac:dyDescent="0.25">
      <c r="A75" s="3">
        <v>502</v>
      </c>
      <c r="B75" s="4" t="s">
        <v>279</v>
      </c>
      <c r="P75">
        <f t="shared" si="1"/>
        <v>0</v>
      </c>
    </row>
    <row r="76" spans="1:16" x14ac:dyDescent="0.25">
      <c r="A76" s="3">
        <v>507</v>
      </c>
      <c r="B76" s="4" t="s">
        <v>280</v>
      </c>
      <c r="P76">
        <f t="shared" si="1"/>
        <v>0</v>
      </c>
    </row>
    <row r="77" spans="1:16" x14ac:dyDescent="0.25">
      <c r="A77" s="3">
        <v>509</v>
      </c>
      <c r="B77" s="4" t="s">
        <v>281</v>
      </c>
      <c r="P77">
        <f t="shared" si="1"/>
        <v>0</v>
      </c>
    </row>
    <row r="78" spans="1:16" x14ac:dyDescent="0.25">
      <c r="A78" s="3">
        <v>519</v>
      </c>
      <c r="B78" s="4" t="s">
        <v>282</v>
      </c>
      <c r="P78">
        <f t="shared" si="1"/>
        <v>0</v>
      </c>
    </row>
    <row r="79" spans="1:16" x14ac:dyDescent="0.25">
      <c r="A79" s="3">
        <v>557</v>
      </c>
      <c r="B79" s="4" t="s">
        <v>283</v>
      </c>
      <c r="P79">
        <f t="shared" si="1"/>
        <v>0</v>
      </c>
    </row>
    <row r="80" spans="1:16" x14ac:dyDescent="0.25">
      <c r="A80" s="3">
        <v>24</v>
      </c>
      <c r="B80" s="4" t="s">
        <v>284</v>
      </c>
      <c r="P80">
        <f t="shared" si="1"/>
        <v>0</v>
      </c>
    </row>
    <row r="81" spans="1:17" x14ac:dyDescent="0.25">
      <c r="A81" s="3">
        <v>1081</v>
      </c>
      <c r="B81" s="4" t="s">
        <v>28</v>
      </c>
      <c r="C81">
        <v>10</v>
      </c>
      <c r="D81">
        <v>76</v>
      </c>
      <c r="E81" s="9">
        <v>1596</v>
      </c>
      <c r="F81">
        <v>18</v>
      </c>
      <c r="G81" s="9">
        <v>113</v>
      </c>
      <c r="H81" s="9">
        <v>1672.83</v>
      </c>
      <c r="I81" s="9">
        <v>2034</v>
      </c>
      <c r="J81" s="17">
        <v>597</v>
      </c>
      <c r="K81" s="17">
        <v>114</v>
      </c>
      <c r="L81" s="9">
        <v>1500</v>
      </c>
      <c r="M81" s="17">
        <v>0</v>
      </c>
      <c r="N81" s="13">
        <v>42830</v>
      </c>
      <c r="O81" s="13">
        <v>42912</v>
      </c>
      <c r="P81">
        <f>SUM(N81-O81)*-1</f>
        <v>82</v>
      </c>
      <c r="Q81">
        <v>1</v>
      </c>
    </row>
    <row r="82" spans="1:17" x14ac:dyDescent="0.25">
      <c r="A82" s="3">
        <v>175</v>
      </c>
      <c r="B82" s="4" t="s">
        <v>271</v>
      </c>
      <c r="P82">
        <f t="shared" ref="P82:P145" si="2">SUM(N82-O82)*-1</f>
        <v>0</v>
      </c>
    </row>
    <row r="83" spans="1:17" x14ac:dyDescent="0.25">
      <c r="A83" s="3">
        <v>284</v>
      </c>
      <c r="B83" s="4" t="s">
        <v>285</v>
      </c>
      <c r="P83">
        <f t="shared" si="2"/>
        <v>0</v>
      </c>
    </row>
    <row r="84" spans="1:17" x14ac:dyDescent="0.25">
      <c r="A84" s="3">
        <v>293</v>
      </c>
      <c r="B84" s="4" t="s">
        <v>13</v>
      </c>
      <c r="P84">
        <f t="shared" si="2"/>
        <v>0</v>
      </c>
    </row>
    <row r="85" spans="1:17" x14ac:dyDescent="0.25">
      <c r="A85" s="3">
        <v>296</v>
      </c>
      <c r="B85" s="4" t="s">
        <v>286</v>
      </c>
      <c r="P85">
        <f t="shared" si="2"/>
        <v>0</v>
      </c>
    </row>
    <row r="86" spans="1:17" x14ac:dyDescent="0.25">
      <c r="A86" s="3">
        <v>487</v>
      </c>
      <c r="B86" s="4" t="s">
        <v>287</v>
      </c>
      <c r="P86">
        <f t="shared" si="2"/>
        <v>0</v>
      </c>
    </row>
    <row r="87" spans="1:17" x14ac:dyDescent="0.25">
      <c r="A87" s="3">
        <v>513</v>
      </c>
      <c r="B87" s="4" t="s">
        <v>288</v>
      </c>
      <c r="P87">
        <f t="shared" si="2"/>
        <v>0</v>
      </c>
    </row>
    <row r="88" spans="1:17" x14ac:dyDescent="0.25">
      <c r="A88" s="3">
        <v>556</v>
      </c>
      <c r="B88" s="4" t="s">
        <v>289</v>
      </c>
      <c r="P88">
        <f t="shared" si="2"/>
        <v>0</v>
      </c>
    </row>
    <row r="89" spans="1:17" x14ac:dyDescent="0.25">
      <c r="A89" s="3">
        <v>569</v>
      </c>
      <c r="B89" s="4" t="s">
        <v>290</v>
      </c>
      <c r="P89">
        <f t="shared" si="2"/>
        <v>0</v>
      </c>
    </row>
    <row r="90" spans="1:17" x14ac:dyDescent="0.25">
      <c r="A90" s="3">
        <v>588</v>
      </c>
      <c r="B90" s="4" t="s">
        <v>291</v>
      </c>
      <c r="P90">
        <f t="shared" si="2"/>
        <v>0</v>
      </c>
    </row>
    <row r="91" spans="1:17" x14ac:dyDescent="0.25">
      <c r="A91" s="3">
        <v>619</v>
      </c>
      <c r="B91" s="4" t="s">
        <v>66</v>
      </c>
      <c r="P91">
        <f t="shared" si="2"/>
        <v>0</v>
      </c>
    </row>
    <row r="92" spans="1:17" x14ac:dyDescent="0.25">
      <c r="A92" s="3">
        <v>626</v>
      </c>
      <c r="B92" s="4" t="s">
        <v>292</v>
      </c>
      <c r="P92">
        <f t="shared" si="2"/>
        <v>0</v>
      </c>
    </row>
    <row r="93" spans="1:17" x14ac:dyDescent="0.25">
      <c r="A93" s="3">
        <v>765</v>
      </c>
      <c r="B93" s="4" t="s">
        <v>293</v>
      </c>
      <c r="P93">
        <f t="shared" si="2"/>
        <v>0</v>
      </c>
    </row>
    <row r="94" spans="1:17" x14ac:dyDescent="0.25">
      <c r="A94" s="3">
        <v>238</v>
      </c>
      <c r="B94" s="4" t="s">
        <v>294</v>
      </c>
      <c r="P94">
        <f t="shared" si="2"/>
        <v>0</v>
      </c>
    </row>
    <row r="95" spans="1:17" x14ac:dyDescent="0.25">
      <c r="A95" s="3">
        <v>381</v>
      </c>
      <c r="B95" s="4" t="s">
        <v>295</v>
      </c>
      <c r="P95">
        <f t="shared" si="2"/>
        <v>0</v>
      </c>
    </row>
    <row r="96" spans="1:17" x14ac:dyDescent="0.25">
      <c r="A96" s="3">
        <v>787</v>
      </c>
      <c r="B96" s="4" t="s">
        <v>296</v>
      </c>
      <c r="P96">
        <f t="shared" si="2"/>
        <v>0</v>
      </c>
    </row>
    <row r="97" spans="1:16" x14ac:dyDescent="0.25">
      <c r="A97" s="3">
        <v>20</v>
      </c>
      <c r="B97" s="4" t="s">
        <v>297</v>
      </c>
      <c r="P97">
        <f t="shared" si="2"/>
        <v>0</v>
      </c>
    </row>
    <row r="98" spans="1:16" x14ac:dyDescent="0.25">
      <c r="A98" s="3">
        <v>562</v>
      </c>
      <c r="B98" s="4" t="s">
        <v>265</v>
      </c>
      <c r="P98">
        <f t="shared" si="2"/>
        <v>0</v>
      </c>
    </row>
    <row r="99" spans="1:16" x14ac:dyDescent="0.25">
      <c r="A99" s="3">
        <v>592</v>
      </c>
      <c r="B99" s="4" t="s">
        <v>191</v>
      </c>
      <c r="P99">
        <f t="shared" si="2"/>
        <v>0</v>
      </c>
    </row>
    <row r="100" spans="1:16" x14ac:dyDescent="0.25">
      <c r="A100" s="3">
        <v>611</v>
      </c>
      <c r="B100" s="4" t="s">
        <v>298</v>
      </c>
      <c r="P100">
        <f t="shared" si="2"/>
        <v>0</v>
      </c>
    </row>
    <row r="101" spans="1:16" x14ac:dyDescent="0.25">
      <c r="A101" s="3">
        <v>613</v>
      </c>
      <c r="B101" s="4" t="s">
        <v>299</v>
      </c>
      <c r="P101">
        <f t="shared" si="2"/>
        <v>0</v>
      </c>
    </row>
    <row r="102" spans="1:16" x14ac:dyDescent="0.25">
      <c r="A102" s="3">
        <v>756</v>
      </c>
      <c r="B102" s="4" t="s">
        <v>279</v>
      </c>
      <c r="P102">
        <f t="shared" si="2"/>
        <v>0</v>
      </c>
    </row>
    <row r="103" spans="1:16" x14ac:dyDescent="0.25">
      <c r="A103" s="3">
        <v>40</v>
      </c>
      <c r="B103" s="4" t="s">
        <v>28</v>
      </c>
      <c r="P103">
        <f t="shared" si="2"/>
        <v>0</v>
      </c>
    </row>
    <row r="104" spans="1:16" x14ac:dyDescent="0.25">
      <c r="A104" s="3">
        <v>108</v>
      </c>
      <c r="B104" s="4" t="s">
        <v>140</v>
      </c>
      <c r="P104">
        <f t="shared" si="2"/>
        <v>0</v>
      </c>
    </row>
    <row r="105" spans="1:16" x14ac:dyDescent="0.25">
      <c r="A105" s="3">
        <v>664</v>
      </c>
      <c r="B105" s="4" t="s">
        <v>300</v>
      </c>
      <c r="P105">
        <f t="shared" si="2"/>
        <v>0</v>
      </c>
    </row>
    <row r="106" spans="1:16" x14ac:dyDescent="0.25">
      <c r="A106" s="3">
        <v>790</v>
      </c>
      <c r="B106" s="4" t="s">
        <v>119</v>
      </c>
      <c r="P106">
        <f t="shared" si="2"/>
        <v>0</v>
      </c>
    </row>
    <row r="107" spans="1:16" x14ac:dyDescent="0.25">
      <c r="A107" s="3">
        <v>802</v>
      </c>
      <c r="B107" s="4" t="s">
        <v>301</v>
      </c>
      <c r="P107">
        <f t="shared" si="2"/>
        <v>0</v>
      </c>
    </row>
    <row r="108" spans="1:16" x14ac:dyDescent="0.25">
      <c r="A108" s="3">
        <v>730</v>
      </c>
      <c r="B108" s="4" t="s">
        <v>15</v>
      </c>
      <c r="P108">
        <f t="shared" si="2"/>
        <v>0</v>
      </c>
    </row>
    <row r="109" spans="1:16" x14ac:dyDescent="0.25">
      <c r="A109" s="3">
        <v>735</v>
      </c>
      <c r="B109" s="4" t="s">
        <v>302</v>
      </c>
      <c r="P109">
        <f t="shared" si="2"/>
        <v>0</v>
      </c>
    </row>
    <row r="110" spans="1:16" x14ac:dyDescent="0.25">
      <c r="A110" s="3">
        <v>738</v>
      </c>
      <c r="B110" s="4" t="s">
        <v>303</v>
      </c>
      <c r="P110">
        <f t="shared" si="2"/>
        <v>0</v>
      </c>
    </row>
    <row r="111" spans="1:16" x14ac:dyDescent="0.25">
      <c r="A111" s="3">
        <v>494</v>
      </c>
      <c r="B111" s="4" t="s">
        <v>28</v>
      </c>
      <c r="P111">
        <f t="shared" si="2"/>
        <v>0</v>
      </c>
    </row>
    <row r="112" spans="1:16" x14ac:dyDescent="0.25">
      <c r="A112" s="3">
        <v>87</v>
      </c>
      <c r="B112" s="4" t="s">
        <v>304</v>
      </c>
      <c r="P112">
        <f t="shared" si="2"/>
        <v>0</v>
      </c>
    </row>
    <row r="113" spans="1:16" x14ac:dyDescent="0.25">
      <c r="A113" s="3">
        <v>88</v>
      </c>
      <c r="B113" s="4" t="s">
        <v>305</v>
      </c>
      <c r="P113">
        <f t="shared" si="2"/>
        <v>0</v>
      </c>
    </row>
    <row r="114" spans="1:16" x14ac:dyDescent="0.25">
      <c r="A114" s="3">
        <v>439</v>
      </c>
      <c r="B114" s="4" t="s">
        <v>306</v>
      </c>
      <c r="P114">
        <f t="shared" si="2"/>
        <v>0</v>
      </c>
    </row>
    <row r="115" spans="1:16" x14ac:dyDescent="0.25">
      <c r="A115" s="3">
        <v>386</v>
      </c>
      <c r="B115" s="4" t="s">
        <v>307</v>
      </c>
      <c r="P115">
        <f t="shared" si="2"/>
        <v>0</v>
      </c>
    </row>
    <row r="116" spans="1:16" x14ac:dyDescent="0.25">
      <c r="A116" s="3">
        <v>732</v>
      </c>
      <c r="B116" s="4" t="s">
        <v>28</v>
      </c>
      <c r="P116">
        <f t="shared" si="2"/>
        <v>0</v>
      </c>
    </row>
    <row r="117" spans="1:16" x14ac:dyDescent="0.25">
      <c r="A117" s="3">
        <v>316</v>
      </c>
      <c r="B117" s="4" t="s">
        <v>308</v>
      </c>
      <c r="P117">
        <f t="shared" si="2"/>
        <v>0</v>
      </c>
    </row>
    <row r="118" spans="1:16" x14ac:dyDescent="0.25">
      <c r="A118" s="3">
        <v>235</v>
      </c>
      <c r="B118" s="4" t="s">
        <v>309</v>
      </c>
      <c r="P118">
        <f t="shared" si="2"/>
        <v>0</v>
      </c>
    </row>
    <row r="119" spans="1:16" x14ac:dyDescent="0.25">
      <c r="A119" s="3">
        <v>368</v>
      </c>
      <c r="B119" s="4" t="s">
        <v>310</v>
      </c>
      <c r="P119">
        <f t="shared" si="2"/>
        <v>0</v>
      </c>
    </row>
    <row r="120" spans="1:16" x14ac:dyDescent="0.25">
      <c r="A120" s="3">
        <v>370</v>
      </c>
      <c r="B120" s="4" t="s">
        <v>188</v>
      </c>
      <c r="P120">
        <f t="shared" si="2"/>
        <v>0</v>
      </c>
    </row>
    <row r="121" spans="1:16" x14ac:dyDescent="0.25">
      <c r="A121" s="3">
        <v>389</v>
      </c>
      <c r="B121" s="4" t="s">
        <v>311</v>
      </c>
      <c r="P121">
        <f t="shared" si="2"/>
        <v>0</v>
      </c>
    </row>
    <row r="122" spans="1:16" x14ac:dyDescent="0.25">
      <c r="A122" s="3">
        <v>409</v>
      </c>
      <c r="B122" s="4" t="s">
        <v>312</v>
      </c>
      <c r="P122">
        <f t="shared" si="2"/>
        <v>0</v>
      </c>
    </row>
    <row r="123" spans="1:16" x14ac:dyDescent="0.25">
      <c r="A123" s="3">
        <v>643</v>
      </c>
      <c r="B123" s="4" t="s">
        <v>313</v>
      </c>
      <c r="P123">
        <f t="shared" si="2"/>
        <v>0</v>
      </c>
    </row>
    <row r="124" spans="1:16" x14ac:dyDescent="0.25">
      <c r="A124" s="3">
        <v>55</v>
      </c>
      <c r="B124" s="4" t="s">
        <v>314</v>
      </c>
      <c r="P124">
        <f t="shared" si="2"/>
        <v>0</v>
      </c>
    </row>
    <row r="125" spans="1:16" x14ac:dyDescent="0.25">
      <c r="A125" s="3">
        <v>122</v>
      </c>
      <c r="B125" s="4" t="s">
        <v>92</v>
      </c>
      <c r="P125">
        <f t="shared" si="2"/>
        <v>0</v>
      </c>
    </row>
    <row r="126" spans="1:16" x14ac:dyDescent="0.25">
      <c r="A126" s="3">
        <v>129</v>
      </c>
      <c r="B126" s="4" t="s">
        <v>31</v>
      </c>
      <c r="P126">
        <f t="shared" si="2"/>
        <v>0</v>
      </c>
    </row>
    <row r="127" spans="1:16" x14ac:dyDescent="0.25">
      <c r="A127" s="3">
        <v>164</v>
      </c>
      <c r="B127" s="4" t="s">
        <v>66</v>
      </c>
      <c r="P127">
        <f t="shared" si="2"/>
        <v>0</v>
      </c>
    </row>
    <row r="128" spans="1:16" x14ac:dyDescent="0.25">
      <c r="A128" s="3">
        <v>448</v>
      </c>
      <c r="B128" s="4" t="s">
        <v>315</v>
      </c>
      <c r="P128">
        <f t="shared" si="2"/>
        <v>0</v>
      </c>
    </row>
    <row r="129" spans="1:16" x14ac:dyDescent="0.25">
      <c r="A129" s="3">
        <v>657</v>
      </c>
      <c r="B129" s="4" t="s">
        <v>15</v>
      </c>
      <c r="P129">
        <f t="shared" si="2"/>
        <v>0</v>
      </c>
    </row>
    <row r="130" spans="1:16" x14ac:dyDescent="0.25">
      <c r="A130" s="3">
        <v>660</v>
      </c>
      <c r="B130" s="4" t="s">
        <v>316</v>
      </c>
      <c r="P130">
        <f t="shared" si="2"/>
        <v>0</v>
      </c>
    </row>
    <row r="131" spans="1:16" x14ac:dyDescent="0.25">
      <c r="A131" s="3">
        <v>784</v>
      </c>
      <c r="B131" s="4" t="s">
        <v>317</v>
      </c>
      <c r="P131">
        <f t="shared" si="2"/>
        <v>0</v>
      </c>
    </row>
    <row r="132" spans="1:16" x14ac:dyDescent="0.25">
      <c r="A132" s="3">
        <v>822</v>
      </c>
      <c r="B132" s="4" t="s">
        <v>235</v>
      </c>
      <c r="P132">
        <f t="shared" si="2"/>
        <v>0</v>
      </c>
    </row>
    <row r="133" spans="1:16" x14ac:dyDescent="0.25">
      <c r="A133" s="3">
        <v>270</v>
      </c>
      <c r="B133" s="4" t="s">
        <v>318</v>
      </c>
      <c r="P133">
        <f t="shared" si="2"/>
        <v>0</v>
      </c>
    </row>
    <row r="134" spans="1:16" x14ac:dyDescent="0.25">
      <c r="A134" s="3">
        <v>549</v>
      </c>
      <c r="B134" s="4" t="s">
        <v>319</v>
      </c>
      <c r="P134">
        <f t="shared" si="2"/>
        <v>0</v>
      </c>
    </row>
    <row r="135" spans="1:16" x14ac:dyDescent="0.25">
      <c r="A135" s="3">
        <v>372</v>
      </c>
      <c r="B135" s="4" t="s">
        <v>162</v>
      </c>
      <c r="P135">
        <f t="shared" si="2"/>
        <v>0</v>
      </c>
    </row>
    <row r="136" spans="1:16" x14ac:dyDescent="0.25">
      <c r="A136" s="3">
        <v>677</v>
      </c>
      <c r="B136" s="4" t="s">
        <v>15</v>
      </c>
      <c r="P136">
        <f t="shared" si="2"/>
        <v>0</v>
      </c>
    </row>
    <row r="137" spans="1:16" x14ac:dyDescent="0.25">
      <c r="A137" s="3">
        <v>669</v>
      </c>
      <c r="B137" s="4" t="s">
        <v>204</v>
      </c>
      <c r="P137">
        <f t="shared" si="2"/>
        <v>0</v>
      </c>
    </row>
    <row r="138" spans="1:16" x14ac:dyDescent="0.25">
      <c r="A138" s="3">
        <v>661</v>
      </c>
      <c r="B138" s="4" t="s">
        <v>73</v>
      </c>
      <c r="P138">
        <f t="shared" si="2"/>
        <v>0</v>
      </c>
    </row>
    <row r="139" spans="1:16" x14ac:dyDescent="0.25">
      <c r="A139" s="3">
        <v>449</v>
      </c>
      <c r="B139" s="4" t="s">
        <v>320</v>
      </c>
      <c r="P139">
        <f t="shared" si="2"/>
        <v>0</v>
      </c>
    </row>
    <row r="140" spans="1:16" x14ac:dyDescent="0.25">
      <c r="A140" s="3">
        <v>498</v>
      </c>
      <c r="B140" s="4" t="s">
        <v>321</v>
      </c>
      <c r="P140">
        <f t="shared" si="2"/>
        <v>0</v>
      </c>
    </row>
    <row r="141" spans="1:16" x14ac:dyDescent="0.25">
      <c r="A141" s="3">
        <v>838</v>
      </c>
      <c r="B141" s="4" t="s">
        <v>322</v>
      </c>
      <c r="P141">
        <f t="shared" si="2"/>
        <v>0</v>
      </c>
    </row>
    <row r="142" spans="1:16" x14ac:dyDescent="0.25">
      <c r="A142" s="3">
        <v>226</v>
      </c>
      <c r="B142" s="4" t="s">
        <v>41</v>
      </c>
      <c r="P142">
        <f t="shared" si="2"/>
        <v>0</v>
      </c>
    </row>
    <row r="143" spans="1:16" x14ac:dyDescent="0.25">
      <c r="A143" s="3">
        <v>229</v>
      </c>
      <c r="B143" s="4" t="s">
        <v>323</v>
      </c>
      <c r="P143">
        <f t="shared" si="2"/>
        <v>0</v>
      </c>
    </row>
    <row r="144" spans="1:16" x14ac:dyDescent="0.25">
      <c r="A144" s="3">
        <v>609</v>
      </c>
      <c r="B144" s="4" t="s">
        <v>45</v>
      </c>
      <c r="P144">
        <f t="shared" si="2"/>
        <v>0</v>
      </c>
    </row>
    <row r="145" spans="1:16" x14ac:dyDescent="0.25">
      <c r="A145" s="3">
        <v>624</v>
      </c>
      <c r="B145" s="4" t="s">
        <v>317</v>
      </c>
      <c r="P145">
        <f t="shared" si="2"/>
        <v>0</v>
      </c>
    </row>
    <row r="146" spans="1:16" x14ac:dyDescent="0.25">
      <c r="A146" s="3">
        <v>645</v>
      </c>
      <c r="B146" s="4" t="s">
        <v>324</v>
      </c>
      <c r="P146">
        <f t="shared" ref="P146:P209" si="3">SUM(N146-O146)*-1</f>
        <v>0</v>
      </c>
    </row>
    <row r="147" spans="1:16" x14ac:dyDescent="0.25">
      <c r="A147" s="3">
        <v>650</v>
      </c>
      <c r="B147" s="4" t="s">
        <v>325</v>
      </c>
      <c r="P147">
        <f t="shared" si="3"/>
        <v>0</v>
      </c>
    </row>
    <row r="148" spans="1:16" x14ac:dyDescent="0.25">
      <c r="A148" s="3">
        <v>663</v>
      </c>
      <c r="B148" s="4" t="s">
        <v>326</v>
      </c>
      <c r="P148">
        <f t="shared" si="3"/>
        <v>0</v>
      </c>
    </row>
    <row r="149" spans="1:16" x14ac:dyDescent="0.25">
      <c r="A149" s="3">
        <v>759</v>
      </c>
      <c r="B149" s="4" t="s">
        <v>28</v>
      </c>
      <c r="P149">
        <f t="shared" si="3"/>
        <v>0</v>
      </c>
    </row>
    <row r="150" spans="1:16" x14ac:dyDescent="0.25">
      <c r="A150" s="3">
        <v>919</v>
      </c>
      <c r="B150" s="4" t="s">
        <v>327</v>
      </c>
      <c r="P150">
        <f t="shared" si="3"/>
        <v>0</v>
      </c>
    </row>
    <row r="151" spans="1:16" x14ac:dyDescent="0.25">
      <c r="A151" s="3">
        <v>944</v>
      </c>
      <c r="B151" s="4" t="s">
        <v>28</v>
      </c>
      <c r="P151">
        <f t="shared" si="3"/>
        <v>0</v>
      </c>
    </row>
    <row r="152" spans="1:16" x14ac:dyDescent="0.25">
      <c r="A152" s="3">
        <v>954</v>
      </c>
      <c r="B152" s="4" t="s">
        <v>328</v>
      </c>
      <c r="P152">
        <f t="shared" si="3"/>
        <v>0</v>
      </c>
    </row>
    <row r="153" spans="1:16" x14ac:dyDescent="0.25">
      <c r="A153" s="3">
        <v>956</v>
      </c>
      <c r="B153" s="4" t="s">
        <v>329</v>
      </c>
      <c r="P153">
        <f t="shared" si="3"/>
        <v>0</v>
      </c>
    </row>
    <row r="154" spans="1:16" x14ac:dyDescent="0.25">
      <c r="A154" s="3">
        <v>56</v>
      </c>
      <c r="B154" s="4" t="s">
        <v>265</v>
      </c>
      <c r="P154">
        <f t="shared" si="3"/>
        <v>0</v>
      </c>
    </row>
    <row r="155" spans="1:16" x14ac:dyDescent="0.25">
      <c r="A155" s="3">
        <v>86</v>
      </c>
      <c r="B155" s="4" t="s">
        <v>216</v>
      </c>
      <c r="P155">
        <f t="shared" si="3"/>
        <v>0</v>
      </c>
    </row>
    <row r="156" spans="1:16" x14ac:dyDescent="0.25">
      <c r="A156" s="3">
        <v>116</v>
      </c>
      <c r="B156" s="4" t="s">
        <v>86</v>
      </c>
      <c r="P156">
        <f t="shared" si="3"/>
        <v>0</v>
      </c>
    </row>
    <row r="157" spans="1:16" x14ac:dyDescent="0.25">
      <c r="A157" s="3">
        <v>454</v>
      </c>
      <c r="B157" s="4" t="s">
        <v>176</v>
      </c>
      <c r="P157">
        <f t="shared" si="3"/>
        <v>0</v>
      </c>
    </row>
    <row r="158" spans="1:16" x14ac:dyDescent="0.25">
      <c r="A158" s="3">
        <v>455</v>
      </c>
      <c r="B158" s="4" t="s">
        <v>125</v>
      </c>
      <c r="P158">
        <f t="shared" si="3"/>
        <v>0</v>
      </c>
    </row>
    <row r="159" spans="1:16" x14ac:dyDescent="0.25">
      <c r="A159" s="3">
        <v>65</v>
      </c>
      <c r="B159" s="4" t="s">
        <v>140</v>
      </c>
      <c r="P159">
        <f t="shared" si="3"/>
        <v>0</v>
      </c>
    </row>
    <row r="160" spans="1:16" x14ac:dyDescent="0.25">
      <c r="A160" s="3">
        <v>109</v>
      </c>
      <c r="B160" s="4" t="s">
        <v>144</v>
      </c>
      <c r="P160">
        <f t="shared" si="3"/>
        <v>0</v>
      </c>
    </row>
    <row r="161" spans="1:16" x14ac:dyDescent="0.25">
      <c r="A161" s="3">
        <v>184</v>
      </c>
      <c r="B161" s="4" t="s">
        <v>28</v>
      </c>
      <c r="P161">
        <f t="shared" si="3"/>
        <v>0</v>
      </c>
    </row>
    <row r="162" spans="1:16" x14ac:dyDescent="0.25">
      <c r="A162" s="3">
        <v>634</v>
      </c>
      <c r="B162" s="4" t="s">
        <v>330</v>
      </c>
      <c r="P162">
        <f t="shared" si="3"/>
        <v>0</v>
      </c>
    </row>
    <row r="163" spans="1:16" x14ac:dyDescent="0.25">
      <c r="A163" s="3">
        <v>253</v>
      </c>
      <c r="B163" s="4" t="s">
        <v>16</v>
      </c>
      <c r="P163">
        <f t="shared" si="3"/>
        <v>0</v>
      </c>
    </row>
    <row r="164" spans="1:16" x14ac:dyDescent="0.25">
      <c r="A164" s="3">
        <v>440</v>
      </c>
      <c r="B164" s="4" t="s">
        <v>265</v>
      </c>
      <c r="P164">
        <f t="shared" si="3"/>
        <v>0</v>
      </c>
    </row>
    <row r="165" spans="1:16" x14ac:dyDescent="0.25">
      <c r="A165" s="3">
        <v>491</v>
      </c>
      <c r="B165" s="4" t="s">
        <v>331</v>
      </c>
      <c r="P165">
        <f t="shared" si="3"/>
        <v>0</v>
      </c>
    </row>
    <row r="166" spans="1:16" x14ac:dyDescent="0.25">
      <c r="A166" s="3">
        <v>495</v>
      </c>
      <c r="B166" s="4" t="s">
        <v>332</v>
      </c>
      <c r="P166">
        <f t="shared" si="3"/>
        <v>0</v>
      </c>
    </row>
    <row r="167" spans="1:16" x14ac:dyDescent="0.25">
      <c r="A167" s="3">
        <v>844</v>
      </c>
      <c r="B167" s="4" t="s">
        <v>292</v>
      </c>
      <c r="P167">
        <f t="shared" si="3"/>
        <v>0</v>
      </c>
    </row>
    <row r="168" spans="1:16" x14ac:dyDescent="0.25">
      <c r="A168" s="3">
        <v>853</v>
      </c>
      <c r="B168" s="4" t="s">
        <v>333</v>
      </c>
      <c r="P168">
        <f t="shared" si="3"/>
        <v>0</v>
      </c>
    </row>
    <row r="169" spans="1:16" x14ac:dyDescent="0.25">
      <c r="A169" s="3">
        <v>859</v>
      </c>
      <c r="B169" s="4" t="s">
        <v>125</v>
      </c>
      <c r="P169">
        <f t="shared" si="3"/>
        <v>0</v>
      </c>
    </row>
    <row r="170" spans="1:16" x14ac:dyDescent="0.25">
      <c r="A170" s="3">
        <v>864</v>
      </c>
      <c r="B170" s="4" t="s">
        <v>231</v>
      </c>
      <c r="P170">
        <f t="shared" si="3"/>
        <v>0</v>
      </c>
    </row>
    <row r="171" spans="1:16" x14ac:dyDescent="0.25">
      <c r="A171" s="3">
        <v>865</v>
      </c>
      <c r="B171" s="4" t="s">
        <v>73</v>
      </c>
      <c r="P171">
        <f t="shared" si="3"/>
        <v>0</v>
      </c>
    </row>
    <row r="172" spans="1:16" x14ac:dyDescent="0.25">
      <c r="A172" s="3">
        <v>867</v>
      </c>
      <c r="B172" s="4" t="s">
        <v>334</v>
      </c>
      <c r="P172">
        <f t="shared" si="3"/>
        <v>0</v>
      </c>
    </row>
    <row r="173" spans="1:16" x14ac:dyDescent="0.25">
      <c r="A173" s="3">
        <v>868</v>
      </c>
      <c r="B173" s="4" t="s">
        <v>335</v>
      </c>
      <c r="P173">
        <f t="shared" si="3"/>
        <v>0</v>
      </c>
    </row>
    <row r="174" spans="1:16" x14ac:dyDescent="0.25">
      <c r="A174" s="3">
        <v>881</v>
      </c>
      <c r="B174" s="4" t="s">
        <v>336</v>
      </c>
      <c r="P174">
        <f t="shared" si="3"/>
        <v>0</v>
      </c>
    </row>
    <row r="175" spans="1:16" x14ac:dyDescent="0.25">
      <c r="A175" s="3">
        <v>884</v>
      </c>
      <c r="B175" s="4" t="s">
        <v>126</v>
      </c>
      <c r="P175">
        <f t="shared" si="3"/>
        <v>0</v>
      </c>
    </row>
    <row r="176" spans="1:16" x14ac:dyDescent="0.25">
      <c r="A176" s="3">
        <v>893</v>
      </c>
      <c r="B176" s="4" t="s">
        <v>337</v>
      </c>
      <c r="P176">
        <f t="shared" si="3"/>
        <v>0</v>
      </c>
    </row>
    <row r="177" spans="1:16" x14ac:dyDescent="0.25">
      <c r="A177" s="3">
        <v>47</v>
      </c>
      <c r="B177" s="4" t="s">
        <v>338</v>
      </c>
      <c r="P177">
        <f t="shared" si="3"/>
        <v>0</v>
      </c>
    </row>
    <row r="178" spans="1:16" x14ac:dyDescent="0.25">
      <c r="A178" s="3">
        <v>385</v>
      </c>
      <c r="B178" s="4" t="s">
        <v>339</v>
      </c>
      <c r="P178">
        <f t="shared" si="3"/>
        <v>0</v>
      </c>
    </row>
    <row r="179" spans="1:16" x14ac:dyDescent="0.25">
      <c r="A179" s="3">
        <v>637</v>
      </c>
      <c r="B179" s="4" t="s">
        <v>340</v>
      </c>
      <c r="P179">
        <f t="shared" si="3"/>
        <v>0</v>
      </c>
    </row>
    <row r="180" spans="1:16" x14ac:dyDescent="0.25">
      <c r="A180" s="3">
        <v>674</v>
      </c>
      <c r="B180" s="4" t="s">
        <v>341</v>
      </c>
      <c r="P180">
        <f t="shared" si="3"/>
        <v>0</v>
      </c>
    </row>
    <row r="181" spans="1:16" x14ac:dyDescent="0.25">
      <c r="A181" s="3">
        <v>682</v>
      </c>
      <c r="B181" s="4" t="s">
        <v>119</v>
      </c>
      <c r="P181">
        <f t="shared" si="3"/>
        <v>0</v>
      </c>
    </row>
    <row r="182" spans="1:16" x14ac:dyDescent="0.25">
      <c r="A182" s="3">
        <v>751</v>
      </c>
      <c r="B182" s="4" t="s">
        <v>342</v>
      </c>
      <c r="P182">
        <f t="shared" si="3"/>
        <v>0</v>
      </c>
    </row>
    <row r="183" spans="1:16" x14ac:dyDescent="0.25">
      <c r="A183" s="3">
        <v>791</v>
      </c>
      <c r="B183" s="4" t="s">
        <v>343</v>
      </c>
      <c r="P183">
        <f t="shared" si="3"/>
        <v>0</v>
      </c>
    </row>
    <row r="184" spans="1:16" x14ac:dyDescent="0.25">
      <c r="A184" s="3">
        <v>796</v>
      </c>
      <c r="B184" s="4" t="s">
        <v>344</v>
      </c>
      <c r="P184">
        <f t="shared" si="3"/>
        <v>0</v>
      </c>
    </row>
    <row r="185" spans="1:16" x14ac:dyDescent="0.25">
      <c r="A185" s="3">
        <v>804</v>
      </c>
      <c r="B185" s="4" t="s">
        <v>345</v>
      </c>
      <c r="P185">
        <f t="shared" si="3"/>
        <v>0</v>
      </c>
    </row>
    <row r="186" spans="1:16" x14ac:dyDescent="0.25">
      <c r="A186" s="3">
        <v>816</v>
      </c>
      <c r="B186" s="4" t="s">
        <v>346</v>
      </c>
      <c r="P186">
        <f t="shared" si="3"/>
        <v>0</v>
      </c>
    </row>
    <row r="187" spans="1:16" x14ac:dyDescent="0.25">
      <c r="A187" s="3">
        <v>837</v>
      </c>
      <c r="B187" s="4" t="s">
        <v>347</v>
      </c>
      <c r="P187">
        <f t="shared" si="3"/>
        <v>0</v>
      </c>
    </row>
    <row r="188" spans="1:16" x14ac:dyDescent="0.25">
      <c r="A188" s="3">
        <v>901</v>
      </c>
      <c r="B188" s="4" t="s">
        <v>348</v>
      </c>
      <c r="P188">
        <f t="shared" si="3"/>
        <v>0</v>
      </c>
    </row>
    <row r="189" spans="1:16" x14ac:dyDescent="0.25">
      <c r="A189" s="3">
        <v>696</v>
      </c>
      <c r="B189" s="4" t="s">
        <v>349</v>
      </c>
      <c r="P189">
        <f t="shared" si="3"/>
        <v>0</v>
      </c>
    </row>
    <row r="190" spans="1:16" x14ac:dyDescent="0.25">
      <c r="A190" s="3">
        <v>704</v>
      </c>
      <c r="B190" s="4" t="s">
        <v>350</v>
      </c>
      <c r="P190">
        <f t="shared" si="3"/>
        <v>0</v>
      </c>
    </row>
    <row r="191" spans="1:16" x14ac:dyDescent="0.25">
      <c r="A191" s="3">
        <v>716</v>
      </c>
      <c r="B191" s="4" t="s">
        <v>351</v>
      </c>
      <c r="P191">
        <f t="shared" si="3"/>
        <v>0</v>
      </c>
    </row>
    <row r="192" spans="1:16" x14ac:dyDescent="0.25">
      <c r="A192" s="3">
        <v>897</v>
      </c>
      <c r="B192" s="4" t="s">
        <v>130</v>
      </c>
      <c r="P192">
        <f t="shared" si="3"/>
        <v>0</v>
      </c>
    </row>
    <row r="193" spans="1:16" x14ac:dyDescent="0.25">
      <c r="A193" s="3">
        <v>336</v>
      </c>
      <c r="B193" s="4" t="s">
        <v>352</v>
      </c>
      <c r="P193">
        <f t="shared" si="3"/>
        <v>0</v>
      </c>
    </row>
    <row r="194" spans="1:16" x14ac:dyDescent="0.25">
      <c r="A194" s="3">
        <v>357</v>
      </c>
      <c r="B194" s="4" t="s">
        <v>353</v>
      </c>
      <c r="P194">
        <f t="shared" si="3"/>
        <v>0</v>
      </c>
    </row>
    <row r="195" spans="1:16" x14ac:dyDescent="0.25">
      <c r="A195" s="3">
        <v>417</v>
      </c>
      <c r="B195" s="4" t="s">
        <v>137</v>
      </c>
      <c r="P195">
        <f t="shared" si="3"/>
        <v>0</v>
      </c>
    </row>
    <row r="196" spans="1:16" x14ac:dyDescent="0.25">
      <c r="A196" s="3">
        <v>419</v>
      </c>
      <c r="B196" s="4" t="s">
        <v>162</v>
      </c>
      <c r="P196">
        <f t="shared" si="3"/>
        <v>0</v>
      </c>
    </row>
    <row r="197" spans="1:16" x14ac:dyDescent="0.25">
      <c r="A197" s="3">
        <v>421</v>
      </c>
      <c r="B197" s="4" t="s">
        <v>354</v>
      </c>
      <c r="P197">
        <f t="shared" si="3"/>
        <v>0</v>
      </c>
    </row>
    <row r="198" spans="1:16" x14ac:dyDescent="0.25">
      <c r="A198" s="3">
        <v>428</v>
      </c>
      <c r="B198" s="4" t="s">
        <v>355</v>
      </c>
      <c r="P198">
        <f t="shared" si="3"/>
        <v>0</v>
      </c>
    </row>
    <row r="199" spans="1:16" x14ac:dyDescent="0.25">
      <c r="A199" s="3">
        <v>638</v>
      </c>
      <c r="B199" s="4" t="s">
        <v>72</v>
      </c>
      <c r="P199">
        <f t="shared" si="3"/>
        <v>0</v>
      </c>
    </row>
    <row r="200" spans="1:16" x14ac:dyDescent="0.25">
      <c r="A200" s="3">
        <v>656</v>
      </c>
      <c r="B200" s="4" t="s">
        <v>356</v>
      </c>
      <c r="P200">
        <f t="shared" si="3"/>
        <v>0</v>
      </c>
    </row>
    <row r="201" spans="1:16" x14ac:dyDescent="0.25">
      <c r="A201" s="3">
        <v>905</v>
      </c>
      <c r="B201" s="4" t="s">
        <v>11</v>
      </c>
      <c r="P201">
        <f t="shared" si="3"/>
        <v>0</v>
      </c>
    </row>
    <row r="202" spans="1:16" x14ac:dyDescent="0.25">
      <c r="A202" s="3">
        <v>923</v>
      </c>
      <c r="B202" s="4" t="s">
        <v>357</v>
      </c>
      <c r="P202">
        <f t="shared" si="3"/>
        <v>0</v>
      </c>
    </row>
    <row r="203" spans="1:16" x14ac:dyDescent="0.25">
      <c r="A203" s="3">
        <v>925</v>
      </c>
      <c r="B203" s="4" t="s">
        <v>358</v>
      </c>
      <c r="P203">
        <f t="shared" si="3"/>
        <v>0</v>
      </c>
    </row>
    <row r="204" spans="1:16" x14ac:dyDescent="0.25">
      <c r="A204" s="3">
        <v>953</v>
      </c>
      <c r="B204" s="4" t="s">
        <v>140</v>
      </c>
      <c r="P204">
        <f t="shared" si="3"/>
        <v>0</v>
      </c>
    </row>
    <row r="205" spans="1:16" x14ac:dyDescent="0.25">
      <c r="A205" s="3">
        <v>960</v>
      </c>
      <c r="B205" s="4" t="s">
        <v>359</v>
      </c>
      <c r="P205">
        <f t="shared" si="3"/>
        <v>0</v>
      </c>
    </row>
    <row r="206" spans="1:16" x14ac:dyDescent="0.25">
      <c r="A206" s="3">
        <v>969</v>
      </c>
      <c r="B206" s="4" t="s">
        <v>360</v>
      </c>
      <c r="P206">
        <f t="shared" si="3"/>
        <v>0</v>
      </c>
    </row>
    <row r="207" spans="1:16" x14ac:dyDescent="0.25">
      <c r="A207" s="3">
        <v>957</v>
      </c>
      <c r="B207" s="4" t="s">
        <v>361</v>
      </c>
      <c r="P207">
        <f t="shared" si="3"/>
        <v>0</v>
      </c>
    </row>
    <row r="208" spans="1:16" x14ac:dyDescent="0.25">
      <c r="A208" s="3">
        <v>120</v>
      </c>
      <c r="B208" s="4" t="s">
        <v>348</v>
      </c>
      <c r="P208">
        <f t="shared" si="3"/>
        <v>0</v>
      </c>
    </row>
    <row r="209" spans="1:18" x14ac:dyDescent="0.25">
      <c r="A209" s="3">
        <v>275</v>
      </c>
      <c r="B209" s="4" t="s">
        <v>362</v>
      </c>
      <c r="P209">
        <f t="shared" si="3"/>
        <v>0</v>
      </c>
    </row>
    <row r="210" spans="1:18" x14ac:dyDescent="0.25">
      <c r="A210" s="3">
        <v>294</v>
      </c>
      <c r="B210" s="4" t="s">
        <v>72</v>
      </c>
      <c r="P210">
        <f t="shared" ref="P210:P273" si="4">SUM(N210-O210)*-1</f>
        <v>0</v>
      </c>
    </row>
    <row r="211" spans="1:18" x14ac:dyDescent="0.25">
      <c r="A211" s="3">
        <v>315</v>
      </c>
      <c r="B211" s="4" t="s">
        <v>11</v>
      </c>
      <c r="P211">
        <f t="shared" si="4"/>
        <v>0</v>
      </c>
    </row>
    <row r="212" spans="1:18" x14ac:dyDescent="0.25">
      <c r="A212" s="3">
        <v>456</v>
      </c>
      <c r="B212" s="4" t="s">
        <v>363</v>
      </c>
      <c r="P212">
        <f t="shared" si="4"/>
        <v>0</v>
      </c>
    </row>
    <row r="213" spans="1:18" x14ac:dyDescent="0.25">
      <c r="A213" s="3">
        <v>537</v>
      </c>
      <c r="B213" s="4" t="s">
        <v>276</v>
      </c>
      <c r="P213">
        <f t="shared" si="4"/>
        <v>0</v>
      </c>
    </row>
    <row r="214" spans="1:18" x14ac:dyDescent="0.25">
      <c r="A214" s="3">
        <v>1010</v>
      </c>
      <c r="B214" s="4" t="s">
        <v>198</v>
      </c>
      <c r="P214">
        <f t="shared" si="4"/>
        <v>0</v>
      </c>
    </row>
    <row r="215" spans="1:18" x14ac:dyDescent="0.25">
      <c r="A215" s="3">
        <v>1034</v>
      </c>
      <c r="B215" s="4" t="s">
        <v>119</v>
      </c>
      <c r="P215">
        <f t="shared" si="4"/>
        <v>0</v>
      </c>
    </row>
    <row r="216" spans="1:18" x14ac:dyDescent="0.25">
      <c r="A216" s="3">
        <v>239</v>
      </c>
      <c r="B216" s="4" t="s">
        <v>364</v>
      </c>
      <c r="P216">
        <f t="shared" si="4"/>
        <v>0</v>
      </c>
    </row>
    <row r="217" spans="1:18" x14ac:dyDescent="0.25">
      <c r="A217" s="3">
        <v>812</v>
      </c>
      <c r="B217" s="4" t="s">
        <v>365</v>
      </c>
      <c r="P217">
        <f t="shared" si="4"/>
        <v>0</v>
      </c>
    </row>
    <row r="218" spans="1:18" x14ac:dyDescent="0.25">
      <c r="A218" s="3">
        <v>1064</v>
      </c>
      <c r="B218" s="20" t="s">
        <v>119</v>
      </c>
      <c r="C218">
        <v>10</v>
      </c>
      <c r="D218">
        <v>41</v>
      </c>
      <c r="E218" s="9">
        <v>678.56</v>
      </c>
      <c r="F218">
        <v>9</v>
      </c>
      <c r="G218" s="9">
        <v>80</v>
      </c>
      <c r="H218" s="9">
        <v>622.91999999999996</v>
      </c>
      <c r="I218" s="9">
        <v>720</v>
      </c>
      <c r="J218" s="17">
        <v>592</v>
      </c>
      <c r="K218" s="17">
        <v>209</v>
      </c>
      <c r="L218" s="9">
        <v>500</v>
      </c>
      <c r="M218" s="17">
        <v>0</v>
      </c>
      <c r="N218" s="13">
        <v>42824</v>
      </c>
      <c r="O218" s="13">
        <v>43003</v>
      </c>
      <c r="P218">
        <f t="shared" si="4"/>
        <v>179</v>
      </c>
      <c r="R218">
        <v>1</v>
      </c>
    </row>
    <row r="219" spans="1:18" x14ac:dyDescent="0.25">
      <c r="A219" s="3">
        <v>259</v>
      </c>
      <c r="B219" s="4" t="s">
        <v>327</v>
      </c>
      <c r="P219">
        <f t="shared" si="4"/>
        <v>0</v>
      </c>
    </row>
    <row r="220" spans="1:18" x14ac:dyDescent="0.25">
      <c r="A220" s="3">
        <v>307</v>
      </c>
      <c r="B220" s="4" t="s">
        <v>356</v>
      </c>
      <c r="P220">
        <f t="shared" si="4"/>
        <v>0</v>
      </c>
    </row>
    <row r="221" spans="1:18" x14ac:dyDescent="0.25">
      <c r="A221" s="3">
        <v>364</v>
      </c>
      <c r="B221" s="4" t="s">
        <v>204</v>
      </c>
      <c r="P221">
        <f t="shared" si="4"/>
        <v>0</v>
      </c>
    </row>
    <row r="222" spans="1:18" x14ac:dyDescent="0.25">
      <c r="A222" s="3">
        <v>644</v>
      </c>
      <c r="B222" s="4" t="s">
        <v>366</v>
      </c>
      <c r="P222">
        <f t="shared" si="4"/>
        <v>0</v>
      </c>
    </row>
    <row r="223" spans="1:18" x14ac:dyDescent="0.25">
      <c r="A223" s="3">
        <v>878</v>
      </c>
      <c r="B223" s="4" t="s">
        <v>150</v>
      </c>
      <c r="P223">
        <f t="shared" si="4"/>
        <v>0</v>
      </c>
    </row>
    <row r="224" spans="1:18" x14ac:dyDescent="0.25">
      <c r="A224" s="3">
        <v>1004</v>
      </c>
      <c r="B224" s="4" t="s">
        <v>367</v>
      </c>
      <c r="P224">
        <f t="shared" si="4"/>
        <v>0</v>
      </c>
    </row>
    <row r="225" spans="1:16" x14ac:dyDescent="0.25">
      <c r="A225" s="3">
        <v>1011</v>
      </c>
      <c r="B225" s="4" t="s">
        <v>368</v>
      </c>
      <c r="P225">
        <f t="shared" si="4"/>
        <v>0</v>
      </c>
    </row>
    <row r="226" spans="1:16" x14ac:dyDescent="0.25">
      <c r="A226" s="3">
        <v>530</v>
      </c>
      <c r="B226" s="4" t="s">
        <v>10</v>
      </c>
      <c r="P226">
        <f t="shared" si="4"/>
        <v>0</v>
      </c>
    </row>
    <row r="227" spans="1:16" x14ac:dyDescent="0.25">
      <c r="A227" s="3">
        <v>13</v>
      </c>
      <c r="B227" s="4" t="s">
        <v>119</v>
      </c>
      <c r="P227">
        <f t="shared" si="4"/>
        <v>0</v>
      </c>
    </row>
    <row r="228" spans="1:16" x14ac:dyDescent="0.25">
      <c r="A228" s="3">
        <v>37</v>
      </c>
      <c r="B228" s="4" t="s">
        <v>369</v>
      </c>
      <c r="P228">
        <f t="shared" si="4"/>
        <v>0</v>
      </c>
    </row>
    <row r="229" spans="1:16" x14ac:dyDescent="0.25">
      <c r="A229" s="3">
        <v>269</v>
      </c>
      <c r="B229" s="4" t="s">
        <v>370</v>
      </c>
      <c r="P229">
        <f t="shared" si="4"/>
        <v>0</v>
      </c>
    </row>
    <row r="230" spans="1:16" x14ac:dyDescent="0.25">
      <c r="A230" s="3">
        <v>453</v>
      </c>
      <c r="B230" s="4" t="s">
        <v>371</v>
      </c>
      <c r="P230">
        <f t="shared" si="4"/>
        <v>0</v>
      </c>
    </row>
    <row r="231" spans="1:16" x14ac:dyDescent="0.25">
      <c r="A231" s="3">
        <v>478</v>
      </c>
      <c r="B231" s="4" t="s">
        <v>372</v>
      </c>
      <c r="P231">
        <f t="shared" si="4"/>
        <v>0</v>
      </c>
    </row>
    <row r="232" spans="1:16" x14ac:dyDescent="0.25">
      <c r="A232" s="3">
        <v>504</v>
      </c>
      <c r="B232" s="4" t="s">
        <v>373</v>
      </c>
      <c r="P232">
        <f t="shared" si="4"/>
        <v>0</v>
      </c>
    </row>
    <row r="233" spans="1:16" x14ac:dyDescent="0.25">
      <c r="A233" s="3">
        <v>539</v>
      </c>
      <c r="B233" s="4" t="s">
        <v>366</v>
      </c>
      <c r="P233">
        <f t="shared" si="4"/>
        <v>0</v>
      </c>
    </row>
    <row r="234" spans="1:16" x14ac:dyDescent="0.25">
      <c r="A234" s="3">
        <v>627</v>
      </c>
      <c r="B234" s="4" t="s">
        <v>56</v>
      </c>
      <c r="P234">
        <f t="shared" si="4"/>
        <v>0</v>
      </c>
    </row>
    <row r="235" spans="1:16" x14ac:dyDescent="0.25">
      <c r="A235" s="3">
        <v>747</v>
      </c>
      <c r="B235" s="4" t="s">
        <v>88</v>
      </c>
      <c r="P235">
        <f t="shared" si="4"/>
        <v>0</v>
      </c>
    </row>
    <row r="236" spans="1:16" x14ac:dyDescent="0.25">
      <c r="A236" s="3">
        <v>779</v>
      </c>
      <c r="B236" s="4" t="s">
        <v>57</v>
      </c>
      <c r="P236">
        <f t="shared" si="4"/>
        <v>0</v>
      </c>
    </row>
    <row r="237" spans="1:16" x14ac:dyDescent="0.25">
      <c r="A237" s="3">
        <v>839</v>
      </c>
      <c r="B237" s="4" t="s">
        <v>188</v>
      </c>
      <c r="P237">
        <f t="shared" si="4"/>
        <v>0</v>
      </c>
    </row>
    <row r="238" spans="1:16" x14ac:dyDescent="0.25">
      <c r="A238" s="3">
        <v>849</v>
      </c>
      <c r="B238" s="4" t="s">
        <v>374</v>
      </c>
      <c r="P238">
        <f t="shared" si="4"/>
        <v>0</v>
      </c>
    </row>
    <row r="239" spans="1:16" x14ac:dyDescent="0.25">
      <c r="A239" s="3">
        <v>875</v>
      </c>
      <c r="B239" s="4" t="s">
        <v>375</v>
      </c>
      <c r="P239">
        <f t="shared" si="4"/>
        <v>0</v>
      </c>
    </row>
    <row r="240" spans="1:16" x14ac:dyDescent="0.25">
      <c r="A240" s="3">
        <v>894</v>
      </c>
      <c r="B240" s="4" t="s">
        <v>160</v>
      </c>
      <c r="P240">
        <f t="shared" si="4"/>
        <v>0</v>
      </c>
    </row>
    <row r="241" spans="1:16" x14ac:dyDescent="0.25">
      <c r="A241" s="3">
        <v>995</v>
      </c>
      <c r="B241" s="4" t="s">
        <v>186</v>
      </c>
      <c r="P241">
        <f t="shared" si="4"/>
        <v>0</v>
      </c>
    </row>
    <row r="242" spans="1:16" x14ac:dyDescent="0.25">
      <c r="A242" s="3">
        <v>1009</v>
      </c>
      <c r="B242" s="4" t="s">
        <v>183</v>
      </c>
      <c r="P242">
        <f t="shared" si="4"/>
        <v>0</v>
      </c>
    </row>
    <row r="243" spans="1:16" x14ac:dyDescent="0.25">
      <c r="A243" s="3">
        <v>1021</v>
      </c>
      <c r="B243" s="4" t="s">
        <v>191</v>
      </c>
      <c r="P243">
        <f t="shared" si="4"/>
        <v>0</v>
      </c>
    </row>
    <row r="244" spans="1:16" x14ac:dyDescent="0.25">
      <c r="A244" s="3">
        <v>1022</v>
      </c>
      <c r="B244" s="4" t="s">
        <v>376</v>
      </c>
      <c r="P244">
        <f t="shared" si="4"/>
        <v>0</v>
      </c>
    </row>
    <row r="245" spans="1:16" x14ac:dyDescent="0.25">
      <c r="A245" s="3">
        <v>1029</v>
      </c>
      <c r="B245" s="4" t="s">
        <v>307</v>
      </c>
      <c r="P245">
        <f t="shared" si="4"/>
        <v>0</v>
      </c>
    </row>
    <row r="246" spans="1:16" x14ac:dyDescent="0.25">
      <c r="A246" s="3">
        <v>16</v>
      </c>
      <c r="B246" s="4" t="s">
        <v>67</v>
      </c>
      <c r="P246">
        <f t="shared" si="4"/>
        <v>0</v>
      </c>
    </row>
    <row r="247" spans="1:16" x14ac:dyDescent="0.25">
      <c r="A247" s="3">
        <v>390</v>
      </c>
      <c r="B247" s="4" t="s">
        <v>258</v>
      </c>
      <c r="P247">
        <f t="shared" si="4"/>
        <v>0</v>
      </c>
    </row>
    <row r="248" spans="1:16" x14ac:dyDescent="0.25">
      <c r="A248" s="3">
        <v>689</v>
      </c>
      <c r="B248" s="4" t="s">
        <v>377</v>
      </c>
      <c r="P248">
        <f t="shared" si="4"/>
        <v>0</v>
      </c>
    </row>
    <row r="249" spans="1:16" x14ac:dyDescent="0.25">
      <c r="A249" s="3">
        <v>561</v>
      </c>
      <c r="B249" s="4" t="s">
        <v>378</v>
      </c>
      <c r="P249">
        <f t="shared" si="4"/>
        <v>0</v>
      </c>
    </row>
    <row r="250" spans="1:16" x14ac:dyDescent="0.25">
      <c r="A250" s="3">
        <v>577</v>
      </c>
      <c r="B250" s="4" t="s">
        <v>198</v>
      </c>
      <c r="P250">
        <f t="shared" si="4"/>
        <v>0</v>
      </c>
    </row>
    <row r="251" spans="1:16" x14ac:dyDescent="0.25">
      <c r="A251" s="3">
        <v>863</v>
      </c>
      <c r="B251" s="4" t="s">
        <v>252</v>
      </c>
      <c r="P251">
        <f t="shared" si="4"/>
        <v>0</v>
      </c>
    </row>
    <row r="252" spans="1:16" x14ac:dyDescent="0.25">
      <c r="A252" s="3">
        <v>906</v>
      </c>
      <c r="B252" s="4" t="s">
        <v>379</v>
      </c>
      <c r="P252">
        <f t="shared" si="4"/>
        <v>0</v>
      </c>
    </row>
    <row r="253" spans="1:16" x14ac:dyDescent="0.25">
      <c r="A253" s="3">
        <v>1005</v>
      </c>
      <c r="B253" s="4" t="s">
        <v>107</v>
      </c>
      <c r="P253">
        <f t="shared" si="4"/>
        <v>0</v>
      </c>
    </row>
    <row r="254" spans="1:16" x14ac:dyDescent="0.25">
      <c r="A254" s="3">
        <v>1017</v>
      </c>
      <c r="B254" s="4" t="s">
        <v>347</v>
      </c>
      <c r="P254">
        <f t="shared" si="4"/>
        <v>0</v>
      </c>
    </row>
    <row r="255" spans="1:16" x14ac:dyDescent="0.25">
      <c r="A255" s="3">
        <v>1018</v>
      </c>
      <c r="B255" s="4" t="s">
        <v>347</v>
      </c>
      <c r="P255">
        <f t="shared" si="4"/>
        <v>0</v>
      </c>
    </row>
    <row r="256" spans="1:16" x14ac:dyDescent="0.25">
      <c r="A256" s="3">
        <v>1019</v>
      </c>
      <c r="B256" s="4" t="s">
        <v>380</v>
      </c>
      <c r="P256">
        <f t="shared" si="4"/>
        <v>0</v>
      </c>
    </row>
    <row r="257" spans="1:18" x14ac:dyDescent="0.25">
      <c r="A257" s="3">
        <v>1024</v>
      </c>
      <c r="B257" s="4" t="s">
        <v>381</v>
      </c>
      <c r="P257">
        <f t="shared" si="4"/>
        <v>0</v>
      </c>
    </row>
    <row r="258" spans="1:18" x14ac:dyDescent="0.25">
      <c r="A258" s="3">
        <v>1032</v>
      </c>
      <c r="B258" s="4" t="s">
        <v>216</v>
      </c>
      <c r="P258">
        <f t="shared" si="4"/>
        <v>0</v>
      </c>
    </row>
    <row r="259" spans="1:18" x14ac:dyDescent="0.25">
      <c r="A259" s="3">
        <v>1037</v>
      </c>
      <c r="B259" s="4" t="s">
        <v>28</v>
      </c>
      <c r="P259">
        <f t="shared" si="4"/>
        <v>0</v>
      </c>
    </row>
    <row r="260" spans="1:18" x14ac:dyDescent="0.25">
      <c r="A260" s="3">
        <v>974</v>
      </c>
      <c r="B260" s="4" t="s">
        <v>382</v>
      </c>
      <c r="P260">
        <f t="shared" si="4"/>
        <v>0</v>
      </c>
    </row>
    <row r="261" spans="1:18" x14ac:dyDescent="0.25">
      <c r="A261" s="3">
        <v>185</v>
      </c>
      <c r="B261" s="4" t="s">
        <v>383</v>
      </c>
      <c r="P261">
        <f t="shared" si="4"/>
        <v>0</v>
      </c>
    </row>
    <row r="262" spans="1:18" x14ac:dyDescent="0.25">
      <c r="A262" s="3">
        <v>211</v>
      </c>
      <c r="B262" s="4" t="s">
        <v>384</v>
      </c>
      <c r="P262">
        <f t="shared" si="4"/>
        <v>0</v>
      </c>
    </row>
    <row r="263" spans="1:18" x14ac:dyDescent="0.25">
      <c r="A263" s="3">
        <v>283</v>
      </c>
      <c r="B263" s="4" t="s">
        <v>385</v>
      </c>
      <c r="P263">
        <f t="shared" si="4"/>
        <v>0</v>
      </c>
    </row>
    <row r="264" spans="1:18" x14ac:dyDescent="0.25">
      <c r="A264" s="3">
        <v>312</v>
      </c>
      <c r="B264" s="4" t="s">
        <v>386</v>
      </c>
      <c r="P264">
        <f t="shared" si="4"/>
        <v>0</v>
      </c>
    </row>
    <row r="265" spans="1:18" x14ac:dyDescent="0.25">
      <c r="A265" s="3">
        <v>571</v>
      </c>
      <c r="B265" s="4" t="s">
        <v>229</v>
      </c>
      <c r="P265">
        <f t="shared" si="4"/>
        <v>0</v>
      </c>
    </row>
    <row r="266" spans="1:18" x14ac:dyDescent="0.25">
      <c r="A266" s="3">
        <v>614</v>
      </c>
      <c r="B266" s="4" t="s">
        <v>204</v>
      </c>
      <c r="P266">
        <f t="shared" si="4"/>
        <v>0</v>
      </c>
    </row>
    <row r="267" spans="1:18" x14ac:dyDescent="0.25">
      <c r="A267" s="3">
        <v>721</v>
      </c>
      <c r="B267" s="4" t="s">
        <v>387</v>
      </c>
      <c r="P267">
        <f t="shared" si="4"/>
        <v>0</v>
      </c>
    </row>
    <row r="268" spans="1:18" x14ac:dyDescent="0.25">
      <c r="A268" s="3">
        <v>843</v>
      </c>
      <c r="B268" s="4" t="s">
        <v>388</v>
      </c>
      <c r="P268">
        <f t="shared" si="4"/>
        <v>0</v>
      </c>
    </row>
    <row r="269" spans="1:18" x14ac:dyDescent="0.25">
      <c r="A269" s="3">
        <v>924</v>
      </c>
      <c r="B269" s="4" t="s">
        <v>389</v>
      </c>
      <c r="P269">
        <f t="shared" si="4"/>
        <v>0</v>
      </c>
    </row>
    <row r="270" spans="1:18" x14ac:dyDescent="0.25">
      <c r="A270" s="3">
        <v>1083</v>
      </c>
      <c r="B270" s="21" t="s">
        <v>390</v>
      </c>
      <c r="C270">
        <v>10</v>
      </c>
      <c r="D270">
        <v>39</v>
      </c>
      <c r="E270" s="9">
        <v>216.67</v>
      </c>
      <c r="F270">
        <v>9</v>
      </c>
      <c r="G270" s="9">
        <v>50</v>
      </c>
      <c r="H270" s="9">
        <v>380.22</v>
      </c>
      <c r="I270" s="9">
        <v>450</v>
      </c>
      <c r="J270" s="17">
        <v>471</v>
      </c>
      <c r="K270" s="17">
        <v>272</v>
      </c>
      <c r="L270" s="9">
        <v>500</v>
      </c>
      <c r="M270" s="17">
        <v>0</v>
      </c>
      <c r="N270" s="13">
        <v>42830</v>
      </c>
      <c r="O270" s="13">
        <v>43032</v>
      </c>
      <c r="P270">
        <f t="shared" si="4"/>
        <v>202</v>
      </c>
      <c r="R270">
        <v>1</v>
      </c>
    </row>
    <row r="271" spans="1:18" x14ac:dyDescent="0.25">
      <c r="A271" s="3">
        <v>1084</v>
      </c>
      <c r="B271" s="21" t="s">
        <v>391</v>
      </c>
      <c r="C271">
        <v>10</v>
      </c>
      <c r="D271">
        <v>25</v>
      </c>
      <c r="E271" s="9">
        <v>650</v>
      </c>
      <c r="F271">
        <v>15</v>
      </c>
      <c r="G271" s="9">
        <v>40</v>
      </c>
      <c r="H271" s="9">
        <v>467.37</v>
      </c>
      <c r="I271" s="9">
        <v>600</v>
      </c>
      <c r="J271" s="17">
        <v>647</v>
      </c>
      <c r="K271" s="17">
        <v>341</v>
      </c>
      <c r="L271" s="9">
        <v>500</v>
      </c>
      <c r="M271" s="17">
        <v>0</v>
      </c>
      <c r="N271" s="13">
        <v>42831</v>
      </c>
      <c r="O271" s="13">
        <v>43032</v>
      </c>
      <c r="P271">
        <f t="shared" si="4"/>
        <v>201</v>
      </c>
      <c r="R271">
        <v>1</v>
      </c>
    </row>
    <row r="272" spans="1:18" x14ac:dyDescent="0.25">
      <c r="A272" s="3">
        <v>1100</v>
      </c>
      <c r="B272" s="21" t="s">
        <v>256</v>
      </c>
      <c r="C272">
        <v>10</v>
      </c>
      <c r="D272">
        <v>36</v>
      </c>
      <c r="E272" s="9">
        <v>1874.47</v>
      </c>
      <c r="F272">
        <v>12</v>
      </c>
      <c r="G272" s="9">
        <v>60</v>
      </c>
      <c r="H272" s="9">
        <v>594.78</v>
      </c>
      <c r="I272" s="9">
        <v>720</v>
      </c>
      <c r="J272" s="17">
        <v>495</v>
      </c>
      <c r="K272" s="17">
        <v>111</v>
      </c>
      <c r="L272" s="9">
        <v>500</v>
      </c>
      <c r="M272" s="17">
        <v>0</v>
      </c>
      <c r="N272" s="13">
        <v>42836</v>
      </c>
      <c r="O272" s="13">
        <v>43032</v>
      </c>
      <c r="P272">
        <f t="shared" si="4"/>
        <v>196</v>
      </c>
      <c r="R272">
        <v>1</v>
      </c>
    </row>
    <row r="273" spans="1:18" x14ac:dyDescent="0.25">
      <c r="A273" s="3">
        <v>228</v>
      </c>
      <c r="B273" s="4" t="s">
        <v>392</v>
      </c>
      <c r="P273">
        <f t="shared" si="4"/>
        <v>0</v>
      </c>
    </row>
    <row r="274" spans="1:18" x14ac:dyDescent="0.25">
      <c r="A274" s="3">
        <v>395</v>
      </c>
      <c r="B274" s="4" t="s">
        <v>56</v>
      </c>
      <c r="P274">
        <f t="shared" ref="P274:P337" si="5">SUM(N274-O274)*-1</f>
        <v>0</v>
      </c>
    </row>
    <row r="275" spans="1:18" x14ac:dyDescent="0.25">
      <c r="A275" s="3">
        <v>673</v>
      </c>
      <c r="B275" s="4" t="s">
        <v>393</v>
      </c>
      <c r="P275">
        <f t="shared" si="5"/>
        <v>0</v>
      </c>
    </row>
    <row r="276" spans="1:18" x14ac:dyDescent="0.25">
      <c r="A276" s="3">
        <v>807</v>
      </c>
      <c r="B276" s="4" t="s">
        <v>394</v>
      </c>
      <c r="P276">
        <f t="shared" si="5"/>
        <v>0</v>
      </c>
    </row>
    <row r="277" spans="1:18" x14ac:dyDescent="0.25">
      <c r="A277" s="3">
        <v>942</v>
      </c>
      <c r="B277" s="4" t="s">
        <v>28</v>
      </c>
      <c r="P277">
        <f t="shared" si="5"/>
        <v>0</v>
      </c>
    </row>
    <row r="278" spans="1:18" x14ac:dyDescent="0.25">
      <c r="A278" s="3">
        <v>968</v>
      </c>
      <c r="B278" s="4" t="s">
        <v>129</v>
      </c>
      <c r="P278">
        <f t="shared" si="5"/>
        <v>0</v>
      </c>
    </row>
    <row r="279" spans="1:18" x14ac:dyDescent="0.25">
      <c r="A279" s="3">
        <v>1142</v>
      </c>
      <c r="B279" s="21" t="s">
        <v>395</v>
      </c>
      <c r="C279">
        <v>10</v>
      </c>
      <c r="D279">
        <v>85</v>
      </c>
      <c r="E279" s="9">
        <v>773</v>
      </c>
      <c r="F279">
        <v>15</v>
      </c>
      <c r="G279" s="9">
        <v>75</v>
      </c>
      <c r="H279" s="9">
        <v>918.33</v>
      </c>
      <c r="I279" s="9">
        <v>1125</v>
      </c>
      <c r="J279" s="17">
        <v>576</v>
      </c>
      <c r="K279" s="17">
        <v>139</v>
      </c>
      <c r="L279" s="9">
        <v>0</v>
      </c>
      <c r="M279" s="17">
        <v>0</v>
      </c>
      <c r="N279" s="13">
        <v>42846</v>
      </c>
      <c r="O279" s="13">
        <v>43033</v>
      </c>
      <c r="P279">
        <f t="shared" si="5"/>
        <v>187</v>
      </c>
      <c r="Q279">
        <v>2</v>
      </c>
      <c r="R279">
        <v>1</v>
      </c>
    </row>
    <row r="280" spans="1:18" x14ac:dyDescent="0.25">
      <c r="A280" s="3">
        <v>1470</v>
      </c>
      <c r="B280" s="21" t="s">
        <v>396</v>
      </c>
      <c r="C280">
        <v>15</v>
      </c>
      <c r="D280">
        <v>75</v>
      </c>
      <c r="E280" s="9">
        <v>3000</v>
      </c>
      <c r="F280">
        <v>18</v>
      </c>
      <c r="G280" s="9">
        <v>152.65</v>
      </c>
      <c r="H280" s="9">
        <v>2220</v>
      </c>
      <c r="I280" s="9">
        <v>2747.7</v>
      </c>
      <c r="J280" s="9">
        <v>670</v>
      </c>
      <c r="K280" s="17">
        <v>183</v>
      </c>
      <c r="L280" s="9">
        <v>1500</v>
      </c>
      <c r="M280" s="17">
        <v>1</v>
      </c>
      <c r="N280" s="13">
        <v>42944</v>
      </c>
      <c r="O280" s="13">
        <v>43032</v>
      </c>
      <c r="P280">
        <f t="shared" si="5"/>
        <v>88</v>
      </c>
      <c r="Q280">
        <v>1</v>
      </c>
    </row>
    <row r="281" spans="1:18" x14ac:dyDescent="0.25">
      <c r="A281" s="3">
        <v>207</v>
      </c>
      <c r="B281" s="4" t="s">
        <v>103</v>
      </c>
      <c r="P281">
        <f t="shared" si="5"/>
        <v>0</v>
      </c>
    </row>
    <row r="282" spans="1:18" x14ac:dyDescent="0.25">
      <c r="A282" s="3">
        <v>431</v>
      </c>
      <c r="B282" s="4" t="s">
        <v>397</v>
      </c>
      <c r="P282">
        <f t="shared" si="5"/>
        <v>0</v>
      </c>
    </row>
    <row r="283" spans="1:18" x14ac:dyDescent="0.25">
      <c r="A283" s="3">
        <v>125</v>
      </c>
      <c r="B283" s="4" t="s">
        <v>398</v>
      </c>
      <c r="P283">
        <f t="shared" si="5"/>
        <v>0</v>
      </c>
    </row>
    <row r="284" spans="1:18" x14ac:dyDescent="0.25">
      <c r="A284" s="3">
        <v>555</v>
      </c>
      <c r="B284" s="4" t="s">
        <v>340</v>
      </c>
      <c r="P284">
        <f t="shared" si="5"/>
        <v>0</v>
      </c>
    </row>
    <row r="285" spans="1:18" x14ac:dyDescent="0.25">
      <c r="A285" s="3">
        <v>467</v>
      </c>
      <c r="B285" s="4" t="s">
        <v>310</v>
      </c>
      <c r="P285">
        <f t="shared" si="5"/>
        <v>0</v>
      </c>
    </row>
    <row r="286" spans="1:18" x14ac:dyDescent="0.25">
      <c r="A286" s="3">
        <v>469</v>
      </c>
      <c r="B286" s="4" t="s">
        <v>92</v>
      </c>
      <c r="P286">
        <f t="shared" si="5"/>
        <v>0</v>
      </c>
    </row>
    <row r="287" spans="1:18" x14ac:dyDescent="0.25">
      <c r="A287" s="3">
        <v>471</v>
      </c>
      <c r="B287" s="4" t="s">
        <v>399</v>
      </c>
      <c r="P287">
        <f t="shared" si="5"/>
        <v>0</v>
      </c>
    </row>
    <row r="288" spans="1:18" x14ac:dyDescent="0.25">
      <c r="A288" s="3">
        <v>532</v>
      </c>
      <c r="B288" s="4" t="s">
        <v>10</v>
      </c>
      <c r="P288">
        <f t="shared" si="5"/>
        <v>0</v>
      </c>
    </row>
    <row r="289" spans="1:18" x14ac:dyDescent="0.25">
      <c r="A289" s="3">
        <v>649</v>
      </c>
      <c r="B289" s="4" t="s">
        <v>400</v>
      </c>
      <c r="P289">
        <f t="shared" si="5"/>
        <v>0</v>
      </c>
    </row>
    <row r="290" spans="1:18" x14ac:dyDescent="0.25">
      <c r="A290" s="3">
        <v>698</v>
      </c>
      <c r="B290" s="4" t="s">
        <v>176</v>
      </c>
      <c r="P290">
        <f t="shared" si="5"/>
        <v>0</v>
      </c>
    </row>
    <row r="291" spans="1:18" x14ac:dyDescent="0.25">
      <c r="A291" s="3">
        <v>1025</v>
      </c>
      <c r="B291" s="4" t="s">
        <v>347</v>
      </c>
      <c r="P291">
        <f t="shared" si="5"/>
        <v>0</v>
      </c>
    </row>
    <row r="292" spans="1:18" x14ac:dyDescent="0.25">
      <c r="A292" s="3">
        <v>282</v>
      </c>
      <c r="B292" s="4" t="s">
        <v>385</v>
      </c>
      <c r="P292">
        <f t="shared" si="5"/>
        <v>0</v>
      </c>
    </row>
    <row r="293" spans="1:18" x14ac:dyDescent="0.25">
      <c r="A293" s="3">
        <v>356</v>
      </c>
      <c r="B293" s="4" t="s">
        <v>401</v>
      </c>
      <c r="P293">
        <f t="shared" si="5"/>
        <v>0</v>
      </c>
    </row>
    <row r="294" spans="1:18" x14ac:dyDescent="0.25">
      <c r="A294" s="3">
        <v>96</v>
      </c>
      <c r="B294" s="4" t="s">
        <v>402</v>
      </c>
      <c r="P294">
        <f t="shared" si="5"/>
        <v>0</v>
      </c>
    </row>
    <row r="295" spans="1:18" x14ac:dyDescent="0.25">
      <c r="A295" s="3">
        <v>566</v>
      </c>
      <c r="B295" s="4" t="s">
        <v>403</v>
      </c>
      <c r="P295">
        <f t="shared" si="5"/>
        <v>0</v>
      </c>
    </row>
    <row r="296" spans="1:18" x14ac:dyDescent="0.25">
      <c r="A296" s="3">
        <v>429</v>
      </c>
      <c r="B296" s="4" t="s">
        <v>10</v>
      </c>
      <c r="P296">
        <f t="shared" si="5"/>
        <v>0</v>
      </c>
    </row>
    <row r="297" spans="1:18" x14ac:dyDescent="0.25">
      <c r="A297" s="3">
        <v>576</v>
      </c>
      <c r="B297" s="4" t="s">
        <v>404</v>
      </c>
      <c r="P297">
        <f t="shared" si="5"/>
        <v>0</v>
      </c>
    </row>
    <row r="298" spans="1:18" x14ac:dyDescent="0.25">
      <c r="A298" s="3">
        <v>728</v>
      </c>
      <c r="B298" s="4" t="s">
        <v>28</v>
      </c>
      <c r="P298">
        <f t="shared" si="5"/>
        <v>0</v>
      </c>
    </row>
    <row r="299" spans="1:18" x14ac:dyDescent="0.25">
      <c r="A299" s="3">
        <v>780</v>
      </c>
      <c r="B299" s="4" t="s">
        <v>26</v>
      </c>
      <c r="P299">
        <f t="shared" si="5"/>
        <v>0</v>
      </c>
    </row>
    <row r="300" spans="1:18" x14ac:dyDescent="0.25">
      <c r="A300" s="3">
        <v>916</v>
      </c>
      <c r="B300" s="4" t="s">
        <v>405</v>
      </c>
      <c r="P300">
        <f t="shared" si="5"/>
        <v>0</v>
      </c>
    </row>
    <row r="301" spans="1:18" x14ac:dyDescent="0.25">
      <c r="A301" s="3">
        <v>952</v>
      </c>
      <c r="B301" s="4" t="s">
        <v>121</v>
      </c>
      <c r="P301">
        <f t="shared" si="5"/>
        <v>0</v>
      </c>
    </row>
    <row r="302" spans="1:18" x14ac:dyDescent="0.25">
      <c r="A302" s="3">
        <v>1169</v>
      </c>
      <c r="B302" s="21" t="s">
        <v>330</v>
      </c>
      <c r="C302">
        <v>10</v>
      </c>
      <c r="D302">
        <v>30</v>
      </c>
      <c r="E302" s="9">
        <v>1820</v>
      </c>
      <c r="F302">
        <v>15</v>
      </c>
      <c r="G302" s="9">
        <v>90</v>
      </c>
      <c r="H302" s="9">
        <v>1118.33</v>
      </c>
      <c r="I302" s="9">
        <v>1350</v>
      </c>
      <c r="J302" s="17">
        <v>455</v>
      </c>
      <c r="K302" s="17">
        <v>197</v>
      </c>
      <c r="L302" s="9">
        <v>500</v>
      </c>
      <c r="M302" s="17">
        <v>0</v>
      </c>
      <c r="N302" s="13">
        <v>42854</v>
      </c>
      <c r="O302" s="13">
        <v>43054</v>
      </c>
      <c r="P302">
        <f t="shared" si="5"/>
        <v>200</v>
      </c>
      <c r="R302">
        <v>1</v>
      </c>
    </row>
    <row r="303" spans="1:18" x14ac:dyDescent="0.25">
      <c r="A303" s="3">
        <v>1177</v>
      </c>
      <c r="B303" s="21" t="s">
        <v>10</v>
      </c>
      <c r="C303">
        <v>10</v>
      </c>
      <c r="D303">
        <v>50</v>
      </c>
      <c r="E303" s="9">
        <v>961.28</v>
      </c>
      <c r="F303">
        <v>12</v>
      </c>
      <c r="G303" s="9">
        <v>100</v>
      </c>
      <c r="H303" s="9">
        <v>1024.0899999999999</v>
      </c>
      <c r="I303" s="9">
        <v>1200</v>
      </c>
      <c r="J303" s="17">
        <v>540</v>
      </c>
      <c r="K303" s="17">
        <v>94</v>
      </c>
      <c r="L303" s="9">
        <v>500</v>
      </c>
      <c r="M303" s="17">
        <v>0</v>
      </c>
      <c r="N303" s="13">
        <v>42857</v>
      </c>
      <c r="O303" s="13">
        <v>43049</v>
      </c>
      <c r="P303">
        <f t="shared" si="5"/>
        <v>192</v>
      </c>
      <c r="Q303">
        <v>1</v>
      </c>
      <c r="R303">
        <v>1</v>
      </c>
    </row>
    <row r="304" spans="1:18" x14ac:dyDescent="0.25">
      <c r="A304" s="3">
        <v>1198</v>
      </c>
      <c r="B304" s="21" t="s">
        <v>406</v>
      </c>
      <c r="C304">
        <v>10</v>
      </c>
      <c r="D304">
        <v>54</v>
      </c>
      <c r="E304" s="9">
        <v>735</v>
      </c>
      <c r="F304">
        <v>15</v>
      </c>
      <c r="G304" s="9">
        <v>100</v>
      </c>
      <c r="H304" s="9">
        <v>1251.67</v>
      </c>
      <c r="I304" s="9">
        <v>1500</v>
      </c>
      <c r="J304" s="17">
        <v>598</v>
      </c>
      <c r="K304" s="17">
        <v>164</v>
      </c>
      <c r="L304" s="9">
        <v>1000</v>
      </c>
      <c r="M304" s="17">
        <v>0</v>
      </c>
      <c r="N304" s="13">
        <v>42863</v>
      </c>
      <c r="O304" s="13">
        <v>43049</v>
      </c>
      <c r="P304">
        <f t="shared" si="5"/>
        <v>186</v>
      </c>
      <c r="R304">
        <v>1</v>
      </c>
    </row>
    <row r="305" spans="1:18" x14ac:dyDescent="0.25">
      <c r="A305" s="3">
        <v>1230</v>
      </c>
      <c r="B305" s="21" t="s">
        <v>101</v>
      </c>
      <c r="C305">
        <v>10</v>
      </c>
      <c r="D305">
        <v>47</v>
      </c>
      <c r="E305" s="9">
        <v>2298.9299999999998</v>
      </c>
      <c r="F305">
        <v>18</v>
      </c>
      <c r="G305" s="9">
        <v>115</v>
      </c>
      <c r="H305" s="9">
        <v>1704.13</v>
      </c>
      <c r="I305" s="9">
        <v>2070</v>
      </c>
      <c r="J305" s="17">
        <v>516</v>
      </c>
      <c r="K305" s="17">
        <v>229</v>
      </c>
      <c r="L305" s="9">
        <v>1500</v>
      </c>
      <c r="M305" s="17">
        <v>0</v>
      </c>
      <c r="N305" s="13">
        <v>42867</v>
      </c>
      <c r="O305" s="13">
        <v>43049</v>
      </c>
      <c r="P305">
        <f t="shared" si="5"/>
        <v>182</v>
      </c>
    </row>
    <row r="306" spans="1:18" x14ac:dyDescent="0.25">
      <c r="A306" s="3">
        <v>1239</v>
      </c>
      <c r="B306" s="21" t="s">
        <v>407</v>
      </c>
      <c r="C306">
        <v>10</v>
      </c>
      <c r="D306">
        <v>62</v>
      </c>
      <c r="E306" s="9">
        <v>1379.52</v>
      </c>
      <c r="F306">
        <v>6</v>
      </c>
      <c r="G306" s="9">
        <v>80</v>
      </c>
      <c r="H306" s="9">
        <v>429.77</v>
      </c>
      <c r="I306" s="9">
        <v>480</v>
      </c>
      <c r="J306" s="17">
        <v>539</v>
      </c>
      <c r="K306" s="17">
        <v>316</v>
      </c>
      <c r="L306" s="9">
        <v>500</v>
      </c>
      <c r="M306" s="17">
        <v>0</v>
      </c>
      <c r="N306" s="13">
        <v>42872</v>
      </c>
      <c r="O306" s="13">
        <v>43049</v>
      </c>
      <c r="P306">
        <f t="shared" si="5"/>
        <v>177</v>
      </c>
      <c r="Q306">
        <v>2</v>
      </c>
      <c r="R306">
        <v>1</v>
      </c>
    </row>
    <row r="307" spans="1:18" x14ac:dyDescent="0.25">
      <c r="A307" s="3">
        <v>1248</v>
      </c>
      <c r="B307" s="21" t="s">
        <v>292</v>
      </c>
      <c r="C307">
        <v>10</v>
      </c>
      <c r="D307">
        <v>37</v>
      </c>
      <c r="E307" s="9">
        <v>1600</v>
      </c>
      <c r="F307">
        <v>18</v>
      </c>
      <c r="G307" s="9">
        <v>100</v>
      </c>
      <c r="H307" s="9">
        <v>1469.35</v>
      </c>
      <c r="I307" s="9">
        <v>1800</v>
      </c>
      <c r="J307" s="17">
        <v>523</v>
      </c>
      <c r="K307" s="9">
        <v>184</v>
      </c>
      <c r="L307" s="9">
        <v>1500</v>
      </c>
      <c r="M307" s="17">
        <v>1</v>
      </c>
      <c r="N307" s="13">
        <v>42874</v>
      </c>
      <c r="O307" s="13">
        <v>43049</v>
      </c>
      <c r="P307">
        <f t="shared" si="5"/>
        <v>175</v>
      </c>
    </row>
    <row r="308" spans="1:18" x14ac:dyDescent="0.25">
      <c r="A308" s="3">
        <v>369</v>
      </c>
      <c r="B308" s="4" t="s">
        <v>408</v>
      </c>
      <c r="P308">
        <f t="shared" si="5"/>
        <v>0</v>
      </c>
    </row>
    <row r="309" spans="1:18" x14ac:dyDescent="0.25">
      <c r="A309" s="3">
        <v>393</v>
      </c>
      <c r="B309" s="4" t="s">
        <v>409</v>
      </c>
      <c r="P309">
        <f t="shared" si="5"/>
        <v>0</v>
      </c>
    </row>
    <row r="310" spans="1:18" x14ac:dyDescent="0.25">
      <c r="A310" s="3">
        <v>980</v>
      </c>
      <c r="B310" s="4" t="s">
        <v>410</v>
      </c>
      <c r="P310">
        <f t="shared" si="5"/>
        <v>0</v>
      </c>
    </row>
    <row r="311" spans="1:18" x14ac:dyDescent="0.25">
      <c r="A311" s="3">
        <v>1278</v>
      </c>
      <c r="B311" s="21" t="s">
        <v>411</v>
      </c>
      <c r="C311">
        <v>10</v>
      </c>
      <c r="D311">
        <v>33</v>
      </c>
      <c r="E311" s="9">
        <v>1430</v>
      </c>
      <c r="F311">
        <v>15</v>
      </c>
      <c r="G311" s="9">
        <v>80</v>
      </c>
      <c r="H311" s="9">
        <v>985</v>
      </c>
      <c r="I311" s="9">
        <v>1200</v>
      </c>
      <c r="J311" s="9">
        <v>570</v>
      </c>
      <c r="K311" s="9">
        <v>315</v>
      </c>
      <c r="L311" s="9">
        <v>1500</v>
      </c>
      <c r="M311" s="9">
        <v>0</v>
      </c>
      <c r="N311" s="13">
        <v>42886</v>
      </c>
      <c r="O311" s="13">
        <v>43049</v>
      </c>
      <c r="P311">
        <f t="shared" si="5"/>
        <v>163</v>
      </c>
    </row>
    <row r="312" spans="1:18" x14ac:dyDescent="0.25">
      <c r="A312" s="3">
        <v>727</v>
      </c>
      <c r="B312" s="4" t="s">
        <v>412</v>
      </c>
      <c r="P312">
        <f t="shared" si="5"/>
        <v>0</v>
      </c>
    </row>
    <row r="313" spans="1:18" x14ac:dyDescent="0.25">
      <c r="A313" s="3">
        <v>1419</v>
      </c>
      <c r="B313" s="21" t="s">
        <v>413</v>
      </c>
      <c r="C313">
        <v>10</v>
      </c>
      <c r="D313">
        <v>33</v>
      </c>
      <c r="E313" s="9">
        <v>500</v>
      </c>
      <c r="F313">
        <v>12</v>
      </c>
      <c r="G313" s="9">
        <v>94.3</v>
      </c>
      <c r="H313" s="9">
        <v>995.34</v>
      </c>
      <c r="I313" s="9">
        <v>1131.5999999999999</v>
      </c>
      <c r="J313" s="17">
        <v>656</v>
      </c>
      <c r="K313" s="9">
        <v>182</v>
      </c>
      <c r="L313" s="9">
        <v>1000</v>
      </c>
      <c r="M313" s="9">
        <v>0</v>
      </c>
      <c r="N313" s="13">
        <v>42933</v>
      </c>
      <c r="O313" s="13">
        <v>43045</v>
      </c>
      <c r="P313">
        <f t="shared" si="5"/>
        <v>112</v>
      </c>
      <c r="Q313">
        <v>1</v>
      </c>
      <c r="R313">
        <v>1</v>
      </c>
    </row>
    <row r="314" spans="1:18" x14ac:dyDescent="0.25">
      <c r="A314" s="3">
        <v>766</v>
      </c>
      <c r="B314" s="4" t="s">
        <v>101</v>
      </c>
      <c r="P314">
        <f t="shared" si="5"/>
        <v>0</v>
      </c>
    </row>
    <row r="315" spans="1:18" x14ac:dyDescent="0.25">
      <c r="A315" s="3">
        <v>1073</v>
      </c>
      <c r="B315" s="21" t="s">
        <v>18</v>
      </c>
      <c r="C315">
        <v>10</v>
      </c>
      <c r="D315">
        <v>62</v>
      </c>
      <c r="E315" s="9">
        <v>1882.83</v>
      </c>
      <c r="F315">
        <v>12</v>
      </c>
      <c r="G315" s="9">
        <v>85</v>
      </c>
      <c r="H315" s="9">
        <v>860.46</v>
      </c>
      <c r="I315" s="9">
        <v>1020</v>
      </c>
      <c r="J315" s="17">
        <v>630</v>
      </c>
      <c r="K315" s="9">
        <v>74</v>
      </c>
      <c r="L315" s="9">
        <v>500</v>
      </c>
      <c r="M315" s="9">
        <v>1</v>
      </c>
      <c r="N315" s="13">
        <v>42829</v>
      </c>
      <c r="O315" s="13">
        <v>43046</v>
      </c>
      <c r="P315">
        <f t="shared" si="5"/>
        <v>217</v>
      </c>
      <c r="Q315">
        <v>1</v>
      </c>
    </row>
    <row r="316" spans="1:18" x14ac:dyDescent="0.25">
      <c r="A316" s="3">
        <v>1080</v>
      </c>
      <c r="B316" s="21" t="s">
        <v>414</v>
      </c>
      <c r="C316">
        <v>10</v>
      </c>
      <c r="D316">
        <v>39</v>
      </c>
      <c r="E316" s="9">
        <v>3342.7</v>
      </c>
      <c r="F316">
        <v>12</v>
      </c>
      <c r="G316" s="9">
        <v>112</v>
      </c>
      <c r="H316" s="9">
        <v>1155</v>
      </c>
      <c r="I316" s="9">
        <v>1344</v>
      </c>
      <c r="J316" s="17">
        <v>526</v>
      </c>
      <c r="K316" s="9">
        <v>118</v>
      </c>
      <c r="L316" s="9">
        <v>500</v>
      </c>
      <c r="M316" s="9">
        <v>2</v>
      </c>
      <c r="N316" s="13">
        <v>42829</v>
      </c>
      <c r="O316" s="13">
        <v>43046</v>
      </c>
      <c r="P316">
        <f t="shared" si="5"/>
        <v>217</v>
      </c>
      <c r="Q316">
        <v>1</v>
      </c>
    </row>
    <row r="317" spans="1:18" x14ac:dyDescent="0.25">
      <c r="A317" s="3">
        <v>939</v>
      </c>
      <c r="B317" s="4" t="s">
        <v>89</v>
      </c>
      <c r="P317">
        <f t="shared" si="5"/>
        <v>0</v>
      </c>
    </row>
    <row r="318" spans="1:18" x14ac:dyDescent="0.25">
      <c r="A318" s="3">
        <v>945</v>
      </c>
      <c r="B318" s="4" t="s">
        <v>27</v>
      </c>
      <c r="P318">
        <f t="shared" si="5"/>
        <v>0</v>
      </c>
    </row>
    <row r="319" spans="1:18" x14ac:dyDescent="0.25">
      <c r="A319" s="3">
        <v>171</v>
      </c>
      <c r="B319" s="4" t="s">
        <v>415</v>
      </c>
      <c r="P319">
        <f t="shared" si="5"/>
        <v>0</v>
      </c>
    </row>
    <row r="320" spans="1:18" x14ac:dyDescent="0.25">
      <c r="A320" s="3">
        <v>512</v>
      </c>
      <c r="B320" s="4" t="s">
        <v>416</v>
      </c>
      <c r="P320">
        <f t="shared" si="5"/>
        <v>0</v>
      </c>
    </row>
    <row r="321" spans="1:17" x14ac:dyDescent="0.25">
      <c r="A321" s="3">
        <v>600</v>
      </c>
      <c r="B321" s="4" t="s">
        <v>9</v>
      </c>
      <c r="P321">
        <f t="shared" si="5"/>
        <v>0</v>
      </c>
    </row>
    <row r="322" spans="1:17" x14ac:dyDescent="0.25">
      <c r="A322" s="3">
        <v>697</v>
      </c>
      <c r="B322" s="4" t="s">
        <v>103</v>
      </c>
      <c r="P322">
        <f t="shared" si="5"/>
        <v>0</v>
      </c>
    </row>
    <row r="323" spans="1:17" x14ac:dyDescent="0.25">
      <c r="A323" s="3">
        <v>715</v>
      </c>
      <c r="B323" s="4" t="s">
        <v>28</v>
      </c>
      <c r="P323">
        <f t="shared" si="5"/>
        <v>0</v>
      </c>
    </row>
    <row r="324" spans="1:17" x14ac:dyDescent="0.25">
      <c r="A324" s="3">
        <v>877</v>
      </c>
      <c r="B324" s="4" t="s">
        <v>306</v>
      </c>
      <c r="P324">
        <f t="shared" si="5"/>
        <v>0</v>
      </c>
    </row>
    <row r="325" spans="1:17" x14ac:dyDescent="0.25">
      <c r="A325" s="3">
        <v>940</v>
      </c>
      <c r="B325" s="4" t="s">
        <v>417</v>
      </c>
      <c r="P325">
        <f t="shared" si="5"/>
        <v>0</v>
      </c>
    </row>
    <row r="326" spans="1:17" x14ac:dyDescent="0.25">
      <c r="A326" s="3">
        <v>1000</v>
      </c>
      <c r="B326" s="4" t="s">
        <v>116</v>
      </c>
      <c r="P326">
        <f t="shared" si="5"/>
        <v>0</v>
      </c>
    </row>
    <row r="327" spans="1:17" x14ac:dyDescent="0.25">
      <c r="A327" s="3">
        <v>1033</v>
      </c>
      <c r="B327" s="4" t="s">
        <v>10</v>
      </c>
      <c r="P327">
        <f t="shared" si="5"/>
        <v>0</v>
      </c>
    </row>
    <row r="328" spans="1:17" x14ac:dyDescent="0.25">
      <c r="A328" s="3">
        <v>676</v>
      </c>
      <c r="B328" s="4" t="s">
        <v>418</v>
      </c>
      <c r="P328">
        <f t="shared" si="5"/>
        <v>0</v>
      </c>
    </row>
    <row r="329" spans="1:17" x14ac:dyDescent="0.25">
      <c r="A329" s="3">
        <v>325</v>
      </c>
      <c r="B329" s="4" t="s">
        <v>419</v>
      </c>
      <c r="P329">
        <f t="shared" si="5"/>
        <v>0</v>
      </c>
    </row>
    <row r="330" spans="1:17" x14ac:dyDescent="0.25">
      <c r="A330" s="3">
        <v>575</v>
      </c>
      <c r="B330" s="4" t="s">
        <v>73</v>
      </c>
      <c r="P330">
        <f t="shared" si="5"/>
        <v>0</v>
      </c>
    </row>
    <row r="331" spans="1:17" x14ac:dyDescent="0.25">
      <c r="A331" s="3">
        <v>1045</v>
      </c>
      <c r="B331" s="21" t="s">
        <v>299</v>
      </c>
      <c r="C331">
        <v>10</v>
      </c>
      <c r="D331">
        <v>57</v>
      </c>
      <c r="E331" s="9">
        <v>871</v>
      </c>
      <c r="F331">
        <v>12</v>
      </c>
      <c r="G331" s="9">
        <v>75</v>
      </c>
      <c r="H331" s="9">
        <v>751.36</v>
      </c>
      <c r="I331" s="9">
        <v>900</v>
      </c>
      <c r="J331" s="9">
        <v>593</v>
      </c>
      <c r="K331" s="9">
        <v>242</v>
      </c>
      <c r="L331" s="9">
        <v>500</v>
      </c>
      <c r="M331" s="9">
        <v>3</v>
      </c>
      <c r="N331" s="13">
        <v>42818</v>
      </c>
      <c r="O331" s="13">
        <v>43049</v>
      </c>
      <c r="P331">
        <f t="shared" si="5"/>
        <v>231</v>
      </c>
    </row>
    <row r="332" spans="1:17" x14ac:dyDescent="0.25">
      <c r="A332" s="3">
        <v>1093</v>
      </c>
      <c r="B332" s="21" t="s">
        <v>420</v>
      </c>
      <c r="C332">
        <v>10</v>
      </c>
      <c r="D332">
        <v>72</v>
      </c>
      <c r="E332" s="9">
        <v>384.7</v>
      </c>
      <c r="F332">
        <v>15</v>
      </c>
      <c r="G332" s="9">
        <v>95</v>
      </c>
      <c r="H332" s="9">
        <v>1185</v>
      </c>
      <c r="I332" s="9">
        <v>1425</v>
      </c>
      <c r="J332" s="17">
        <v>542</v>
      </c>
      <c r="K332" s="9">
        <v>81</v>
      </c>
      <c r="L332" s="9">
        <v>1000</v>
      </c>
      <c r="M332" s="9">
        <v>1</v>
      </c>
      <c r="N332" s="13">
        <v>42832</v>
      </c>
      <c r="O332" s="13">
        <v>43049</v>
      </c>
      <c r="P332">
        <f t="shared" si="5"/>
        <v>217</v>
      </c>
    </row>
    <row r="333" spans="1:17" x14ac:dyDescent="0.25">
      <c r="A333" s="3">
        <v>1105</v>
      </c>
      <c r="B333" s="21" t="s">
        <v>421</v>
      </c>
      <c r="C333">
        <v>10</v>
      </c>
      <c r="D333">
        <v>56</v>
      </c>
      <c r="E333" s="9">
        <v>661.5</v>
      </c>
      <c r="F333">
        <v>9</v>
      </c>
      <c r="G333" s="9">
        <v>70</v>
      </c>
      <c r="H333" s="9">
        <v>542.02</v>
      </c>
      <c r="I333" s="9">
        <v>630</v>
      </c>
      <c r="J333" s="17">
        <v>0</v>
      </c>
      <c r="K333" s="9">
        <v>322</v>
      </c>
      <c r="L333" s="9">
        <v>500</v>
      </c>
      <c r="M333" s="9">
        <v>1</v>
      </c>
      <c r="N333" s="13">
        <v>42836</v>
      </c>
      <c r="O333" s="13">
        <v>43049</v>
      </c>
      <c r="P333">
        <f t="shared" si="5"/>
        <v>213</v>
      </c>
    </row>
    <row r="334" spans="1:17" x14ac:dyDescent="0.25">
      <c r="A334" s="3">
        <v>1106</v>
      </c>
      <c r="B334" s="21" t="s">
        <v>27</v>
      </c>
      <c r="C334">
        <v>10</v>
      </c>
      <c r="D334">
        <v>58</v>
      </c>
      <c r="E334" s="9">
        <v>735</v>
      </c>
      <c r="F334">
        <v>12</v>
      </c>
      <c r="G334" s="9">
        <v>55</v>
      </c>
      <c r="H334" s="9">
        <v>542.61</v>
      </c>
      <c r="I334" s="9">
        <v>660</v>
      </c>
      <c r="J334" s="17">
        <v>581</v>
      </c>
      <c r="K334" s="9">
        <v>287</v>
      </c>
      <c r="L334" s="9">
        <v>500</v>
      </c>
      <c r="M334" s="9">
        <v>1</v>
      </c>
      <c r="N334" s="13">
        <v>42836</v>
      </c>
      <c r="O334" s="13">
        <v>43049</v>
      </c>
      <c r="P334">
        <f t="shared" si="5"/>
        <v>213</v>
      </c>
    </row>
    <row r="335" spans="1:17" x14ac:dyDescent="0.25">
      <c r="A335" s="3">
        <v>1120</v>
      </c>
      <c r="B335" s="21" t="s">
        <v>392</v>
      </c>
      <c r="C335">
        <v>10</v>
      </c>
      <c r="D335">
        <v>32</v>
      </c>
      <c r="E335" s="9">
        <v>656.5</v>
      </c>
      <c r="F335">
        <v>12</v>
      </c>
      <c r="G335" s="9">
        <v>60</v>
      </c>
      <c r="H335" s="9">
        <v>594.78</v>
      </c>
      <c r="I335" s="9">
        <v>720</v>
      </c>
      <c r="J335" s="9">
        <v>507</v>
      </c>
      <c r="K335" s="9">
        <v>59</v>
      </c>
      <c r="L335" s="9">
        <v>500</v>
      </c>
      <c r="M335" s="9">
        <v>1</v>
      </c>
      <c r="N335" s="13">
        <v>42839</v>
      </c>
      <c r="O335" s="13">
        <v>43049</v>
      </c>
      <c r="P335">
        <f t="shared" si="5"/>
        <v>210</v>
      </c>
      <c r="Q335">
        <v>1</v>
      </c>
    </row>
    <row r="336" spans="1:17" x14ac:dyDescent="0.25">
      <c r="A336" s="3">
        <v>1165</v>
      </c>
      <c r="B336" s="21" t="s">
        <v>16</v>
      </c>
      <c r="C336">
        <v>10</v>
      </c>
      <c r="D336">
        <v>42</v>
      </c>
      <c r="E336" s="9">
        <v>1379.58</v>
      </c>
      <c r="F336">
        <v>12</v>
      </c>
      <c r="G336" s="9">
        <v>115</v>
      </c>
      <c r="H336" s="9">
        <v>1187.73</v>
      </c>
      <c r="I336" s="9">
        <v>1380</v>
      </c>
      <c r="J336" s="17">
        <v>561</v>
      </c>
      <c r="K336" s="9">
        <v>258</v>
      </c>
      <c r="L336" s="9">
        <v>1000</v>
      </c>
      <c r="M336" s="9">
        <v>0</v>
      </c>
      <c r="N336" s="13">
        <v>42853</v>
      </c>
      <c r="O336" s="13">
        <v>43049</v>
      </c>
      <c r="P336">
        <f t="shared" si="5"/>
        <v>196</v>
      </c>
    </row>
    <row r="337" spans="1:18" x14ac:dyDescent="0.25">
      <c r="A337" s="3">
        <v>1074</v>
      </c>
      <c r="B337" s="21" t="s">
        <v>107</v>
      </c>
      <c r="C337">
        <v>10</v>
      </c>
      <c r="D337">
        <v>51</v>
      </c>
      <c r="E337" s="9">
        <v>871</v>
      </c>
      <c r="F337">
        <v>9</v>
      </c>
      <c r="G337" s="9">
        <v>65</v>
      </c>
      <c r="H337" s="9">
        <v>501.57</v>
      </c>
      <c r="I337" s="9">
        <v>585</v>
      </c>
      <c r="J337" s="17">
        <v>570</v>
      </c>
      <c r="K337" s="9">
        <v>174</v>
      </c>
      <c r="L337" s="9">
        <v>500</v>
      </c>
      <c r="M337" s="9">
        <v>1</v>
      </c>
      <c r="N337" s="13">
        <v>42829</v>
      </c>
      <c r="O337" s="13">
        <v>43052</v>
      </c>
      <c r="P337">
        <f t="shared" si="5"/>
        <v>223</v>
      </c>
    </row>
    <row r="338" spans="1:18" x14ac:dyDescent="0.25">
      <c r="A338" s="3">
        <v>174</v>
      </c>
      <c r="B338" s="4" t="s">
        <v>422</v>
      </c>
      <c r="P338">
        <f t="shared" ref="P338:P373" si="6">SUM(N338-O338)*-1</f>
        <v>0</v>
      </c>
    </row>
    <row r="339" spans="1:18" x14ac:dyDescent="0.25">
      <c r="A339" s="3">
        <v>267</v>
      </c>
      <c r="B339" s="4" t="s">
        <v>236</v>
      </c>
      <c r="P339">
        <f t="shared" si="6"/>
        <v>0</v>
      </c>
    </row>
    <row r="340" spans="1:18" x14ac:dyDescent="0.25">
      <c r="A340" s="3">
        <v>570</v>
      </c>
      <c r="B340" s="4" t="s">
        <v>235</v>
      </c>
      <c r="P340">
        <f t="shared" si="6"/>
        <v>0</v>
      </c>
    </row>
    <row r="341" spans="1:18" x14ac:dyDescent="0.25">
      <c r="A341" s="3">
        <v>640</v>
      </c>
      <c r="B341" s="4" t="s">
        <v>186</v>
      </c>
      <c r="P341">
        <f t="shared" si="6"/>
        <v>0</v>
      </c>
    </row>
    <row r="342" spans="1:18" x14ac:dyDescent="0.25">
      <c r="A342" s="3">
        <v>955</v>
      </c>
      <c r="B342" s="4" t="s">
        <v>423</v>
      </c>
      <c r="P342">
        <f t="shared" si="6"/>
        <v>0</v>
      </c>
    </row>
    <row r="343" spans="1:18" x14ac:dyDescent="0.25">
      <c r="A343" s="3">
        <v>1310</v>
      </c>
      <c r="B343" s="21" t="s">
        <v>424</v>
      </c>
      <c r="C343">
        <v>10</v>
      </c>
      <c r="D343">
        <v>56</v>
      </c>
      <c r="E343" s="9">
        <v>1064.72</v>
      </c>
      <c r="F343">
        <v>12</v>
      </c>
      <c r="G343" s="9">
        <v>145</v>
      </c>
      <c r="H343" s="9">
        <v>1515</v>
      </c>
      <c r="I343" s="9">
        <v>1740</v>
      </c>
      <c r="J343" s="17">
        <v>579</v>
      </c>
      <c r="K343" s="9">
        <v>229</v>
      </c>
      <c r="L343" s="9">
        <v>1000</v>
      </c>
      <c r="M343" s="9">
        <v>0</v>
      </c>
      <c r="N343" s="13">
        <v>42899</v>
      </c>
      <c r="O343" s="13">
        <v>43073</v>
      </c>
      <c r="P343">
        <f t="shared" si="6"/>
        <v>174</v>
      </c>
      <c r="Q343">
        <v>1</v>
      </c>
      <c r="R343">
        <v>1</v>
      </c>
    </row>
    <row r="344" spans="1:18" x14ac:dyDescent="0.25">
      <c r="A344" s="3">
        <v>551</v>
      </c>
      <c r="B344" s="4" t="s">
        <v>45</v>
      </c>
      <c r="P344">
        <f t="shared" si="6"/>
        <v>0</v>
      </c>
    </row>
    <row r="345" spans="1:18" x14ac:dyDescent="0.25">
      <c r="A345" s="3">
        <v>1087</v>
      </c>
      <c r="B345" s="21" t="s">
        <v>183</v>
      </c>
      <c r="C345">
        <v>10</v>
      </c>
      <c r="D345">
        <v>84</v>
      </c>
      <c r="E345" s="9">
        <v>2381</v>
      </c>
      <c r="F345">
        <v>15</v>
      </c>
      <c r="G345" s="9">
        <v>130</v>
      </c>
      <c r="H345" s="9">
        <v>1651.67</v>
      </c>
      <c r="I345" s="9">
        <v>1950</v>
      </c>
      <c r="J345" s="17">
        <v>636</v>
      </c>
      <c r="K345" s="9">
        <v>257</v>
      </c>
      <c r="L345" s="9">
        <v>1000</v>
      </c>
      <c r="M345" s="9">
        <v>4</v>
      </c>
      <c r="N345" s="13">
        <v>42831</v>
      </c>
      <c r="O345" s="13">
        <v>43073</v>
      </c>
      <c r="P345">
        <f t="shared" si="6"/>
        <v>242</v>
      </c>
      <c r="Q345">
        <v>1</v>
      </c>
    </row>
    <row r="346" spans="1:18" x14ac:dyDescent="0.25">
      <c r="A346" s="3">
        <v>1103</v>
      </c>
      <c r="B346" s="21" t="s">
        <v>144</v>
      </c>
      <c r="C346">
        <v>10</v>
      </c>
      <c r="D346">
        <v>54</v>
      </c>
      <c r="E346" s="9">
        <v>1717.82</v>
      </c>
      <c r="F346">
        <v>21</v>
      </c>
      <c r="G346" s="9">
        <v>135</v>
      </c>
      <c r="H346" s="9">
        <v>2136.37</v>
      </c>
      <c r="I346" s="9">
        <v>2835</v>
      </c>
      <c r="J346" s="9">
        <v>532</v>
      </c>
      <c r="K346" s="9">
        <v>164</v>
      </c>
      <c r="L346" s="9">
        <v>1500</v>
      </c>
      <c r="M346" s="9">
        <v>2</v>
      </c>
      <c r="N346" s="13">
        <v>42836</v>
      </c>
      <c r="O346" s="13">
        <v>43074</v>
      </c>
      <c r="P346">
        <f t="shared" si="6"/>
        <v>238</v>
      </c>
      <c r="Q346">
        <v>1</v>
      </c>
    </row>
    <row r="347" spans="1:18" x14ac:dyDescent="0.25">
      <c r="A347" s="3">
        <v>1077</v>
      </c>
      <c r="B347" s="4" t="s">
        <v>425</v>
      </c>
      <c r="P347">
        <f t="shared" si="6"/>
        <v>0</v>
      </c>
    </row>
    <row r="348" spans="1:18" x14ac:dyDescent="0.25">
      <c r="A348" s="3">
        <v>105</v>
      </c>
      <c r="B348" s="4" t="s">
        <v>139</v>
      </c>
      <c r="P348">
        <f t="shared" si="6"/>
        <v>0</v>
      </c>
    </row>
    <row r="349" spans="1:18" x14ac:dyDescent="0.25">
      <c r="A349" s="3">
        <v>249</v>
      </c>
      <c r="B349" s="4" t="s">
        <v>37</v>
      </c>
      <c r="P349">
        <f t="shared" si="6"/>
        <v>0</v>
      </c>
    </row>
    <row r="350" spans="1:18" x14ac:dyDescent="0.25">
      <c r="A350" s="3">
        <v>432</v>
      </c>
      <c r="B350" s="4" t="s">
        <v>140</v>
      </c>
      <c r="P350">
        <f t="shared" si="6"/>
        <v>0</v>
      </c>
    </row>
    <row r="351" spans="1:18" x14ac:dyDescent="0.25">
      <c r="A351" s="3">
        <v>458</v>
      </c>
      <c r="B351" s="4" t="s">
        <v>426</v>
      </c>
      <c r="P351">
        <f t="shared" si="6"/>
        <v>0</v>
      </c>
    </row>
    <row r="352" spans="1:18" x14ac:dyDescent="0.25">
      <c r="A352" s="3">
        <v>524</v>
      </c>
      <c r="B352" s="4" t="s">
        <v>231</v>
      </c>
      <c r="P352">
        <f t="shared" si="6"/>
        <v>0</v>
      </c>
    </row>
    <row r="353" spans="1:16" x14ac:dyDescent="0.25">
      <c r="A353" s="3">
        <v>542</v>
      </c>
      <c r="B353" s="4" t="s">
        <v>252</v>
      </c>
      <c r="P353">
        <f t="shared" si="6"/>
        <v>0</v>
      </c>
    </row>
    <row r="354" spans="1:16" x14ac:dyDescent="0.25">
      <c r="A354" s="3">
        <v>631</v>
      </c>
      <c r="B354" s="4" t="s">
        <v>427</v>
      </c>
      <c r="P354">
        <f t="shared" si="6"/>
        <v>0</v>
      </c>
    </row>
    <row r="355" spans="1:16" x14ac:dyDescent="0.25">
      <c r="A355" s="3">
        <v>731</v>
      </c>
      <c r="B355" s="4" t="s">
        <v>428</v>
      </c>
      <c r="P355">
        <f t="shared" si="6"/>
        <v>0</v>
      </c>
    </row>
    <row r="356" spans="1:16" x14ac:dyDescent="0.25">
      <c r="A356" s="3">
        <v>745</v>
      </c>
      <c r="B356" s="4" t="s">
        <v>429</v>
      </c>
      <c r="P356">
        <f t="shared" si="6"/>
        <v>0</v>
      </c>
    </row>
    <row r="357" spans="1:16" x14ac:dyDescent="0.25">
      <c r="A357" s="3">
        <v>793</v>
      </c>
      <c r="B357" s="4" t="s">
        <v>231</v>
      </c>
      <c r="P357">
        <f t="shared" si="6"/>
        <v>0</v>
      </c>
    </row>
    <row r="358" spans="1:16" x14ac:dyDescent="0.25">
      <c r="A358" s="3">
        <v>132</v>
      </c>
      <c r="B358" s="4" t="s">
        <v>430</v>
      </c>
      <c r="P358">
        <f t="shared" si="6"/>
        <v>0</v>
      </c>
    </row>
    <row r="359" spans="1:16" x14ac:dyDescent="0.25">
      <c r="A359" s="3">
        <v>651</v>
      </c>
      <c r="B359" s="4" t="s">
        <v>431</v>
      </c>
      <c r="P359">
        <f t="shared" si="6"/>
        <v>0</v>
      </c>
    </row>
    <row r="360" spans="1:16" x14ac:dyDescent="0.25">
      <c r="A360" s="3">
        <v>1056</v>
      </c>
      <c r="B360" s="4" t="s">
        <v>231</v>
      </c>
      <c r="P360">
        <f t="shared" si="6"/>
        <v>0</v>
      </c>
    </row>
    <row r="361" spans="1:16" x14ac:dyDescent="0.25">
      <c r="A361" s="3">
        <v>665</v>
      </c>
      <c r="B361" s="4" t="s">
        <v>229</v>
      </c>
      <c r="P361">
        <f t="shared" si="6"/>
        <v>0</v>
      </c>
    </row>
    <row r="362" spans="1:16" x14ac:dyDescent="0.25">
      <c r="A362" s="3">
        <v>1184</v>
      </c>
      <c r="B362" s="21" t="s">
        <v>325</v>
      </c>
      <c r="C362">
        <v>10</v>
      </c>
      <c r="D362">
        <v>55</v>
      </c>
      <c r="E362" s="9">
        <v>2166.67</v>
      </c>
      <c r="F362">
        <v>12</v>
      </c>
      <c r="G362" s="9">
        <v>75</v>
      </c>
      <c r="H362" s="9">
        <v>751.36</v>
      </c>
      <c r="I362" s="9">
        <v>900</v>
      </c>
      <c r="J362" s="9">
        <v>0</v>
      </c>
      <c r="K362" s="9">
        <v>310</v>
      </c>
      <c r="L362" s="9">
        <v>500</v>
      </c>
      <c r="M362" s="9">
        <v>1</v>
      </c>
      <c r="N362" s="13">
        <v>42858</v>
      </c>
      <c r="O362" s="13">
        <v>43077</v>
      </c>
      <c r="P362">
        <f t="shared" si="6"/>
        <v>219</v>
      </c>
    </row>
    <row r="363" spans="1:16" x14ac:dyDescent="0.25">
      <c r="A363" s="3">
        <v>1193</v>
      </c>
      <c r="B363" s="21" t="s">
        <v>45</v>
      </c>
      <c r="C363">
        <v>10</v>
      </c>
      <c r="D363">
        <v>47</v>
      </c>
      <c r="E363" s="9">
        <v>2166.67</v>
      </c>
      <c r="F363">
        <v>15</v>
      </c>
      <c r="G363" s="9">
        <v>85</v>
      </c>
      <c r="H363" s="9">
        <v>1051.67</v>
      </c>
      <c r="I363" s="9">
        <v>1275</v>
      </c>
      <c r="J363" s="17">
        <v>648</v>
      </c>
      <c r="K363" s="9">
        <v>244</v>
      </c>
      <c r="L363" s="9">
        <v>2000</v>
      </c>
      <c r="M363" s="9">
        <v>1</v>
      </c>
      <c r="N363" s="13">
        <v>42863</v>
      </c>
      <c r="O363" s="13">
        <v>43077</v>
      </c>
      <c r="P363">
        <f t="shared" si="6"/>
        <v>214</v>
      </c>
    </row>
    <row r="364" spans="1:16" x14ac:dyDescent="0.25">
      <c r="A364" s="3">
        <v>1320</v>
      </c>
      <c r="B364" s="21" t="s">
        <v>432</v>
      </c>
      <c r="C364">
        <v>10</v>
      </c>
      <c r="D364">
        <v>44</v>
      </c>
      <c r="E364" s="9">
        <v>2699.71</v>
      </c>
      <c r="F364">
        <v>9</v>
      </c>
      <c r="G364" s="9">
        <v>95</v>
      </c>
      <c r="H364" s="9">
        <v>744.27</v>
      </c>
      <c r="I364" s="9">
        <v>855</v>
      </c>
      <c r="J364" s="17">
        <v>0</v>
      </c>
      <c r="K364" s="9">
        <v>316</v>
      </c>
      <c r="L364" s="9">
        <v>500</v>
      </c>
      <c r="M364" s="9">
        <v>0</v>
      </c>
      <c r="N364" s="13">
        <v>42905</v>
      </c>
      <c r="O364" s="13">
        <v>43077</v>
      </c>
      <c r="P364">
        <f t="shared" si="6"/>
        <v>172</v>
      </c>
    </row>
    <row r="365" spans="1:16" x14ac:dyDescent="0.25">
      <c r="A365" s="3">
        <v>1326</v>
      </c>
      <c r="B365" s="21" t="s">
        <v>433</v>
      </c>
      <c r="C365">
        <v>10</v>
      </c>
      <c r="D365">
        <v>43</v>
      </c>
      <c r="E365" s="9">
        <v>825</v>
      </c>
      <c r="F365">
        <v>15</v>
      </c>
      <c r="G365" s="9">
        <v>85</v>
      </c>
      <c r="H365" s="9">
        <v>1051.67</v>
      </c>
      <c r="I365" s="9">
        <v>1275</v>
      </c>
      <c r="J365" s="17">
        <v>561</v>
      </c>
      <c r="K365" s="9">
        <v>264</v>
      </c>
      <c r="L365" s="9">
        <v>1000</v>
      </c>
      <c r="M365" s="9">
        <v>0</v>
      </c>
      <c r="N365" s="13">
        <v>42906</v>
      </c>
      <c r="O365" s="13">
        <v>43082</v>
      </c>
      <c r="P365">
        <f t="shared" si="6"/>
        <v>176</v>
      </c>
    </row>
    <row r="366" spans="1:16" x14ac:dyDescent="0.25">
      <c r="A366" s="3">
        <v>534</v>
      </c>
      <c r="B366" s="4" t="s">
        <v>434</v>
      </c>
      <c r="P366">
        <f t="shared" si="6"/>
        <v>0</v>
      </c>
    </row>
    <row r="367" spans="1:16" x14ac:dyDescent="0.25">
      <c r="A367" s="3">
        <v>1126</v>
      </c>
      <c r="B367" s="21" t="s">
        <v>435</v>
      </c>
      <c r="C367">
        <v>10</v>
      </c>
      <c r="D367">
        <v>59</v>
      </c>
      <c r="E367" s="9">
        <v>733</v>
      </c>
      <c r="F367">
        <v>15</v>
      </c>
      <c r="G367" s="9">
        <v>75</v>
      </c>
      <c r="H367" s="9">
        <v>918.33</v>
      </c>
      <c r="I367" s="9">
        <v>1125</v>
      </c>
      <c r="J367" s="17">
        <v>560</v>
      </c>
      <c r="K367" s="9">
        <v>309</v>
      </c>
      <c r="L367" s="9">
        <v>1000</v>
      </c>
      <c r="M367" s="9">
        <v>2</v>
      </c>
      <c r="N367" s="13">
        <v>42842</v>
      </c>
      <c r="O367" s="13">
        <v>43083</v>
      </c>
      <c r="P367">
        <f t="shared" si="6"/>
        <v>241</v>
      </c>
    </row>
    <row r="368" spans="1:16" x14ac:dyDescent="0.25">
      <c r="A368" s="3">
        <v>1140</v>
      </c>
      <c r="B368" s="21" t="s">
        <v>18</v>
      </c>
      <c r="C368">
        <v>10</v>
      </c>
      <c r="D368">
        <v>58</v>
      </c>
      <c r="E368" s="9">
        <v>1300</v>
      </c>
      <c r="F368">
        <v>18</v>
      </c>
      <c r="G368" s="9">
        <v>100</v>
      </c>
      <c r="H368" s="9">
        <v>1469.35</v>
      </c>
      <c r="I368" s="9">
        <v>1800</v>
      </c>
      <c r="J368" s="17">
        <v>649</v>
      </c>
      <c r="K368" s="9">
        <v>373</v>
      </c>
      <c r="L368" s="9">
        <v>1000</v>
      </c>
      <c r="M368" s="9">
        <v>2</v>
      </c>
      <c r="N368" s="13">
        <v>42846</v>
      </c>
      <c r="O368" s="13">
        <v>43083</v>
      </c>
      <c r="P368">
        <f t="shared" si="6"/>
        <v>237</v>
      </c>
    </row>
    <row r="369" spans="1:18" x14ac:dyDescent="0.25">
      <c r="A369" s="3">
        <v>1218</v>
      </c>
      <c r="B369" s="21" t="s">
        <v>101</v>
      </c>
      <c r="C369">
        <v>10</v>
      </c>
      <c r="D369">
        <v>58</v>
      </c>
      <c r="E369" s="9">
        <v>755</v>
      </c>
      <c r="F369">
        <v>12</v>
      </c>
      <c r="G369" s="9">
        <v>70</v>
      </c>
      <c r="H369" s="9">
        <v>699.13</v>
      </c>
      <c r="I369" s="9">
        <v>840</v>
      </c>
      <c r="J369" s="17">
        <v>490</v>
      </c>
      <c r="K369" s="9">
        <v>284</v>
      </c>
      <c r="L369" s="9">
        <v>500</v>
      </c>
      <c r="M369" s="9">
        <v>1</v>
      </c>
      <c r="N369" s="13">
        <v>42865</v>
      </c>
      <c r="O369" s="13">
        <v>43083</v>
      </c>
      <c r="P369">
        <f t="shared" si="6"/>
        <v>218</v>
      </c>
    </row>
    <row r="370" spans="1:18" x14ac:dyDescent="0.25">
      <c r="A370" s="3">
        <v>1298</v>
      </c>
      <c r="B370" s="21" t="s">
        <v>121</v>
      </c>
      <c r="C370">
        <v>10</v>
      </c>
      <c r="D370">
        <v>30</v>
      </c>
      <c r="E370" s="9">
        <v>1360.19</v>
      </c>
      <c r="F370">
        <v>9</v>
      </c>
      <c r="G370" s="9">
        <v>80</v>
      </c>
      <c r="H370" s="9">
        <v>622.91999999999996</v>
      </c>
      <c r="I370" s="9">
        <v>720</v>
      </c>
      <c r="J370" s="9">
        <v>529</v>
      </c>
      <c r="K370" s="9">
        <v>65</v>
      </c>
      <c r="L370" s="9">
        <v>500</v>
      </c>
      <c r="M370" s="9">
        <v>0</v>
      </c>
      <c r="N370" s="13">
        <v>42894</v>
      </c>
      <c r="O370" s="13">
        <v>43083</v>
      </c>
      <c r="P370">
        <f t="shared" si="6"/>
        <v>189</v>
      </c>
      <c r="R370">
        <v>1</v>
      </c>
    </row>
    <row r="371" spans="1:18" x14ac:dyDescent="0.25">
      <c r="A371" s="3">
        <v>1139</v>
      </c>
      <c r="B371" s="21" t="s">
        <v>121</v>
      </c>
      <c r="C371">
        <v>10</v>
      </c>
      <c r="D371">
        <v>62</v>
      </c>
      <c r="E371" s="9">
        <v>1200</v>
      </c>
      <c r="F371">
        <v>18</v>
      </c>
      <c r="G371" s="9">
        <v>105</v>
      </c>
      <c r="H371" s="9">
        <v>1547.61</v>
      </c>
      <c r="I371" s="9">
        <v>1890</v>
      </c>
      <c r="J371" s="17">
        <v>529</v>
      </c>
      <c r="K371" s="9">
        <v>230</v>
      </c>
      <c r="L371" s="9">
        <v>1000</v>
      </c>
      <c r="M371" s="9">
        <v>2</v>
      </c>
      <c r="N371" s="13">
        <v>42845</v>
      </c>
      <c r="O371" s="13">
        <v>43083</v>
      </c>
      <c r="P371">
        <f t="shared" si="6"/>
        <v>238</v>
      </c>
      <c r="Q371">
        <v>1</v>
      </c>
    </row>
    <row r="372" spans="1:18" x14ac:dyDescent="0.25">
      <c r="A372" s="3">
        <v>1289</v>
      </c>
      <c r="B372" s="21" t="s">
        <v>392</v>
      </c>
      <c r="C372">
        <v>10</v>
      </c>
      <c r="D372">
        <v>32</v>
      </c>
      <c r="E372" s="9">
        <v>1300</v>
      </c>
      <c r="F372">
        <v>15</v>
      </c>
      <c r="G372" s="9">
        <v>95</v>
      </c>
      <c r="H372" s="9">
        <v>1185</v>
      </c>
      <c r="I372" s="9">
        <v>1425</v>
      </c>
      <c r="J372" s="17">
        <v>607</v>
      </c>
      <c r="K372" s="9">
        <v>235</v>
      </c>
      <c r="L372" s="9">
        <v>1000</v>
      </c>
      <c r="M372" s="9">
        <v>1</v>
      </c>
      <c r="N372" s="13">
        <v>42888</v>
      </c>
      <c r="O372" s="13">
        <v>43083</v>
      </c>
      <c r="P372">
        <f t="shared" si="6"/>
        <v>195</v>
      </c>
    </row>
    <row r="373" spans="1:18" x14ac:dyDescent="0.25">
      <c r="A373" s="3">
        <v>1254</v>
      </c>
      <c r="B373" s="21" t="s">
        <v>436</v>
      </c>
      <c r="C373">
        <v>10</v>
      </c>
      <c r="D373">
        <v>64</v>
      </c>
      <c r="E373" s="9">
        <v>1349</v>
      </c>
      <c r="F373">
        <v>24</v>
      </c>
      <c r="G373" s="9">
        <v>166</v>
      </c>
      <c r="H373" s="9">
        <v>2915.26</v>
      </c>
      <c r="I373" s="9">
        <v>3984</v>
      </c>
      <c r="J373" s="17">
        <v>682</v>
      </c>
      <c r="K373" s="9">
        <v>363</v>
      </c>
      <c r="L373" s="9">
        <v>2000</v>
      </c>
      <c r="M373" s="9">
        <v>0</v>
      </c>
      <c r="N373" s="13">
        <v>42877</v>
      </c>
      <c r="O373" s="13">
        <v>43083</v>
      </c>
      <c r="P373">
        <f t="shared" si="6"/>
        <v>206</v>
      </c>
      <c r="Q373">
        <v>1</v>
      </c>
      <c r="R373">
        <v>1</v>
      </c>
    </row>
  </sheetData>
  <pageMargins left="0.7" right="0.7" top="0.75" bottom="0.75" header="0.3" footer="0.3"/>
  <pageSetup scale="50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0F36-55D7-4886-938D-4C7D9E753883}">
  <dimension ref="A1:R43"/>
  <sheetViews>
    <sheetView tabSelected="1" workbookViewId="0">
      <pane ySplit="1" topLeftCell="A2" activePane="bottomLeft" state="frozen"/>
      <selection pane="bottomLeft" activeCell="T16" sqref="T16"/>
    </sheetView>
  </sheetViews>
  <sheetFormatPr defaultColWidth="8.85546875" defaultRowHeight="15" x14ac:dyDescent="0.25"/>
  <cols>
    <col min="14" max="14" width="16.140625" customWidth="1"/>
    <col min="15" max="15" width="14" customWidth="1"/>
  </cols>
  <sheetData>
    <row r="1" spans="1:18" ht="60" x14ac:dyDescent="0.25">
      <c r="C1" s="2" t="s">
        <v>0</v>
      </c>
      <c r="D1" s="2" t="s">
        <v>1</v>
      </c>
      <c r="E1" s="8" t="s">
        <v>2</v>
      </c>
      <c r="F1" s="2" t="s">
        <v>3</v>
      </c>
      <c r="G1" s="8" t="s">
        <v>84</v>
      </c>
      <c r="H1" s="8" t="s">
        <v>83</v>
      </c>
      <c r="I1" s="8" t="s">
        <v>6</v>
      </c>
      <c r="J1" s="10" t="s">
        <v>4</v>
      </c>
      <c r="K1" s="10" t="s">
        <v>5</v>
      </c>
      <c r="L1" s="11" t="s">
        <v>7</v>
      </c>
      <c r="M1" s="22" t="s">
        <v>78</v>
      </c>
      <c r="N1" s="12" t="s">
        <v>79</v>
      </c>
      <c r="O1" s="12" t="s">
        <v>80</v>
      </c>
      <c r="P1" s="1" t="s">
        <v>81</v>
      </c>
      <c r="Q1" s="1" t="s">
        <v>85</v>
      </c>
      <c r="R1" s="1" t="s">
        <v>82</v>
      </c>
    </row>
    <row r="2" spans="1:18" x14ac:dyDescent="0.25">
      <c r="A2" s="3">
        <v>1081</v>
      </c>
      <c r="B2" s="4" t="s">
        <v>28</v>
      </c>
      <c r="C2">
        <v>10</v>
      </c>
      <c r="D2">
        <v>76</v>
      </c>
      <c r="E2" s="9">
        <v>1596</v>
      </c>
      <c r="F2">
        <v>18</v>
      </c>
      <c r="G2" s="9">
        <v>113</v>
      </c>
      <c r="H2" s="9">
        <v>1672.83</v>
      </c>
      <c r="I2" s="9">
        <v>2034</v>
      </c>
      <c r="J2" s="17">
        <v>597</v>
      </c>
      <c r="K2" s="17">
        <v>114</v>
      </c>
      <c r="L2" s="9">
        <v>1500</v>
      </c>
      <c r="M2" s="17">
        <v>0</v>
      </c>
      <c r="N2" s="13">
        <v>42830</v>
      </c>
      <c r="O2" s="13">
        <v>42912</v>
      </c>
      <c r="P2">
        <f>SUM(N2-O2)*-1</f>
        <v>82</v>
      </c>
      <c r="Q2">
        <v>1</v>
      </c>
    </row>
    <row r="3" spans="1:18" x14ac:dyDescent="0.25">
      <c r="A3" s="3">
        <v>1064</v>
      </c>
      <c r="B3" s="20" t="s">
        <v>119</v>
      </c>
      <c r="C3">
        <v>10</v>
      </c>
      <c r="D3">
        <v>41</v>
      </c>
      <c r="E3" s="9">
        <v>678.56</v>
      </c>
      <c r="F3">
        <v>9</v>
      </c>
      <c r="G3" s="9">
        <v>80</v>
      </c>
      <c r="H3" s="9">
        <v>622.91999999999996</v>
      </c>
      <c r="I3" s="9">
        <v>720</v>
      </c>
      <c r="J3" s="17">
        <v>592</v>
      </c>
      <c r="K3" s="17">
        <v>209</v>
      </c>
      <c r="L3" s="9">
        <v>500</v>
      </c>
      <c r="M3" s="17">
        <v>0</v>
      </c>
      <c r="N3" s="13">
        <v>42824</v>
      </c>
      <c r="O3" s="13">
        <v>43003</v>
      </c>
      <c r="P3">
        <f t="shared" ref="P3:P39" si="0">SUM(N3-O3)*-1</f>
        <v>179</v>
      </c>
      <c r="R3">
        <v>1</v>
      </c>
    </row>
    <row r="4" spans="1:18" x14ac:dyDescent="0.25">
      <c r="A4" s="3">
        <v>1083</v>
      </c>
      <c r="B4" s="21" t="s">
        <v>390</v>
      </c>
      <c r="C4">
        <v>10</v>
      </c>
      <c r="D4">
        <v>39</v>
      </c>
      <c r="E4" s="9">
        <v>216.67</v>
      </c>
      <c r="F4">
        <v>9</v>
      </c>
      <c r="G4" s="9">
        <v>50</v>
      </c>
      <c r="H4" s="9">
        <v>380.22</v>
      </c>
      <c r="I4" s="9">
        <v>450</v>
      </c>
      <c r="J4" s="17">
        <v>471</v>
      </c>
      <c r="K4" s="17">
        <v>272</v>
      </c>
      <c r="L4" s="9">
        <v>500</v>
      </c>
      <c r="M4" s="17">
        <v>0</v>
      </c>
      <c r="N4" s="13">
        <v>42830</v>
      </c>
      <c r="O4" s="13">
        <v>43032</v>
      </c>
      <c r="P4">
        <f t="shared" si="0"/>
        <v>202</v>
      </c>
      <c r="R4">
        <v>1</v>
      </c>
    </row>
    <row r="5" spans="1:18" x14ac:dyDescent="0.25">
      <c r="A5" s="3">
        <v>1084</v>
      </c>
      <c r="B5" s="21" t="s">
        <v>391</v>
      </c>
      <c r="C5">
        <v>10</v>
      </c>
      <c r="D5">
        <v>25</v>
      </c>
      <c r="E5" s="9">
        <v>650</v>
      </c>
      <c r="F5">
        <v>15</v>
      </c>
      <c r="G5" s="9">
        <v>40</v>
      </c>
      <c r="H5" s="9">
        <v>467.37</v>
      </c>
      <c r="I5" s="9">
        <v>600</v>
      </c>
      <c r="J5" s="17">
        <v>647</v>
      </c>
      <c r="K5" s="17">
        <v>341</v>
      </c>
      <c r="L5" s="9">
        <v>500</v>
      </c>
      <c r="M5" s="17">
        <v>0</v>
      </c>
      <c r="N5" s="13">
        <v>42831</v>
      </c>
      <c r="O5" s="13">
        <v>43032</v>
      </c>
      <c r="P5">
        <f t="shared" si="0"/>
        <v>201</v>
      </c>
      <c r="R5">
        <v>1</v>
      </c>
    </row>
    <row r="6" spans="1:18" x14ac:dyDescent="0.25">
      <c r="A6" s="3">
        <v>1100</v>
      </c>
      <c r="B6" s="21" t="s">
        <v>256</v>
      </c>
      <c r="C6">
        <v>10</v>
      </c>
      <c r="D6">
        <v>36</v>
      </c>
      <c r="E6" s="9">
        <v>1874.47</v>
      </c>
      <c r="F6">
        <v>12</v>
      </c>
      <c r="G6" s="9">
        <v>60</v>
      </c>
      <c r="H6" s="9">
        <v>594.78</v>
      </c>
      <c r="I6" s="9">
        <v>720</v>
      </c>
      <c r="J6" s="17">
        <v>495</v>
      </c>
      <c r="K6" s="17">
        <v>111</v>
      </c>
      <c r="L6" s="9">
        <v>500</v>
      </c>
      <c r="M6" s="17">
        <v>0</v>
      </c>
      <c r="N6" s="13">
        <v>42836</v>
      </c>
      <c r="O6" s="13">
        <v>43032</v>
      </c>
      <c r="P6">
        <f t="shared" si="0"/>
        <v>196</v>
      </c>
      <c r="R6">
        <v>1</v>
      </c>
    </row>
    <row r="7" spans="1:18" x14ac:dyDescent="0.25">
      <c r="A7" s="3">
        <v>1142</v>
      </c>
      <c r="B7" s="21" t="s">
        <v>395</v>
      </c>
      <c r="C7">
        <v>10</v>
      </c>
      <c r="D7">
        <v>85</v>
      </c>
      <c r="E7" s="9">
        <v>773</v>
      </c>
      <c r="F7">
        <v>15</v>
      </c>
      <c r="G7" s="9">
        <v>75</v>
      </c>
      <c r="H7" s="9">
        <v>918.33</v>
      </c>
      <c r="I7" s="9">
        <v>1125</v>
      </c>
      <c r="J7" s="17">
        <v>576</v>
      </c>
      <c r="K7" s="17">
        <v>139</v>
      </c>
      <c r="L7" s="9">
        <v>0</v>
      </c>
      <c r="M7" s="17">
        <v>0</v>
      </c>
      <c r="N7" s="13">
        <v>42846</v>
      </c>
      <c r="O7" s="13">
        <v>43033</v>
      </c>
      <c r="P7">
        <f t="shared" si="0"/>
        <v>187</v>
      </c>
      <c r="Q7">
        <v>2</v>
      </c>
      <c r="R7">
        <v>1</v>
      </c>
    </row>
    <row r="8" spans="1:18" x14ac:dyDescent="0.25">
      <c r="A8" s="3">
        <v>1470</v>
      </c>
      <c r="B8" s="21" t="s">
        <v>396</v>
      </c>
      <c r="C8">
        <v>15</v>
      </c>
      <c r="D8">
        <v>75</v>
      </c>
      <c r="E8" s="9">
        <v>3000</v>
      </c>
      <c r="F8">
        <v>18</v>
      </c>
      <c r="G8" s="9">
        <v>152.65</v>
      </c>
      <c r="H8" s="9">
        <v>2220</v>
      </c>
      <c r="I8" s="9">
        <v>2747.7</v>
      </c>
      <c r="J8" s="17">
        <v>670</v>
      </c>
      <c r="K8" s="17">
        <v>183</v>
      </c>
      <c r="L8" s="9">
        <v>1500</v>
      </c>
      <c r="M8" s="17">
        <v>1</v>
      </c>
      <c r="N8" s="13">
        <v>42944</v>
      </c>
      <c r="O8" s="13">
        <v>43032</v>
      </c>
      <c r="P8">
        <f t="shared" si="0"/>
        <v>88</v>
      </c>
      <c r="Q8">
        <v>1</v>
      </c>
    </row>
    <row r="9" spans="1:18" x14ac:dyDescent="0.25">
      <c r="A9" s="3">
        <v>1169</v>
      </c>
      <c r="B9" s="21" t="s">
        <v>330</v>
      </c>
      <c r="C9">
        <v>10</v>
      </c>
      <c r="D9">
        <v>30</v>
      </c>
      <c r="E9" s="9">
        <v>1820</v>
      </c>
      <c r="F9">
        <v>15</v>
      </c>
      <c r="G9" s="9">
        <v>90</v>
      </c>
      <c r="H9" s="9">
        <v>1118.33</v>
      </c>
      <c r="I9" s="9">
        <v>1350</v>
      </c>
      <c r="J9" s="17">
        <v>455</v>
      </c>
      <c r="K9" s="17">
        <v>197</v>
      </c>
      <c r="L9" s="9">
        <v>500</v>
      </c>
      <c r="M9" s="17">
        <v>0</v>
      </c>
      <c r="N9" s="13">
        <v>42854</v>
      </c>
      <c r="O9" s="13">
        <v>43054</v>
      </c>
      <c r="P9">
        <f t="shared" si="0"/>
        <v>200</v>
      </c>
      <c r="R9">
        <v>1</v>
      </c>
    </row>
    <row r="10" spans="1:18" x14ac:dyDescent="0.25">
      <c r="A10" s="3">
        <v>1177</v>
      </c>
      <c r="B10" s="21" t="s">
        <v>10</v>
      </c>
      <c r="C10">
        <v>10</v>
      </c>
      <c r="D10">
        <v>50</v>
      </c>
      <c r="E10" s="9">
        <v>961.28</v>
      </c>
      <c r="F10">
        <v>12</v>
      </c>
      <c r="G10" s="9">
        <v>100</v>
      </c>
      <c r="H10" s="9">
        <v>1024.0899999999999</v>
      </c>
      <c r="I10" s="9">
        <v>1200</v>
      </c>
      <c r="J10" s="17">
        <v>540</v>
      </c>
      <c r="K10" s="17">
        <v>94</v>
      </c>
      <c r="L10" s="9">
        <v>500</v>
      </c>
      <c r="M10" s="17">
        <v>0</v>
      </c>
      <c r="N10" s="13">
        <v>42857</v>
      </c>
      <c r="O10" s="13">
        <v>43049</v>
      </c>
      <c r="P10">
        <f t="shared" si="0"/>
        <v>192</v>
      </c>
      <c r="Q10">
        <v>1</v>
      </c>
      <c r="R10">
        <v>1</v>
      </c>
    </row>
    <row r="11" spans="1:18" x14ac:dyDescent="0.25">
      <c r="A11" s="3">
        <v>1198</v>
      </c>
      <c r="B11" s="21" t="s">
        <v>406</v>
      </c>
      <c r="C11">
        <v>10</v>
      </c>
      <c r="D11">
        <v>54</v>
      </c>
      <c r="E11" s="9">
        <v>735</v>
      </c>
      <c r="F11">
        <v>15</v>
      </c>
      <c r="G11" s="9">
        <v>100</v>
      </c>
      <c r="H11" s="9">
        <v>1251.67</v>
      </c>
      <c r="I11" s="9">
        <v>1500</v>
      </c>
      <c r="J11" s="17">
        <v>598</v>
      </c>
      <c r="K11" s="17">
        <v>164</v>
      </c>
      <c r="L11" s="9">
        <v>1000</v>
      </c>
      <c r="M11" s="17">
        <v>0</v>
      </c>
      <c r="N11" s="13">
        <v>42863</v>
      </c>
      <c r="O11" s="13">
        <v>43049</v>
      </c>
      <c r="P11">
        <f t="shared" si="0"/>
        <v>186</v>
      </c>
      <c r="R11">
        <v>1</v>
      </c>
    </row>
    <row r="12" spans="1:18" x14ac:dyDescent="0.25">
      <c r="A12" s="3">
        <v>1230</v>
      </c>
      <c r="B12" s="21" t="s">
        <v>101</v>
      </c>
      <c r="C12">
        <v>10</v>
      </c>
      <c r="D12">
        <v>47</v>
      </c>
      <c r="E12" s="9">
        <v>2298.9299999999998</v>
      </c>
      <c r="F12">
        <v>18</v>
      </c>
      <c r="G12" s="9">
        <v>115</v>
      </c>
      <c r="H12" s="9">
        <v>1704.13</v>
      </c>
      <c r="I12" s="9">
        <v>2070</v>
      </c>
      <c r="J12" s="17">
        <v>516</v>
      </c>
      <c r="K12" s="17">
        <v>229</v>
      </c>
      <c r="L12" s="9">
        <v>1500</v>
      </c>
      <c r="M12" s="17">
        <v>0</v>
      </c>
      <c r="N12" s="13">
        <v>42867</v>
      </c>
      <c r="O12" s="13">
        <v>43049</v>
      </c>
      <c r="P12">
        <f t="shared" si="0"/>
        <v>182</v>
      </c>
    </row>
    <row r="13" spans="1:18" x14ac:dyDescent="0.25">
      <c r="A13" s="3">
        <v>1239</v>
      </c>
      <c r="B13" s="21" t="s">
        <v>407</v>
      </c>
      <c r="C13">
        <v>10</v>
      </c>
      <c r="D13">
        <v>62</v>
      </c>
      <c r="E13" s="9">
        <v>1379.52</v>
      </c>
      <c r="F13">
        <v>6</v>
      </c>
      <c r="G13" s="9">
        <v>80</v>
      </c>
      <c r="H13" s="9">
        <v>429.77</v>
      </c>
      <c r="I13" s="9">
        <v>480</v>
      </c>
      <c r="J13" s="17">
        <v>539</v>
      </c>
      <c r="K13" s="17">
        <v>316</v>
      </c>
      <c r="L13" s="9">
        <v>500</v>
      </c>
      <c r="M13" s="17">
        <v>0</v>
      </c>
      <c r="N13" s="13">
        <v>42872</v>
      </c>
      <c r="O13" s="13">
        <v>43049</v>
      </c>
      <c r="P13">
        <f t="shared" si="0"/>
        <v>177</v>
      </c>
      <c r="Q13">
        <v>2</v>
      </c>
      <c r="R13">
        <v>1</v>
      </c>
    </row>
    <row r="14" spans="1:18" x14ac:dyDescent="0.25">
      <c r="A14" s="3">
        <v>1248</v>
      </c>
      <c r="B14" s="21" t="s">
        <v>292</v>
      </c>
      <c r="C14">
        <v>10</v>
      </c>
      <c r="D14">
        <v>37</v>
      </c>
      <c r="E14" s="9">
        <v>1600</v>
      </c>
      <c r="F14">
        <v>18</v>
      </c>
      <c r="G14" s="9">
        <v>100</v>
      </c>
      <c r="H14" s="9">
        <v>1469.35</v>
      </c>
      <c r="I14" s="9">
        <v>1800</v>
      </c>
      <c r="J14" s="17">
        <v>523</v>
      </c>
      <c r="K14" s="17">
        <v>184</v>
      </c>
      <c r="L14" s="9">
        <v>1500</v>
      </c>
      <c r="M14" s="17">
        <v>1</v>
      </c>
      <c r="N14" s="13">
        <v>42874</v>
      </c>
      <c r="O14" s="13">
        <v>43049</v>
      </c>
      <c r="P14">
        <f t="shared" si="0"/>
        <v>175</v>
      </c>
    </row>
    <row r="15" spans="1:18" x14ac:dyDescent="0.25">
      <c r="A15" s="3">
        <v>1278</v>
      </c>
      <c r="B15" s="21" t="s">
        <v>411</v>
      </c>
      <c r="C15">
        <v>10</v>
      </c>
      <c r="D15">
        <v>33</v>
      </c>
      <c r="E15" s="9">
        <v>1430</v>
      </c>
      <c r="F15">
        <v>15</v>
      </c>
      <c r="G15" s="9">
        <v>80</v>
      </c>
      <c r="H15" s="9">
        <v>985</v>
      </c>
      <c r="I15" s="9">
        <v>1200</v>
      </c>
      <c r="J15" s="17">
        <v>570</v>
      </c>
      <c r="K15" s="17">
        <v>315</v>
      </c>
      <c r="L15" s="9">
        <v>1500</v>
      </c>
      <c r="M15" s="17">
        <v>0</v>
      </c>
      <c r="N15" s="13">
        <v>42886</v>
      </c>
      <c r="O15" s="13">
        <v>43049</v>
      </c>
      <c r="P15">
        <f t="shared" si="0"/>
        <v>163</v>
      </c>
    </row>
    <row r="16" spans="1:18" x14ac:dyDescent="0.25">
      <c r="A16" s="3">
        <v>1419</v>
      </c>
      <c r="B16" s="21" t="s">
        <v>413</v>
      </c>
      <c r="C16">
        <v>10</v>
      </c>
      <c r="D16">
        <v>33</v>
      </c>
      <c r="E16" s="9">
        <v>500</v>
      </c>
      <c r="F16">
        <v>12</v>
      </c>
      <c r="G16" s="9">
        <v>94.3</v>
      </c>
      <c r="H16" s="9">
        <v>995.34</v>
      </c>
      <c r="I16" s="9">
        <v>1131.5999999999999</v>
      </c>
      <c r="J16" s="17">
        <v>656</v>
      </c>
      <c r="K16" s="17">
        <v>182</v>
      </c>
      <c r="L16" s="9">
        <v>1000</v>
      </c>
      <c r="M16" s="17">
        <v>0</v>
      </c>
      <c r="N16" s="13">
        <v>42933</v>
      </c>
      <c r="O16" s="13">
        <v>43045</v>
      </c>
      <c r="P16">
        <f t="shared" si="0"/>
        <v>112</v>
      </c>
      <c r="Q16">
        <v>1</v>
      </c>
      <c r="R16">
        <v>1</v>
      </c>
    </row>
    <row r="17" spans="1:18" x14ac:dyDescent="0.25">
      <c r="A17" s="3">
        <v>1073</v>
      </c>
      <c r="B17" s="21" t="s">
        <v>18</v>
      </c>
      <c r="C17">
        <v>10</v>
      </c>
      <c r="D17">
        <v>62</v>
      </c>
      <c r="E17" s="9">
        <v>1882.83</v>
      </c>
      <c r="F17">
        <v>12</v>
      </c>
      <c r="G17" s="9">
        <v>85</v>
      </c>
      <c r="H17" s="9">
        <v>860.46</v>
      </c>
      <c r="I17" s="9">
        <v>1020</v>
      </c>
      <c r="J17" s="17">
        <v>630</v>
      </c>
      <c r="K17" s="17">
        <v>74</v>
      </c>
      <c r="L17" s="9">
        <v>500</v>
      </c>
      <c r="M17" s="17">
        <v>1</v>
      </c>
      <c r="N17" s="13">
        <v>42829</v>
      </c>
      <c r="O17" s="13">
        <v>43046</v>
      </c>
      <c r="P17">
        <f t="shared" si="0"/>
        <v>217</v>
      </c>
      <c r="Q17">
        <v>1</v>
      </c>
    </row>
    <row r="18" spans="1:18" x14ac:dyDescent="0.25">
      <c r="A18" s="3">
        <v>1080</v>
      </c>
      <c r="B18" s="21" t="s">
        <v>414</v>
      </c>
      <c r="C18">
        <v>10</v>
      </c>
      <c r="D18">
        <v>39</v>
      </c>
      <c r="E18" s="9">
        <v>3342.7</v>
      </c>
      <c r="F18">
        <v>12</v>
      </c>
      <c r="G18" s="9">
        <v>112</v>
      </c>
      <c r="H18" s="9">
        <v>1155</v>
      </c>
      <c r="I18" s="9">
        <v>1344</v>
      </c>
      <c r="J18" s="17">
        <v>526</v>
      </c>
      <c r="K18" s="17">
        <v>118</v>
      </c>
      <c r="L18" s="9">
        <v>500</v>
      </c>
      <c r="M18" s="17">
        <v>2</v>
      </c>
      <c r="N18" s="13">
        <v>42829</v>
      </c>
      <c r="O18" s="13">
        <v>43046</v>
      </c>
      <c r="P18">
        <f t="shared" si="0"/>
        <v>217</v>
      </c>
      <c r="Q18">
        <v>1</v>
      </c>
    </row>
    <row r="19" spans="1:18" x14ac:dyDescent="0.25">
      <c r="A19" s="3">
        <v>1045</v>
      </c>
      <c r="B19" s="21" t="s">
        <v>299</v>
      </c>
      <c r="C19">
        <v>10</v>
      </c>
      <c r="D19">
        <v>57</v>
      </c>
      <c r="E19" s="9">
        <v>871</v>
      </c>
      <c r="F19">
        <v>12</v>
      </c>
      <c r="G19" s="9">
        <v>75</v>
      </c>
      <c r="H19" s="9">
        <v>751.36</v>
      </c>
      <c r="I19" s="9">
        <v>900</v>
      </c>
      <c r="J19" s="17">
        <v>593</v>
      </c>
      <c r="K19" s="17">
        <v>242</v>
      </c>
      <c r="L19" s="9">
        <v>500</v>
      </c>
      <c r="M19" s="17">
        <v>3</v>
      </c>
      <c r="N19" s="13">
        <v>42818</v>
      </c>
      <c r="O19" s="13">
        <v>43049</v>
      </c>
      <c r="P19">
        <f t="shared" si="0"/>
        <v>231</v>
      </c>
    </row>
    <row r="20" spans="1:18" x14ac:dyDescent="0.25">
      <c r="A20" s="3">
        <v>1093</v>
      </c>
      <c r="B20" s="21" t="s">
        <v>420</v>
      </c>
      <c r="C20">
        <v>10</v>
      </c>
      <c r="D20">
        <v>72</v>
      </c>
      <c r="E20" s="9">
        <v>384.7</v>
      </c>
      <c r="F20">
        <v>15</v>
      </c>
      <c r="G20" s="9">
        <v>95</v>
      </c>
      <c r="H20" s="9">
        <v>1185</v>
      </c>
      <c r="I20" s="9">
        <v>1425</v>
      </c>
      <c r="J20" s="17">
        <v>542</v>
      </c>
      <c r="K20" s="17">
        <v>81</v>
      </c>
      <c r="L20" s="9">
        <v>1000</v>
      </c>
      <c r="M20" s="17">
        <v>1</v>
      </c>
      <c r="N20" s="13">
        <v>42832</v>
      </c>
      <c r="O20" s="13">
        <v>43049</v>
      </c>
      <c r="P20">
        <f t="shared" si="0"/>
        <v>217</v>
      </c>
    </row>
    <row r="21" spans="1:18" x14ac:dyDescent="0.25">
      <c r="A21" s="3">
        <v>1105</v>
      </c>
      <c r="B21" s="21" t="s">
        <v>421</v>
      </c>
      <c r="C21">
        <v>10</v>
      </c>
      <c r="D21">
        <v>56</v>
      </c>
      <c r="E21" s="9">
        <v>661.5</v>
      </c>
      <c r="F21">
        <v>9</v>
      </c>
      <c r="G21" s="9">
        <v>70</v>
      </c>
      <c r="H21" s="9">
        <v>542.02</v>
      </c>
      <c r="I21" s="9">
        <v>630</v>
      </c>
      <c r="J21" s="17">
        <v>0</v>
      </c>
      <c r="K21" s="17">
        <v>322</v>
      </c>
      <c r="L21" s="9">
        <v>500</v>
      </c>
      <c r="M21" s="17">
        <v>1</v>
      </c>
      <c r="N21" s="13">
        <v>42836</v>
      </c>
      <c r="O21" s="13">
        <v>43049</v>
      </c>
      <c r="P21">
        <f t="shared" si="0"/>
        <v>213</v>
      </c>
    </row>
    <row r="22" spans="1:18" x14ac:dyDescent="0.25">
      <c r="A22" s="3">
        <v>1106</v>
      </c>
      <c r="B22" s="21" t="s">
        <v>27</v>
      </c>
      <c r="C22">
        <v>10</v>
      </c>
      <c r="D22">
        <v>58</v>
      </c>
      <c r="E22" s="9">
        <v>735</v>
      </c>
      <c r="F22">
        <v>12</v>
      </c>
      <c r="G22" s="9">
        <v>55</v>
      </c>
      <c r="H22" s="9">
        <v>542.61</v>
      </c>
      <c r="I22" s="9">
        <v>660</v>
      </c>
      <c r="J22" s="17">
        <v>581</v>
      </c>
      <c r="K22" s="17">
        <v>287</v>
      </c>
      <c r="L22" s="9">
        <v>500</v>
      </c>
      <c r="M22" s="17">
        <v>1</v>
      </c>
      <c r="N22" s="13">
        <v>42836</v>
      </c>
      <c r="O22" s="13">
        <v>43049</v>
      </c>
      <c r="P22">
        <f t="shared" si="0"/>
        <v>213</v>
      </c>
    </row>
    <row r="23" spans="1:18" x14ac:dyDescent="0.25">
      <c r="A23" s="3">
        <v>1120</v>
      </c>
      <c r="B23" s="21" t="s">
        <v>392</v>
      </c>
      <c r="C23">
        <v>10</v>
      </c>
      <c r="D23">
        <v>32</v>
      </c>
      <c r="E23" s="9">
        <v>656.5</v>
      </c>
      <c r="F23">
        <v>12</v>
      </c>
      <c r="G23" s="9">
        <v>60</v>
      </c>
      <c r="H23" s="9">
        <v>594.78</v>
      </c>
      <c r="I23" s="9">
        <v>720</v>
      </c>
      <c r="J23" s="17">
        <v>507</v>
      </c>
      <c r="K23" s="17">
        <v>59</v>
      </c>
      <c r="L23" s="9">
        <v>500</v>
      </c>
      <c r="M23" s="17">
        <v>1</v>
      </c>
      <c r="N23" s="13">
        <v>42839</v>
      </c>
      <c r="O23" s="13">
        <v>43049</v>
      </c>
      <c r="P23">
        <f t="shared" si="0"/>
        <v>210</v>
      </c>
      <c r="Q23">
        <v>1</v>
      </c>
    </row>
    <row r="24" spans="1:18" x14ac:dyDescent="0.25">
      <c r="A24" s="3">
        <v>1165</v>
      </c>
      <c r="B24" s="21" t="s">
        <v>16</v>
      </c>
      <c r="C24">
        <v>10</v>
      </c>
      <c r="D24">
        <v>42</v>
      </c>
      <c r="E24" s="9">
        <v>1379.58</v>
      </c>
      <c r="F24">
        <v>12</v>
      </c>
      <c r="G24" s="9">
        <v>115</v>
      </c>
      <c r="H24" s="9">
        <v>1187.73</v>
      </c>
      <c r="I24" s="9">
        <v>1380</v>
      </c>
      <c r="J24" s="17">
        <v>561</v>
      </c>
      <c r="K24" s="17">
        <v>258</v>
      </c>
      <c r="L24" s="9">
        <v>1000</v>
      </c>
      <c r="M24" s="17">
        <v>0</v>
      </c>
      <c r="N24" s="13">
        <v>42853</v>
      </c>
      <c r="O24" s="13">
        <v>43049</v>
      </c>
      <c r="P24">
        <f t="shared" si="0"/>
        <v>196</v>
      </c>
    </row>
    <row r="25" spans="1:18" x14ac:dyDescent="0.25">
      <c r="A25" s="3">
        <v>1074</v>
      </c>
      <c r="B25" s="21" t="s">
        <v>107</v>
      </c>
      <c r="C25">
        <v>10</v>
      </c>
      <c r="D25">
        <v>51</v>
      </c>
      <c r="E25" s="9">
        <v>871</v>
      </c>
      <c r="F25">
        <v>9</v>
      </c>
      <c r="G25" s="9">
        <v>65</v>
      </c>
      <c r="H25" s="9">
        <v>501.57</v>
      </c>
      <c r="I25" s="9">
        <v>585</v>
      </c>
      <c r="J25" s="17">
        <v>570</v>
      </c>
      <c r="K25" s="17">
        <v>174</v>
      </c>
      <c r="L25" s="9">
        <v>500</v>
      </c>
      <c r="M25" s="17">
        <v>1</v>
      </c>
      <c r="N25" s="13">
        <v>42829</v>
      </c>
      <c r="O25" s="13">
        <v>43052</v>
      </c>
      <c r="P25">
        <f t="shared" si="0"/>
        <v>223</v>
      </c>
    </row>
    <row r="26" spans="1:18" x14ac:dyDescent="0.25">
      <c r="A26" s="3">
        <v>1310</v>
      </c>
      <c r="B26" s="21" t="s">
        <v>424</v>
      </c>
      <c r="C26">
        <v>10</v>
      </c>
      <c r="D26">
        <v>56</v>
      </c>
      <c r="E26" s="9">
        <v>1064.72</v>
      </c>
      <c r="F26">
        <v>12</v>
      </c>
      <c r="G26" s="9">
        <v>145</v>
      </c>
      <c r="H26" s="9">
        <v>1515</v>
      </c>
      <c r="I26" s="9">
        <v>1740</v>
      </c>
      <c r="J26" s="17">
        <v>579</v>
      </c>
      <c r="K26" s="17">
        <v>229</v>
      </c>
      <c r="L26" s="9">
        <v>1000</v>
      </c>
      <c r="M26" s="17">
        <v>0</v>
      </c>
      <c r="N26" s="13">
        <v>42899</v>
      </c>
      <c r="O26" s="13">
        <v>43073</v>
      </c>
      <c r="P26">
        <f t="shared" si="0"/>
        <v>174</v>
      </c>
      <c r="Q26">
        <v>1</v>
      </c>
      <c r="R26">
        <v>1</v>
      </c>
    </row>
    <row r="27" spans="1:18" x14ac:dyDescent="0.25">
      <c r="A27" s="3">
        <v>1087</v>
      </c>
      <c r="B27" s="21" t="s">
        <v>183</v>
      </c>
      <c r="C27">
        <v>10</v>
      </c>
      <c r="D27">
        <v>84</v>
      </c>
      <c r="E27" s="9">
        <v>2381</v>
      </c>
      <c r="F27">
        <v>15</v>
      </c>
      <c r="G27" s="9">
        <v>130</v>
      </c>
      <c r="H27" s="9">
        <v>1651.67</v>
      </c>
      <c r="I27" s="9">
        <v>1950</v>
      </c>
      <c r="J27" s="17">
        <v>636</v>
      </c>
      <c r="K27" s="17">
        <v>257</v>
      </c>
      <c r="L27" s="9">
        <v>1000</v>
      </c>
      <c r="M27" s="17">
        <v>4</v>
      </c>
      <c r="N27" s="13">
        <v>42831</v>
      </c>
      <c r="O27" s="13">
        <v>43073</v>
      </c>
      <c r="P27">
        <f t="shared" si="0"/>
        <v>242</v>
      </c>
      <c r="Q27">
        <v>1</v>
      </c>
    </row>
    <row r="28" spans="1:18" x14ac:dyDescent="0.25">
      <c r="A28" s="3">
        <v>1103</v>
      </c>
      <c r="B28" s="21" t="s">
        <v>144</v>
      </c>
      <c r="C28">
        <v>10</v>
      </c>
      <c r="D28">
        <v>54</v>
      </c>
      <c r="E28" s="9">
        <v>1717.82</v>
      </c>
      <c r="F28">
        <v>21</v>
      </c>
      <c r="G28" s="9">
        <v>135</v>
      </c>
      <c r="H28" s="9">
        <v>2136.37</v>
      </c>
      <c r="I28" s="9">
        <v>2835</v>
      </c>
      <c r="J28" s="17">
        <v>532</v>
      </c>
      <c r="K28" s="17">
        <v>164</v>
      </c>
      <c r="L28" s="9">
        <v>1500</v>
      </c>
      <c r="M28" s="17">
        <v>2</v>
      </c>
      <c r="N28" s="13">
        <v>42836</v>
      </c>
      <c r="O28" s="13">
        <v>43074</v>
      </c>
      <c r="P28">
        <f t="shared" si="0"/>
        <v>238</v>
      </c>
      <c r="Q28">
        <v>1</v>
      </c>
    </row>
    <row r="29" spans="1:18" x14ac:dyDescent="0.25">
      <c r="A29" s="3">
        <v>1184</v>
      </c>
      <c r="B29" s="21" t="s">
        <v>325</v>
      </c>
      <c r="C29">
        <v>10</v>
      </c>
      <c r="D29">
        <v>55</v>
      </c>
      <c r="E29" s="9">
        <v>2166.67</v>
      </c>
      <c r="F29">
        <v>12</v>
      </c>
      <c r="G29" s="9">
        <v>75</v>
      </c>
      <c r="H29" s="9">
        <v>751.36</v>
      </c>
      <c r="I29" s="9">
        <v>900</v>
      </c>
      <c r="J29" s="17">
        <v>0</v>
      </c>
      <c r="K29" s="17">
        <v>310</v>
      </c>
      <c r="L29" s="9">
        <v>500</v>
      </c>
      <c r="M29" s="17">
        <v>1</v>
      </c>
      <c r="N29" s="13">
        <v>42858</v>
      </c>
      <c r="O29" s="13">
        <v>43077</v>
      </c>
      <c r="P29">
        <f t="shared" si="0"/>
        <v>219</v>
      </c>
    </row>
    <row r="30" spans="1:18" x14ac:dyDescent="0.25">
      <c r="A30" s="3">
        <v>1193</v>
      </c>
      <c r="B30" s="21" t="s">
        <v>45</v>
      </c>
      <c r="C30">
        <v>10</v>
      </c>
      <c r="D30">
        <v>47</v>
      </c>
      <c r="E30" s="9">
        <v>2166.67</v>
      </c>
      <c r="F30">
        <v>15</v>
      </c>
      <c r="G30" s="9">
        <v>85</v>
      </c>
      <c r="H30" s="9">
        <v>1051.67</v>
      </c>
      <c r="I30" s="9">
        <v>1275</v>
      </c>
      <c r="J30" s="17">
        <v>648</v>
      </c>
      <c r="K30" s="17">
        <v>244</v>
      </c>
      <c r="L30" s="9">
        <v>2000</v>
      </c>
      <c r="M30" s="17">
        <v>1</v>
      </c>
      <c r="N30" s="13">
        <v>42863</v>
      </c>
      <c r="O30" s="13">
        <v>43077</v>
      </c>
      <c r="P30">
        <f t="shared" si="0"/>
        <v>214</v>
      </c>
    </row>
    <row r="31" spans="1:18" x14ac:dyDescent="0.25">
      <c r="A31" s="3">
        <v>1320</v>
      </c>
      <c r="B31" s="21" t="s">
        <v>432</v>
      </c>
      <c r="C31">
        <v>10</v>
      </c>
      <c r="D31">
        <v>44</v>
      </c>
      <c r="E31" s="9">
        <v>2699.71</v>
      </c>
      <c r="F31">
        <v>9</v>
      </c>
      <c r="G31" s="9">
        <v>95</v>
      </c>
      <c r="H31" s="9">
        <v>744.27</v>
      </c>
      <c r="I31" s="9">
        <v>855</v>
      </c>
      <c r="J31" s="17">
        <v>0</v>
      </c>
      <c r="K31" s="17">
        <v>316</v>
      </c>
      <c r="L31" s="9">
        <v>500</v>
      </c>
      <c r="M31" s="17">
        <v>0</v>
      </c>
      <c r="N31" s="13">
        <v>42905</v>
      </c>
      <c r="O31" s="13">
        <v>43077</v>
      </c>
      <c r="P31">
        <f t="shared" si="0"/>
        <v>172</v>
      </c>
    </row>
    <row r="32" spans="1:18" x14ac:dyDescent="0.25">
      <c r="A32" s="3">
        <v>1326</v>
      </c>
      <c r="B32" s="21" t="s">
        <v>433</v>
      </c>
      <c r="C32">
        <v>10</v>
      </c>
      <c r="D32">
        <v>43</v>
      </c>
      <c r="E32" s="9">
        <v>825</v>
      </c>
      <c r="F32">
        <v>15</v>
      </c>
      <c r="G32" s="9">
        <v>85</v>
      </c>
      <c r="H32" s="9">
        <v>1051.67</v>
      </c>
      <c r="I32" s="9">
        <v>1275</v>
      </c>
      <c r="J32" s="17">
        <v>561</v>
      </c>
      <c r="K32" s="17">
        <v>264</v>
      </c>
      <c r="L32" s="9">
        <v>1000</v>
      </c>
      <c r="M32" s="17">
        <v>0</v>
      </c>
      <c r="N32" s="13">
        <v>42906</v>
      </c>
      <c r="O32" s="13">
        <v>43082</v>
      </c>
      <c r="P32">
        <f t="shared" si="0"/>
        <v>176</v>
      </c>
    </row>
    <row r="33" spans="1:18" x14ac:dyDescent="0.25">
      <c r="A33" s="3">
        <v>1126</v>
      </c>
      <c r="B33" s="21" t="s">
        <v>435</v>
      </c>
      <c r="C33">
        <v>10</v>
      </c>
      <c r="D33">
        <v>59</v>
      </c>
      <c r="E33" s="9">
        <v>733</v>
      </c>
      <c r="F33">
        <v>15</v>
      </c>
      <c r="G33" s="9">
        <v>75</v>
      </c>
      <c r="H33" s="9">
        <v>918.33</v>
      </c>
      <c r="I33" s="9">
        <v>1125</v>
      </c>
      <c r="J33" s="17">
        <v>560</v>
      </c>
      <c r="K33" s="17">
        <v>309</v>
      </c>
      <c r="L33" s="9">
        <v>1000</v>
      </c>
      <c r="M33" s="17">
        <v>2</v>
      </c>
      <c r="N33" s="13">
        <v>42842</v>
      </c>
      <c r="O33" s="13">
        <v>43083</v>
      </c>
      <c r="P33">
        <f t="shared" si="0"/>
        <v>241</v>
      </c>
    </row>
    <row r="34" spans="1:18" x14ac:dyDescent="0.25">
      <c r="A34" s="3">
        <v>1140</v>
      </c>
      <c r="B34" s="21" t="s">
        <v>18</v>
      </c>
      <c r="C34">
        <v>10</v>
      </c>
      <c r="D34">
        <v>58</v>
      </c>
      <c r="E34" s="9">
        <v>1300</v>
      </c>
      <c r="F34">
        <v>18</v>
      </c>
      <c r="G34" s="9">
        <v>100</v>
      </c>
      <c r="H34" s="9">
        <v>1469.35</v>
      </c>
      <c r="I34" s="9">
        <v>1800</v>
      </c>
      <c r="J34" s="17">
        <v>649</v>
      </c>
      <c r="K34" s="17">
        <v>373</v>
      </c>
      <c r="L34" s="9">
        <v>1000</v>
      </c>
      <c r="M34" s="17">
        <v>2</v>
      </c>
      <c r="N34" s="13">
        <v>42846</v>
      </c>
      <c r="O34" s="13">
        <v>43083</v>
      </c>
      <c r="P34">
        <f t="shared" si="0"/>
        <v>237</v>
      </c>
    </row>
    <row r="35" spans="1:18" x14ac:dyDescent="0.25">
      <c r="A35" s="3">
        <v>1218</v>
      </c>
      <c r="B35" s="21" t="s">
        <v>101</v>
      </c>
      <c r="C35">
        <v>10</v>
      </c>
      <c r="D35">
        <v>58</v>
      </c>
      <c r="E35" s="9">
        <v>755</v>
      </c>
      <c r="F35">
        <v>12</v>
      </c>
      <c r="G35" s="9">
        <v>70</v>
      </c>
      <c r="H35" s="9">
        <v>699.13</v>
      </c>
      <c r="I35" s="9">
        <v>840</v>
      </c>
      <c r="J35" s="17">
        <v>490</v>
      </c>
      <c r="K35" s="17">
        <v>284</v>
      </c>
      <c r="L35" s="9">
        <v>500</v>
      </c>
      <c r="M35" s="17">
        <v>1</v>
      </c>
      <c r="N35" s="13">
        <v>42865</v>
      </c>
      <c r="O35" s="13">
        <v>43083</v>
      </c>
      <c r="P35">
        <f t="shared" si="0"/>
        <v>218</v>
      </c>
    </row>
    <row r="36" spans="1:18" x14ac:dyDescent="0.25">
      <c r="A36" s="3">
        <v>1298</v>
      </c>
      <c r="B36" s="21" t="s">
        <v>121</v>
      </c>
      <c r="C36">
        <v>10</v>
      </c>
      <c r="D36">
        <v>30</v>
      </c>
      <c r="E36" s="9">
        <v>1360.19</v>
      </c>
      <c r="F36">
        <v>9</v>
      </c>
      <c r="G36" s="9">
        <v>80</v>
      </c>
      <c r="H36" s="9">
        <v>622.91999999999996</v>
      </c>
      <c r="I36" s="9">
        <v>720</v>
      </c>
      <c r="J36" s="17">
        <v>529</v>
      </c>
      <c r="K36" s="17">
        <v>65</v>
      </c>
      <c r="L36" s="9">
        <v>500</v>
      </c>
      <c r="M36" s="17">
        <v>0</v>
      </c>
      <c r="N36" s="13">
        <v>42894</v>
      </c>
      <c r="O36" s="13">
        <v>43083</v>
      </c>
      <c r="P36">
        <f t="shared" si="0"/>
        <v>189</v>
      </c>
      <c r="R36">
        <v>1</v>
      </c>
    </row>
    <row r="37" spans="1:18" x14ac:dyDescent="0.25">
      <c r="A37" s="3">
        <v>1139</v>
      </c>
      <c r="B37" s="21" t="s">
        <v>121</v>
      </c>
      <c r="C37">
        <v>10</v>
      </c>
      <c r="D37">
        <v>62</v>
      </c>
      <c r="E37" s="9">
        <v>1200</v>
      </c>
      <c r="F37">
        <v>18</v>
      </c>
      <c r="G37" s="9">
        <v>105</v>
      </c>
      <c r="H37" s="9">
        <v>1547.61</v>
      </c>
      <c r="I37" s="9">
        <v>1890</v>
      </c>
      <c r="J37" s="17">
        <v>529</v>
      </c>
      <c r="K37" s="17">
        <v>230</v>
      </c>
      <c r="L37" s="9">
        <v>1000</v>
      </c>
      <c r="M37" s="17">
        <v>2</v>
      </c>
      <c r="N37" s="13">
        <v>42845</v>
      </c>
      <c r="O37" s="13">
        <v>43083</v>
      </c>
      <c r="P37">
        <f t="shared" si="0"/>
        <v>238</v>
      </c>
      <c r="Q37">
        <v>1</v>
      </c>
    </row>
    <row r="38" spans="1:18" x14ac:dyDescent="0.25">
      <c r="A38" s="3">
        <v>1289</v>
      </c>
      <c r="B38" s="21" t="s">
        <v>392</v>
      </c>
      <c r="C38">
        <v>10</v>
      </c>
      <c r="D38">
        <v>32</v>
      </c>
      <c r="E38" s="9">
        <v>1300</v>
      </c>
      <c r="F38">
        <v>15</v>
      </c>
      <c r="G38" s="9">
        <v>95</v>
      </c>
      <c r="H38" s="9">
        <v>1185</v>
      </c>
      <c r="I38" s="9">
        <v>1425</v>
      </c>
      <c r="J38" s="17">
        <v>607</v>
      </c>
      <c r="K38" s="17">
        <v>235</v>
      </c>
      <c r="L38" s="9">
        <v>1000</v>
      </c>
      <c r="M38" s="17">
        <v>1</v>
      </c>
      <c r="N38" s="13">
        <v>42888</v>
      </c>
      <c r="O38" s="13">
        <v>43083</v>
      </c>
      <c r="P38">
        <f t="shared" si="0"/>
        <v>195</v>
      </c>
    </row>
    <row r="39" spans="1:18" x14ac:dyDescent="0.25">
      <c r="A39" s="3">
        <v>1254</v>
      </c>
      <c r="B39" s="21" t="s">
        <v>436</v>
      </c>
      <c r="C39">
        <v>10</v>
      </c>
      <c r="D39">
        <v>64</v>
      </c>
      <c r="E39" s="9">
        <v>1349</v>
      </c>
      <c r="F39">
        <v>24</v>
      </c>
      <c r="G39" s="9">
        <v>166</v>
      </c>
      <c r="H39" s="9">
        <v>2915.26</v>
      </c>
      <c r="I39" s="9">
        <v>3984</v>
      </c>
      <c r="J39" s="17">
        <v>682</v>
      </c>
      <c r="K39" s="17">
        <v>363</v>
      </c>
      <c r="L39" s="9">
        <v>2000</v>
      </c>
      <c r="M39" s="17">
        <v>0</v>
      </c>
      <c r="N39" s="13">
        <v>42877</v>
      </c>
      <c r="O39" s="13">
        <v>43083</v>
      </c>
      <c r="P39">
        <f t="shared" si="0"/>
        <v>206</v>
      </c>
      <c r="Q39">
        <v>1</v>
      </c>
      <c r="R39">
        <v>1</v>
      </c>
    </row>
    <row r="41" spans="1:18" x14ac:dyDescent="0.25">
      <c r="A41">
        <f>COUNT(A2:A39)</f>
        <v>38</v>
      </c>
      <c r="C41" t="s">
        <v>437</v>
      </c>
      <c r="D41">
        <f t="shared" ref="D41:M41" si="1">AVERAGE(D2:D39)</f>
        <v>51</v>
      </c>
      <c r="E41" s="9">
        <f t="shared" si="1"/>
        <v>1350.4478947368423</v>
      </c>
      <c r="F41">
        <f t="shared" si="1"/>
        <v>13.736842105263158</v>
      </c>
      <c r="G41" s="9">
        <f t="shared" si="1"/>
        <v>92.182894736842101</v>
      </c>
      <c r="H41" s="9">
        <f t="shared" si="1"/>
        <v>1090.3755263157896</v>
      </c>
      <c r="I41" s="9">
        <f t="shared" si="1"/>
        <v>1326.4815789473685</v>
      </c>
      <c r="J41" s="17">
        <f t="shared" si="1"/>
        <v>525.18421052631584</v>
      </c>
      <c r="K41" s="17">
        <f t="shared" si="1"/>
        <v>218.63157894736841</v>
      </c>
      <c r="L41" s="9">
        <f t="shared" si="1"/>
        <v>868.42105263157896</v>
      </c>
      <c r="M41" s="17">
        <f t="shared" si="1"/>
        <v>0.76315789473684215</v>
      </c>
      <c r="P41">
        <f>AVERAGE(P2:P39)</f>
        <v>195.21052631578948</v>
      </c>
      <c r="Q41">
        <f>SUM(Q2:Q39)</f>
        <v>16</v>
      </c>
      <c r="R41">
        <f>SUM(R2:R39)</f>
        <v>13</v>
      </c>
    </row>
    <row r="42" spans="1:18" x14ac:dyDescent="0.25">
      <c r="C42" t="s">
        <v>439</v>
      </c>
      <c r="D42">
        <f t="shared" ref="D42:M42" si="2">MEDIAN(D2:D39)</f>
        <v>52.5</v>
      </c>
      <c r="E42" s="9">
        <f t="shared" si="2"/>
        <v>1300</v>
      </c>
      <c r="F42">
        <f t="shared" si="2"/>
        <v>13.5</v>
      </c>
      <c r="G42" s="9">
        <f t="shared" si="2"/>
        <v>87.5</v>
      </c>
      <c r="H42" s="9">
        <f t="shared" si="2"/>
        <v>1009.7149999999999</v>
      </c>
      <c r="I42" s="9">
        <f t="shared" si="2"/>
        <v>1200</v>
      </c>
      <c r="J42" s="17">
        <f t="shared" si="2"/>
        <v>561</v>
      </c>
      <c r="K42">
        <f t="shared" si="2"/>
        <v>229.5</v>
      </c>
      <c r="L42" s="9">
        <f t="shared" si="2"/>
        <v>750</v>
      </c>
      <c r="M42">
        <f t="shared" si="2"/>
        <v>0.5</v>
      </c>
      <c r="P42">
        <f>MEDIAN(P2:P39)</f>
        <v>200.5</v>
      </c>
      <c r="Q42">
        <f>COUNTIF(Q2:Q39,2)</f>
        <v>2</v>
      </c>
      <c r="R42">
        <f>MEDIAN(R2:R39)</f>
        <v>1</v>
      </c>
    </row>
    <row r="43" spans="1:18" x14ac:dyDescent="0.25">
      <c r="C43" t="s">
        <v>438</v>
      </c>
      <c r="D43">
        <f t="shared" ref="D43:M43" si="3">MODE(D2:D39)</f>
        <v>62</v>
      </c>
      <c r="E43" s="9">
        <f t="shared" si="3"/>
        <v>735</v>
      </c>
      <c r="F43">
        <f t="shared" si="3"/>
        <v>12</v>
      </c>
      <c r="G43" s="9">
        <f t="shared" si="3"/>
        <v>80</v>
      </c>
      <c r="H43" s="9">
        <f t="shared" si="3"/>
        <v>622.91999999999996</v>
      </c>
      <c r="I43" s="9">
        <f t="shared" si="3"/>
        <v>720</v>
      </c>
      <c r="J43" s="17">
        <f t="shared" si="3"/>
        <v>0</v>
      </c>
      <c r="K43">
        <f t="shared" si="3"/>
        <v>164</v>
      </c>
      <c r="L43">
        <f t="shared" si="3"/>
        <v>500</v>
      </c>
      <c r="M43">
        <f t="shared" si="3"/>
        <v>0</v>
      </c>
      <c r="P43">
        <f>MODE(P2:P39)</f>
        <v>217</v>
      </c>
      <c r="Q43">
        <f>MODE(Q2:Q39)</f>
        <v>1</v>
      </c>
      <c r="R43">
        <f>MODE(R2:R39)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FB5727BB8BC428B5BA6D2550F3515" ma:contentTypeVersion="8" ma:contentTypeDescription="Create a new document." ma:contentTypeScope="" ma:versionID="32807a9933a0549109139ce442f99156">
  <xsd:schema xmlns:xsd="http://www.w3.org/2001/XMLSchema" xmlns:xs="http://www.w3.org/2001/XMLSchema" xmlns:p="http://schemas.microsoft.com/office/2006/metadata/properties" xmlns:ns3="2e3d864a-d77e-4ca5-bdb9-16f9c9aac0f8" xmlns:ns4="73d5db1e-9cf1-486b-b5bf-dfd5bcc87acc" targetNamespace="http://schemas.microsoft.com/office/2006/metadata/properties" ma:root="true" ma:fieldsID="a4db4ec394ef2f4a6f13e776b1009ecf" ns3:_="" ns4:_="">
    <xsd:import namespace="2e3d864a-d77e-4ca5-bdb9-16f9c9aac0f8"/>
    <xsd:import namespace="73d5db1e-9cf1-486b-b5bf-dfd5bcc87a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d864a-d77e-4ca5-bdb9-16f9c9aac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5db1e-9cf1-486b-b5bf-dfd5bcc87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332F5A-3AF8-4E20-97FB-CDA66E3084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d864a-d77e-4ca5-bdb9-16f9c9aac0f8"/>
    <ds:schemaRef ds:uri="73d5db1e-9cf1-486b-b5bf-dfd5bcc87a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AA4612-4DE1-4308-862B-2F8FFB62BA6F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2e3d864a-d77e-4ca5-bdb9-16f9c9aac0f8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3d5db1e-9cf1-486b-b5bf-dfd5bcc87ac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01A285-B073-4006-A932-FF7076A3C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2019 NEW LOANS ANALYSIS</vt:lpstr>
      <vt:lpstr>2019 CHARGE OFF ACCT ANALYSIS</vt:lpstr>
      <vt:lpstr>2018 CHARGE OFF ACCT ANALYSIS</vt:lpstr>
      <vt:lpstr>2017 CHARGE OFF ACCT ANALYSIS</vt:lpstr>
      <vt:lpstr>2017-2019 CHARGE OFF ANALYSIS</vt:lpstr>
      <vt:lpstr>'2017 CHARGE OFF ACCT ANALYSIS'!Print_Area</vt:lpstr>
      <vt:lpstr>'2018 CHARGE OFF ACCT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TYLER SHANKLES</cp:lastModifiedBy>
  <cp:lastPrinted>2019-08-16T19:52:55Z</cp:lastPrinted>
  <dcterms:created xsi:type="dcterms:W3CDTF">2019-08-15T18:31:50Z</dcterms:created>
  <dcterms:modified xsi:type="dcterms:W3CDTF">2019-08-22T16:22:31Z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0x0101008D0FB5727BB8BC428B5BA6D2550F3515</vt:lpwstr>
  </property>
</Properties>
</file>