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imo/MyCloud/Development/Web Mining/Foursquare/Preprocessing/data/output/"/>
    </mc:Choice>
  </mc:AlternateContent>
  <bookViews>
    <workbookView xWindow="100" yWindow="6520" windowWidth="25600" windowHeight="15460" tabRatio="500"/>
  </bookViews>
  <sheets>
    <sheet name="usermetrics_11373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" i="1" l="1"/>
  <c r="L15" i="1"/>
  <c r="L23" i="1"/>
  <c r="L22" i="1"/>
  <c r="L24" i="1"/>
  <c r="L25" i="1"/>
  <c r="L3" i="1"/>
  <c r="L2" i="1"/>
  <c r="L5" i="1"/>
  <c r="L7" i="1"/>
  <c r="L9" i="1"/>
  <c r="L8" i="1"/>
  <c r="L10" i="1"/>
  <c r="L12" i="1"/>
  <c r="L11" i="1"/>
  <c r="L13" i="1"/>
  <c r="L14" i="1"/>
  <c r="L17" i="1"/>
  <c r="L16" i="1"/>
  <c r="L21" i="1"/>
  <c r="L18" i="1"/>
  <c r="L19" i="1"/>
  <c r="L20" i="1"/>
  <c r="L4" i="1"/>
  <c r="M6" i="1"/>
  <c r="K6" i="1"/>
  <c r="M15" i="1"/>
  <c r="K15" i="1"/>
  <c r="M23" i="1"/>
  <c r="K23" i="1"/>
  <c r="M22" i="1"/>
  <c r="K22" i="1"/>
  <c r="M24" i="1"/>
  <c r="K24" i="1"/>
  <c r="M25" i="1"/>
  <c r="K25" i="1"/>
  <c r="M2" i="1"/>
  <c r="K2" i="1"/>
  <c r="M3" i="1"/>
  <c r="K3" i="1"/>
  <c r="M5" i="1"/>
  <c r="K5" i="1"/>
  <c r="M8" i="1"/>
  <c r="K8" i="1"/>
  <c r="M12" i="1"/>
  <c r="K12" i="1"/>
  <c r="M7" i="1"/>
  <c r="K7" i="1"/>
  <c r="M11" i="1"/>
  <c r="K11" i="1"/>
  <c r="M9" i="1"/>
  <c r="K9" i="1"/>
  <c r="M13" i="1"/>
  <c r="K13" i="1"/>
  <c r="M14" i="1"/>
  <c r="K14" i="1"/>
  <c r="M10" i="1"/>
  <c r="K10" i="1"/>
  <c r="M17" i="1"/>
  <c r="K17" i="1"/>
  <c r="M16" i="1"/>
  <c r="K16" i="1"/>
  <c r="M18" i="1"/>
  <c r="K18" i="1"/>
  <c r="M19" i="1"/>
  <c r="K19" i="1"/>
  <c r="M20" i="1"/>
  <c r="K20" i="1"/>
  <c r="M21" i="1"/>
  <c r="K21" i="1"/>
  <c r="M4" i="1"/>
  <c r="K4" i="1"/>
</calcChain>
</file>

<file path=xl/sharedStrings.xml><?xml version="1.0" encoding="utf-8"?>
<sst xmlns="http://schemas.openxmlformats.org/spreadsheetml/2006/main" count="22" uniqueCount="15">
  <si>
    <t>userid</t>
  </si>
  <si>
    <t>numCheckins</t>
  </si>
  <si>
    <t>numOfAssignedVenues</t>
  </si>
  <si>
    <t>proximityPrestige</t>
  </si>
  <si>
    <t>partition</t>
  </si>
  <si>
    <t>threshold</t>
  </si>
  <si>
    <t>prestige</t>
  </si>
  <si>
    <t>betweennessCentrality</t>
  </si>
  <si>
    <t>closenessCentrality</t>
  </si>
  <si>
    <t>degreeCentrality</t>
  </si>
  <si>
    <t>weights</t>
  </si>
  <si>
    <t>influence-score</t>
  </si>
  <si>
    <t>directional factor</t>
  </si>
  <si>
    <t>directionalVsUndirectional</t>
  </si>
  <si>
    <t>undirectional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</si>
</sst>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K1" sqref="K1:K1048576"/>
    </sheetView>
  </sheetViews>
  <sheetFormatPr baseColWidth="10" defaultRowHeight="16" x14ac:dyDescent="0.2"/>
  <cols>
    <col min="1" max="1" width="8.1640625" bestFit="1" customWidth="1"/>
    <col min="2" max="2" width="12" bestFit="1" customWidth="1"/>
    <col min="3" max="3" width="20" bestFit="1" customWidth="1"/>
    <col min="4" max="4" width="15.33203125" bestFit="1" customWidth="1"/>
    <col min="5" max="7" width="12.1640625" bestFit="1" customWidth="1"/>
    <col min="8" max="8" width="19.83203125" bestFit="1" customWidth="1"/>
    <col min="9" max="9" width="16.83203125" bestFit="1" customWidth="1"/>
    <col min="10" max="10" width="14.6640625" bestFit="1" customWidth="1"/>
    <col min="11" max="11" width="13.6640625" bestFit="1" customWidth="1"/>
    <col min="12" max="12" width="15" bestFit="1" customWidth="1"/>
    <col min="13" max="13" width="17.1640625" bestFit="1" customWidth="1"/>
    <col min="15" max="15" width="22.6640625" bestFit="1" customWidth="1"/>
    <col min="16" max="16" width="3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11</v>
      </c>
      <c r="L1" t="s">
        <v>12</v>
      </c>
      <c r="M1" t="s">
        <v>14</v>
      </c>
      <c r="O1" s="2" t="s">
        <v>10</v>
      </c>
    </row>
    <row r="2" spans="1:16" x14ac:dyDescent="0.2">
      <c r="A2">
        <v>172190</v>
      </c>
      <c r="B2">
        <v>10</v>
      </c>
      <c r="C2">
        <v>1</v>
      </c>
      <c r="D2">
        <v>0.96328635620915004</v>
      </c>
      <c r="E2">
        <v>0.72222222222222199</v>
      </c>
      <c r="F2">
        <v>0.3125</v>
      </c>
      <c r="G2">
        <v>1</v>
      </c>
      <c r="H2">
        <v>1</v>
      </c>
      <c r="I2">
        <v>0.85714285714285698</v>
      </c>
      <c r="J2">
        <v>1</v>
      </c>
      <c r="K2" s="1">
        <f>L2+M2</f>
        <v>2.3794846164272161</v>
      </c>
      <c r="L2">
        <f>((D2*$P$6+1/((F2+1)*$P$8)+G2*$P$5)/($P$7*(E2+1)) )*$P$9</f>
        <v>1.4366274735700733</v>
      </c>
      <c r="M2">
        <f>(H2*$P$4+I2*$P$3+J2*$P$2)/($P$2+$P$3+$P$4)</f>
        <v>0.94285714285714273</v>
      </c>
      <c r="O2" s="1" t="s">
        <v>9</v>
      </c>
      <c r="P2">
        <v>1</v>
      </c>
    </row>
    <row r="3" spans="1:16" x14ac:dyDescent="0.2">
      <c r="A3">
        <v>177970</v>
      </c>
      <c r="B3">
        <v>4</v>
      </c>
      <c r="C3">
        <v>1</v>
      </c>
      <c r="D3">
        <v>1</v>
      </c>
      <c r="E3">
        <v>0.33333333333333298</v>
      </c>
      <c r="F3">
        <v>0.2</v>
      </c>
      <c r="G3">
        <v>0.36363636363636298</v>
      </c>
      <c r="H3">
        <v>0.242065626681011</v>
      </c>
      <c r="I3">
        <v>1</v>
      </c>
      <c r="J3">
        <v>0.3125</v>
      </c>
      <c r="K3" s="1">
        <f>L3+M3</f>
        <v>2.2347523870360408</v>
      </c>
      <c r="L3">
        <f>((D3*$P$6+1/((F3+1)*$P$8)+G3*$P$5)/($P$7*(E3+1)) )*$P$9</f>
        <v>1.6754261363636367</v>
      </c>
      <c r="M3">
        <f>(H3*$P$4+I3*$P$3+J3*$P$2)/($P$2+$P$3+$P$4)</f>
        <v>0.55932625067240438</v>
      </c>
      <c r="O3" s="1" t="s">
        <v>8</v>
      </c>
      <c r="P3">
        <v>2</v>
      </c>
    </row>
    <row r="4" spans="1:16" x14ac:dyDescent="0.2">
      <c r="A4">
        <v>443157</v>
      </c>
      <c r="B4">
        <v>7</v>
      </c>
      <c r="C4">
        <v>1</v>
      </c>
      <c r="D4">
        <v>0.85882971129441599</v>
      </c>
      <c r="E4">
        <v>0</v>
      </c>
      <c r="F4">
        <v>0</v>
      </c>
      <c r="G4">
        <v>9.0909090909090898E-2</v>
      </c>
      <c r="H4">
        <v>0</v>
      </c>
      <c r="I4">
        <v>0</v>
      </c>
      <c r="J4">
        <v>6.25E-2</v>
      </c>
      <c r="K4" s="1">
        <f>L4+M4</f>
        <v>1.8381139680433773</v>
      </c>
      <c r="L4">
        <f>((D4*$P$6+1/((F4+1)*$P$8)+G4*$P$5)/($P$7*(E4+1)) )*$P$9</f>
        <v>1.8256139680433774</v>
      </c>
      <c r="M4">
        <f>(H4*$P$4+I4*$P$3+J4*$P$2)/($P$2+$P$3+$P$4)</f>
        <v>1.2500000000000001E-2</v>
      </c>
      <c r="O4" s="1" t="s">
        <v>7</v>
      </c>
      <c r="P4">
        <v>2</v>
      </c>
    </row>
    <row r="5" spans="1:16" x14ac:dyDescent="0.2">
      <c r="A5">
        <v>1831883</v>
      </c>
      <c r="B5">
        <v>3</v>
      </c>
      <c r="C5">
        <v>1</v>
      </c>
      <c r="D5">
        <v>0.83695652173913004</v>
      </c>
      <c r="E5">
        <v>0.33333333333333298</v>
      </c>
      <c r="F5">
        <v>0.5</v>
      </c>
      <c r="G5">
        <v>9.0909090909090898E-2</v>
      </c>
      <c r="H5">
        <v>0</v>
      </c>
      <c r="I5">
        <v>1</v>
      </c>
      <c r="J5">
        <v>0.125</v>
      </c>
      <c r="K5" s="1">
        <f>L5+M5</f>
        <v>1.7457756916996046</v>
      </c>
      <c r="L5">
        <f>((D5*$P$6+1/((F5+1)*$P$8)+G5*$P$5)/($P$7*(E5+1)) )*$P$9</f>
        <v>1.3207756916996045</v>
      </c>
      <c r="M5">
        <f>(H5*$P$4+I5*$P$3+J5*$P$2)/($P$2+$P$3+$P$4)</f>
        <v>0.42499999999999999</v>
      </c>
      <c r="O5" s="1" t="s">
        <v>6</v>
      </c>
      <c r="P5">
        <v>2</v>
      </c>
    </row>
    <row r="6" spans="1:16" x14ac:dyDescent="0.2">
      <c r="A6">
        <v>412532</v>
      </c>
      <c r="B6">
        <v>3</v>
      </c>
      <c r="C6">
        <v>1</v>
      </c>
      <c r="D6">
        <v>0.85882971129441599</v>
      </c>
      <c r="E6">
        <v>5.5555555555555497E-2</v>
      </c>
      <c r="F6">
        <v>0</v>
      </c>
      <c r="G6">
        <v>9.0909090909090898E-2</v>
      </c>
      <c r="H6">
        <v>0</v>
      </c>
      <c r="I6">
        <v>0</v>
      </c>
      <c r="J6">
        <v>6.25E-2</v>
      </c>
      <c r="K6" s="1">
        <f>L6+M6</f>
        <v>1.7420290223568837</v>
      </c>
      <c r="L6">
        <f>((D6*$P$6+1/((F6+1)*$P$8)+G6*$P$5)/($P$7*(E6+1)) )*$P$9</f>
        <v>1.7295290223568838</v>
      </c>
      <c r="M6">
        <f>(H6*$P$4+I6*$P$3+J6*$P$2)/($P$2+$P$3+$P$4)</f>
        <v>1.2500000000000001E-2</v>
      </c>
      <c r="O6" s="1" t="s">
        <v>3</v>
      </c>
      <c r="P6">
        <v>8</v>
      </c>
    </row>
    <row r="7" spans="1:16" x14ac:dyDescent="0.2">
      <c r="A7">
        <v>233878</v>
      </c>
      <c r="B7">
        <v>18</v>
      </c>
      <c r="C7">
        <v>1</v>
      </c>
      <c r="D7">
        <v>0.839788105413105</v>
      </c>
      <c r="E7">
        <v>0.72222222222222199</v>
      </c>
      <c r="F7">
        <v>0.25</v>
      </c>
      <c r="G7">
        <v>0.27272727272727199</v>
      </c>
      <c r="H7">
        <v>0</v>
      </c>
      <c r="I7">
        <v>0.5</v>
      </c>
      <c r="J7">
        <v>0.25</v>
      </c>
      <c r="K7" s="1">
        <f>L7+M7</f>
        <v>1.3334489435295882</v>
      </c>
      <c r="L7">
        <f>((D7*$P$6+1/((F7+1)*$P$8)+G7*$P$5)/($P$7*(E7+1)) )*$P$9</f>
        <v>1.0834489435295882</v>
      </c>
      <c r="M7">
        <f>(H7*$P$4+I7*$P$3+J7*$P$2)/($P$2+$P$3+$P$4)</f>
        <v>0.25</v>
      </c>
      <c r="O7" s="1" t="s">
        <v>4</v>
      </c>
      <c r="P7">
        <v>8</v>
      </c>
    </row>
    <row r="8" spans="1:16" x14ac:dyDescent="0.2">
      <c r="A8">
        <v>75654</v>
      </c>
      <c r="B8">
        <v>20</v>
      </c>
      <c r="C8">
        <v>1</v>
      </c>
      <c r="D8">
        <v>0.53472222222222199</v>
      </c>
      <c r="E8">
        <v>0.77777777777777701</v>
      </c>
      <c r="F8">
        <v>0.4</v>
      </c>
      <c r="G8">
        <v>0.54545454545454497</v>
      </c>
      <c r="H8">
        <v>0.367939752555137</v>
      </c>
      <c r="I8">
        <v>0.66666666666666596</v>
      </c>
      <c r="J8">
        <v>0.625</v>
      </c>
      <c r="K8" s="1">
        <f>L8+M8</f>
        <v>1.3189257657406692</v>
      </c>
      <c r="L8">
        <f>((D8*$P$6+1/((F8+1)*$P$8)+G8*$P$5)/($P$7*(E8+1)) )*$P$9</f>
        <v>0.78008319805194803</v>
      </c>
      <c r="M8">
        <f>(H8*$P$4+I8*$P$3+J8*$P$2)/($P$2+$P$3+$P$4)</f>
        <v>0.53884256768872119</v>
      </c>
      <c r="O8" s="1" t="s">
        <v>5</v>
      </c>
      <c r="P8">
        <v>4</v>
      </c>
    </row>
    <row r="9" spans="1:16" x14ac:dyDescent="0.2">
      <c r="A9">
        <v>1584171</v>
      </c>
      <c r="B9">
        <v>10</v>
      </c>
      <c r="C9">
        <v>1</v>
      </c>
      <c r="D9">
        <v>0.79451650943396201</v>
      </c>
      <c r="E9">
        <v>0.72222222222222199</v>
      </c>
      <c r="F9">
        <v>0.5</v>
      </c>
      <c r="G9">
        <v>9.0909090909090898E-2</v>
      </c>
      <c r="H9">
        <v>0</v>
      </c>
      <c r="I9">
        <v>0.5</v>
      </c>
      <c r="J9">
        <v>0.125</v>
      </c>
      <c r="K9" s="1">
        <f>L9+M9</f>
        <v>1.1982508438001438</v>
      </c>
      <c r="L9">
        <f>((D9*$P$6+1/((F9+1)*$P$8)+G9*$P$5)/($P$7*(E9+1)) )*$P$9</f>
        <v>0.97325084380014382</v>
      </c>
      <c r="M9">
        <f>(H9*$P$4+I9*$P$3+J9*$P$2)/($P$2+$P$3+$P$4)</f>
        <v>0.22500000000000001</v>
      </c>
      <c r="O9" s="1" t="s">
        <v>13</v>
      </c>
      <c r="P9">
        <v>2</v>
      </c>
    </row>
    <row r="10" spans="1:16" x14ac:dyDescent="0.2">
      <c r="A10">
        <v>210820</v>
      </c>
      <c r="B10">
        <v>12</v>
      </c>
      <c r="C10">
        <v>1</v>
      </c>
      <c r="D10">
        <v>0.493589743589743</v>
      </c>
      <c r="E10">
        <v>0.77777777777777701</v>
      </c>
      <c r="F10">
        <v>0.25</v>
      </c>
      <c r="G10">
        <v>0.27272727272727199</v>
      </c>
      <c r="H10">
        <v>4.0344271113501801E-3</v>
      </c>
      <c r="I10">
        <v>0.42105263157894701</v>
      </c>
      <c r="J10">
        <v>0.25</v>
      </c>
      <c r="K10" s="1">
        <f>L10+M10</f>
        <v>0.88015283046912529</v>
      </c>
      <c r="L10">
        <f>((D10*$P$6+1/((F10+1)*$P$8)+G10*$P$5)/($P$7*(E10+1)) )*$P$9</f>
        <v>0.66011800699300638</v>
      </c>
      <c r="M10">
        <f>(H10*$P$4+I10*$P$3+J10*$P$2)/($P$2+$P$3+$P$4)</f>
        <v>0.22003482347611886</v>
      </c>
    </row>
    <row r="11" spans="1:16" x14ac:dyDescent="0.2">
      <c r="A11">
        <v>64501</v>
      </c>
      <c r="B11">
        <v>4</v>
      </c>
      <c r="C11">
        <v>1</v>
      </c>
      <c r="D11">
        <v>0.27036516853932502</v>
      </c>
      <c r="E11">
        <v>0.94444444444444398</v>
      </c>
      <c r="F11">
        <v>0.55555555555555503</v>
      </c>
      <c r="G11">
        <v>0.36363636363636298</v>
      </c>
      <c r="H11">
        <v>0.120225927918235</v>
      </c>
      <c r="I11">
        <v>0.59090909090909005</v>
      </c>
      <c r="J11">
        <v>0.5625</v>
      </c>
      <c r="K11" s="1">
        <f>L11+M11</f>
        <v>0.78921365398399446</v>
      </c>
      <c r="L11">
        <f>((D11*$P$6+1/((F11+1)*$P$8)+G11*$P$5)/($P$7*(E11+1)) )*$P$9</f>
        <v>0.39225964645306444</v>
      </c>
      <c r="M11">
        <f>(H11*$P$4+I11*$P$3+J11*$P$2)/($P$2+$P$3+$P$4)</f>
        <v>0.39695400753093002</v>
      </c>
    </row>
    <row r="12" spans="1:16" x14ac:dyDescent="0.2">
      <c r="A12">
        <v>65961</v>
      </c>
      <c r="B12">
        <v>18</v>
      </c>
      <c r="C12">
        <v>1</v>
      </c>
      <c r="D12">
        <v>0.25598404255319102</v>
      </c>
      <c r="E12">
        <v>0.94444444444444398</v>
      </c>
      <c r="F12">
        <v>0.66666666666666596</v>
      </c>
      <c r="G12">
        <v>0.27272727272727199</v>
      </c>
      <c r="H12">
        <v>0.15949435180204399</v>
      </c>
      <c r="I12">
        <v>0.61904761904761896</v>
      </c>
      <c r="J12">
        <v>0.5625</v>
      </c>
      <c r="K12" s="1">
        <f>L12+M12</f>
        <v>0.77663024509587464</v>
      </c>
      <c r="L12">
        <f>((D12*$P$6+1/((F12+1)*$P$8)+G12*$P$5)/($P$7*(E12+1)) )*$P$9</f>
        <v>0.35271345675600935</v>
      </c>
      <c r="M12">
        <f>(H12*$P$4+I12*$P$3+J12*$P$2)/($P$2+$P$3+$P$4)</f>
        <v>0.42391678833986524</v>
      </c>
    </row>
    <row r="13" spans="1:16" x14ac:dyDescent="0.2">
      <c r="A13">
        <v>132270</v>
      </c>
      <c r="B13">
        <v>14</v>
      </c>
      <c r="C13">
        <v>1</v>
      </c>
      <c r="D13">
        <v>0.25598404255319102</v>
      </c>
      <c r="E13">
        <v>0.94444444444444398</v>
      </c>
      <c r="F13">
        <v>0.625</v>
      </c>
      <c r="G13">
        <v>0.27272727272727199</v>
      </c>
      <c r="H13">
        <v>3.7654653039268397E-2</v>
      </c>
      <c r="I13">
        <v>0.59090909090909005</v>
      </c>
      <c r="J13">
        <v>0.5</v>
      </c>
      <c r="K13" s="1">
        <f>L13+M13</f>
        <v>0.70463345982985826</v>
      </c>
      <c r="L13">
        <f>((D13*$P$6+1/((F13+1)*$P$8)+G13*$P$5)/($P$7*(E13+1)) )*$P$9</f>
        <v>0.35320796225051487</v>
      </c>
      <c r="M13">
        <f>(H13*$P$4+I13*$P$3+J13*$P$2)/($P$2+$P$3+$P$4)</f>
        <v>0.35142549757934338</v>
      </c>
    </row>
    <row r="14" spans="1:16" x14ac:dyDescent="0.2">
      <c r="A14">
        <v>230268</v>
      </c>
      <c r="B14">
        <v>2</v>
      </c>
      <c r="C14">
        <v>1</v>
      </c>
      <c r="D14">
        <v>0.243055555555555</v>
      </c>
      <c r="E14">
        <v>0.94444444444444398</v>
      </c>
      <c r="F14">
        <v>0.71428571428571397</v>
      </c>
      <c r="G14">
        <v>0.18181818181818099</v>
      </c>
      <c r="H14">
        <v>3.7385691231845E-2</v>
      </c>
      <c r="I14">
        <v>0.59090909090909005</v>
      </c>
      <c r="J14">
        <v>0.4375</v>
      </c>
      <c r="K14" s="1">
        <f>L14+M14</f>
        <v>0.65432115960962012</v>
      </c>
      <c r="L14">
        <f>((D14*$P$6+1/((F14+1)*$P$8)+G14*$P$5)/($P$7*(E14+1)) )*$P$9</f>
        <v>0.31550324675324604</v>
      </c>
      <c r="M14">
        <f>(H14*$P$4+I14*$P$3+J14*$P$2)/($P$2+$P$3+$P$4)</f>
        <v>0.33881791285637403</v>
      </c>
    </row>
    <row r="15" spans="1:16" x14ac:dyDescent="0.2">
      <c r="A15">
        <v>162962</v>
      </c>
      <c r="B15">
        <v>6</v>
      </c>
      <c r="C15">
        <v>1</v>
      </c>
      <c r="D15">
        <v>0.27645335477941102</v>
      </c>
      <c r="E15">
        <v>0.72222222222222199</v>
      </c>
      <c r="F15">
        <v>0</v>
      </c>
      <c r="G15">
        <v>9.0909090909090898E-2</v>
      </c>
      <c r="H15">
        <v>0</v>
      </c>
      <c r="I15">
        <v>0</v>
      </c>
      <c r="J15">
        <v>6.25E-2</v>
      </c>
      <c r="K15" s="1">
        <f>L15+M15</f>
        <v>0.39622589000776182</v>
      </c>
      <c r="L15">
        <f>((D15*$P$6+1/((F15+1)*$P$8)+G15*$P$5)/($P$7*(E15+1)) )*$P$9</f>
        <v>0.38372589000776181</v>
      </c>
      <c r="M15">
        <f>(H15*$P$4+I15*$P$3+J15*$P$2)/($P$2+$P$3+$P$4)</f>
        <v>1.2500000000000001E-2</v>
      </c>
    </row>
    <row r="16" spans="1:16" x14ac:dyDescent="0.2">
      <c r="A16">
        <v>47057</v>
      </c>
      <c r="B16">
        <v>10</v>
      </c>
      <c r="C16">
        <v>1</v>
      </c>
      <c r="D16">
        <v>0</v>
      </c>
      <c r="E16">
        <v>0.94444444444444398</v>
      </c>
      <c r="F16">
        <v>1</v>
      </c>
      <c r="G16">
        <v>0</v>
      </c>
      <c r="H16">
        <v>0</v>
      </c>
      <c r="I16">
        <v>0.53846153846153799</v>
      </c>
      <c r="J16">
        <v>0.125</v>
      </c>
      <c r="K16" s="1">
        <f>L16+M16</f>
        <v>0.25645604395604377</v>
      </c>
      <c r="L16">
        <f>((D16*$P$6+1/((F16+1)*$P$8)+G16*$P$5)/($P$7*(E16+1)) )*$P$9</f>
        <v>1.6071428571428577E-2</v>
      </c>
      <c r="M16">
        <f>(H16*$P$4+I16*$P$3+J16*$P$2)/($P$2+$P$3+$P$4)</f>
        <v>0.2403846153846152</v>
      </c>
    </row>
    <row r="17" spans="1:13" x14ac:dyDescent="0.2">
      <c r="A17">
        <v>1819391</v>
      </c>
      <c r="B17">
        <v>4</v>
      </c>
      <c r="C17">
        <v>1</v>
      </c>
      <c r="D17">
        <v>0</v>
      </c>
      <c r="E17">
        <v>0.83333333333333304</v>
      </c>
      <c r="F17">
        <v>1</v>
      </c>
      <c r="G17">
        <v>0</v>
      </c>
      <c r="H17">
        <v>0</v>
      </c>
      <c r="I17">
        <v>0.52941176470588203</v>
      </c>
      <c r="J17">
        <v>0.125</v>
      </c>
      <c r="K17" s="1">
        <f>L17+M17</f>
        <v>0.25381016042780735</v>
      </c>
      <c r="L17">
        <f>((D17*$P$6+1/((F17+1)*$P$8)+G17*$P$5)/($P$7*(E17+1)) )*$P$9</f>
        <v>1.7045454545454548E-2</v>
      </c>
      <c r="M17">
        <f>(H17*$P$4+I17*$P$3+J17*$P$2)/($P$2+$P$3+$P$4)</f>
        <v>0.23676470588235282</v>
      </c>
    </row>
    <row r="18" spans="1:13" x14ac:dyDescent="0.2">
      <c r="A18">
        <v>2111302</v>
      </c>
      <c r="B18">
        <v>2</v>
      </c>
      <c r="C18">
        <v>1</v>
      </c>
      <c r="D18">
        <v>0</v>
      </c>
      <c r="E18">
        <v>0.94444444444444398</v>
      </c>
      <c r="F18">
        <v>1</v>
      </c>
      <c r="G18">
        <v>0</v>
      </c>
      <c r="H18">
        <v>0</v>
      </c>
      <c r="I18">
        <v>0.5</v>
      </c>
      <c r="J18">
        <v>6.25E-2</v>
      </c>
      <c r="K18" s="1">
        <f>L18+M18</f>
        <v>0.22857142857142856</v>
      </c>
      <c r="L18">
        <f>((D18*$P$6+1/((F18+1)*$P$8)+G18*$P$5)/($P$7*(E18+1)) )*$P$9</f>
        <v>1.6071428571428577E-2</v>
      </c>
      <c r="M18">
        <f>(H18*$P$4+I18*$P$3+J18*$P$2)/($P$2+$P$3+$P$4)</f>
        <v>0.21249999999999999</v>
      </c>
    </row>
    <row r="19" spans="1:13" x14ac:dyDescent="0.2">
      <c r="A19">
        <v>270117</v>
      </c>
      <c r="B19">
        <v>3</v>
      </c>
      <c r="C19">
        <v>1</v>
      </c>
      <c r="D19">
        <v>0</v>
      </c>
      <c r="E19">
        <v>0.94444444444444398</v>
      </c>
      <c r="F19">
        <v>1</v>
      </c>
      <c r="G19">
        <v>0</v>
      </c>
      <c r="H19">
        <v>0</v>
      </c>
      <c r="I19">
        <v>0.5</v>
      </c>
      <c r="J19">
        <v>6.25E-2</v>
      </c>
      <c r="K19" s="1">
        <f>L19+M19</f>
        <v>0.22857142857142856</v>
      </c>
      <c r="L19">
        <f>((D19*$P$6+1/((F19+1)*$P$8)+G19*$P$5)/($P$7*(E19+1)) )*$P$9</f>
        <v>1.6071428571428577E-2</v>
      </c>
      <c r="M19">
        <f>(H19*$P$4+I19*$P$3+J19*$P$2)/($P$2+$P$3+$P$4)</f>
        <v>0.21249999999999999</v>
      </c>
    </row>
    <row r="20" spans="1:13" x14ac:dyDescent="0.2">
      <c r="A20">
        <v>166828</v>
      </c>
      <c r="B20">
        <v>2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0.42424242424242398</v>
      </c>
      <c r="J20">
        <v>0.125</v>
      </c>
      <c r="K20" s="1">
        <f>L20+M20</f>
        <v>0.21032196969696959</v>
      </c>
      <c r="L20">
        <f>((D20*$P$6+1/((F20+1)*$P$8)+G20*$P$5)/($P$7*(E20+1)) )*$P$9</f>
        <v>1.5625E-2</v>
      </c>
      <c r="M20">
        <f>(H20*$P$4+I20*$P$3+J20*$P$2)/($P$2+$P$3+$P$4)</f>
        <v>0.19469696969696959</v>
      </c>
    </row>
    <row r="21" spans="1:13" x14ac:dyDescent="0.2">
      <c r="A21">
        <v>2087909</v>
      </c>
      <c r="B21">
        <v>3</v>
      </c>
      <c r="C21">
        <v>1</v>
      </c>
      <c r="D21">
        <v>0</v>
      </c>
      <c r="E21">
        <v>0.83333333333333304</v>
      </c>
      <c r="F21">
        <v>1</v>
      </c>
      <c r="G21">
        <v>0</v>
      </c>
      <c r="H21">
        <v>0</v>
      </c>
      <c r="I21">
        <v>0.42857142857142799</v>
      </c>
      <c r="J21">
        <v>6.25E-2</v>
      </c>
      <c r="K21" s="1">
        <f>L21+M21</f>
        <v>0.20097402597402575</v>
      </c>
      <c r="L21">
        <f>((D21*$P$6+1/((F21+1)*$P$8)+G21*$P$5)/($P$7*(E21+1)) )*$P$9</f>
        <v>1.7045454545454548E-2</v>
      </c>
      <c r="M21">
        <f>(H21*$P$4+I21*$P$3+J21*$P$2)/($P$2+$P$3+$P$4)</f>
        <v>0.18392857142857119</v>
      </c>
    </row>
    <row r="22" spans="1:13" x14ac:dyDescent="0.2">
      <c r="A22">
        <v>1402761</v>
      </c>
      <c r="B22">
        <v>4</v>
      </c>
      <c r="C22">
        <v>1</v>
      </c>
      <c r="D22">
        <v>0</v>
      </c>
      <c r="E22">
        <v>0.72222222222222199</v>
      </c>
      <c r="F22">
        <v>0</v>
      </c>
      <c r="G22">
        <v>0</v>
      </c>
      <c r="H22">
        <v>0</v>
      </c>
      <c r="I22">
        <v>0</v>
      </c>
      <c r="J22">
        <v>0</v>
      </c>
      <c r="K22" s="1">
        <f>L22+M22</f>
        <v>3.6290322580645171E-2</v>
      </c>
      <c r="L22">
        <f>((D22*$P$6+1/((F22+1)*$P$8)+G22*$P$5)/($P$7*(E22+1)) )*$P$9</f>
        <v>3.6290322580645171E-2</v>
      </c>
      <c r="M22">
        <f>(H22*$P$4+I22*$P$3+J22*$P$2)/($P$2+$P$3+$P$4)</f>
        <v>0</v>
      </c>
    </row>
    <row r="23" spans="1:13" x14ac:dyDescent="0.2">
      <c r="A23">
        <v>2075003</v>
      </c>
      <c r="B23">
        <v>2</v>
      </c>
      <c r="C23">
        <v>1</v>
      </c>
      <c r="D23">
        <v>0</v>
      </c>
      <c r="E23">
        <v>0.77777777777777701</v>
      </c>
      <c r="F23">
        <v>0</v>
      </c>
      <c r="G23">
        <v>0</v>
      </c>
      <c r="H23">
        <v>0</v>
      </c>
      <c r="I23">
        <v>0</v>
      </c>
      <c r="J23">
        <v>0</v>
      </c>
      <c r="K23" s="1">
        <f>L23+M23</f>
        <v>3.5156250000000014E-2</v>
      </c>
      <c r="L23">
        <f>((D23*$P$6+1/((F23+1)*$P$8)+G23*$P$5)/($P$7*(E23+1)) )*$P$9</f>
        <v>3.5156250000000014E-2</v>
      </c>
      <c r="M23">
        <f>(H23*$P$4+I23*$P$3+J23*$P$2)/($P$2+$P$3+$P$4)</f>
        <v>0</v>
      </c>
    </row>
    <row r="24" spans="1:13" x14ac:dyDescent="0.2">
      <c r="A24">
        <v>1655901</v>
      </c>
      <c r="B24">
        <v>2</v>
      </c>
      <c r="C24">
        <v>1</v>
      </c>
      <c r="D24">
        <v>0</v>
      </c>
      <c r="E24">
        <v>0.83333333333333304</v>
      </c>
      <c r="F24">
        <v>0</v>
      </c>
      <c r="G24">
        <v>0</v>
      </c>
      <c r="H24">
        <v>0</v>
      </c>
      <c r="I24">
        <v>0</v>
      </c>
      <c r="J24">
        <v>0</v>
      </c>
      <c r="K24" s="1">
        <f>L24+M24</f>
        <v>3.4090909090909095E-2</v>
      </c>
      <c r="L24">
        <f>((D24*$P$6+1/((F24+1)*$P$8)+G24*$P$5)/($P$7*(E24+1)) )*$P$9</f>
        <v>3.4090909090909095E-2</v>
      </c>
      <c r="M24">
        <f>(H24*$P$4+I24*$P$3+J24*$P$2)/($P$2+$P$3+$P$4)</f>
        <v>0</v>
      </c>
    </row>
    <row r="25" spans="1:13" x14ac:dyDescent="0.2">
      <c r="A25">
        <v>264867</v>
      </c>
      <c r="B25">
        <v>10</v>
      </c>
      <c r="C25">
        <v>1</v>
      </c>
      <c r="D25">
        <v>0</v>
      </c>
      <c r="E25">
        <v>0.94444444444444398</v>
      </c>
      <c r="F25">
        <v>0</v>
      </c>
      <c r="G25">
        <v>0</v>
      </c>
      <c r="H25">
        <v>0</v>
      </c>
      <c r="I25">
        <v>0</v>
      </c>
      <c r="J25">
        <v>0</v>
      </c>
      <c r="K25" s="1">
        <f>L25+M25</f>
        <v>3.2142857142857154E-2</v>
      </c>
      <c r="L25">
        <f>((D25*$P$6+1/((F25+1)*$P$8)+G25*$P$5)/($P$7*(E25+1)) )*$P$9</f>
        <v>3.2142857142857154E-2</v>
      </c>
      <c r="M25">
        <f>(H25*$P$4+I25*$P$3+J25*$P$2)/($P$2+$P$3+$P$4)</f>
        <v>0</v>
      </c>
    </row>
  </sheetData>
  <sortState ref="A2:M25">
    <sortCondition descending="1"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usermetrics_11373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2016-05-28T17:26:27Z</dcterms:created>
  <dcterms:modified xsi:type="dcterms:W3CDTF">2016-05-28T18:35:16Z</dcterms:modified>
</cp:coreProperties>
</file>