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bjgra\Documents\GitHub\ballbeam\"/>
    </mc:Choice>
  </mc:AlternateContent>
  <xr:revisionPtr revIDLastSave="0" documentId="13_ncr:1_{24D9E9F6-80C0-444F-BCF1-73EF7593FA85}" xr6:coauthVersionLast="47" xr6:coauthVersionMax="47" xr10:uidLastSave="{00000000-0000-0000-0000-000000000000}"/>
  <bookViews>
    <workbookView xWindow="-120" yWindow="-120" windowWidth="51840" windowHeight="21240" xr2:uid="{C168B5FA-1919-4534-8D4F-58E02B33F2C5}"/>
  </bookViews>
  <sheets>
    <sheet name="BOM" sheetId="2" r:id="rId1"/>
  </sheets>
  <definedNames>
    <definedName name="_xlnm._FilterDatabase" localSheetId="0" hidden="1">BOM!$A$1:$L$41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14" i="2"/>
  <c r="J13" i="2"/>
  <c r="J12" i="2"/>
  <c r="J10" i="2"/>
  <c r="H42" i="2"/>
  <c r="I37" i="2"/>
  <c r="J37" i="2" s="1"/>
  <c r="J39" i="2"/>
  <c r="J9" i="2"/>
  <c r="J24" i="2"/>
  <c r="J21" i="2"/>
  <c r="J20" i="2"/>
  <c r="J19" i="2"/>
  <c r="J17" i="2"/>
  <c r="J18" i="2"/>
  <c r="J36" i="2"/>
  <c r="J35" i="2"/>
  <c r="J33" i="2"/>
  <c r="J38" i="2"/>
  <c r="J22" i="2"/>
  <c r="J23" i="2"/>
  <c r="J27" i="2"/>
  <c r="J28" i="2"/>
  <c r="J40" i="2"/>
  <c r="J31" i="2"/>
  <c r="J29" i="2"/>
  <c r="J30" i="2"/>
  <c r="J25" i="2"/>
  <c r="J26" i="2"/>
  <c r="J32" i="2"/>
  <c r="J34" i="2"/>
  <c r="J16" i="2"/>
  <c r="J5" i="2"/>
  <c r="J15" i="2"/>
  <c r="J6" i="2"/>
  <c r="J7" i="2"/>
  <c r="J4" i="2"/>
  <c r="J2" i="2"/>
  <c r="J8" i="2"/>
  <c r="J41" i="2"/>
  <c r="J11" i="2"/>
  <c r="J42" i="2" l="1"/>
</calcChain>
</file>

<file path=xl/sharedStrings.xml><?xml version="1.0" encoding="utf-8"?>
<sst xmlns="http://schemas.openxmlformats.org/spreadsheetml/2006/main" count="294" uniqueCount="176">
  <si>
    <t>Link</t>
  </si>
  <si>
    <t>Unit price</t>
  </si>
  <si>
    <t>Total price</t>
  </si>
  <si>
    <t>SparkFun Redboard Qwiic</t>
  </si>
  <si>
    <t>Adafruit VL53L0X Time of Flight Distance Sensor</t>
  </si>
  <si>
    <t xml:space="preserve">https://www.adafruit.com/product/3317 </t>
  </si>
  <si>
    <t>Adafruit LSM6DS33 6-DoF Accel + Gyro IMU - STEMMA QT / Qwiic</t>
  </si>
  <si>
    <t xml:space="preserve">https://www.adafruit.com/product/4480 </t>
  </si>
  <si>
    <t>5mm diameter x 250mm length stainless steel rod (5x pieces)</t>
  </si>
  <si>
    <t>https://www.amazon.com/gp/product/B082ZNJR7D</t>
  </si>
  <si>
    <t>Premium Male/Male Jumper Wires - 20 x 6" (150mm)</t>
  </si>
  <si>
    <t>https://www.adafruit.com/product/1957</t>
  </si>
  <si>
    <t>Qwiic cable 50mm length</t>
  </si>
  <si>
    <t>https://www.adafruit.com/product/4399</t>
  </si>
  <si>
    <t>Qwiic cable 200mm length</t>
  </si>
  <si>
    <t>https://www.adafruit.com/product/4401</t>
  </si>
  <si>
    <t>https://www.adafruit.com/product/592</t>
  </si>
  <si>
    <t>https://www.mcmaster.com/plastic-balls/wear-resistant-easy-to-machine-delrin-acetal-resin-balls/</t>
  </si>
  <si>
    <t>TOTAL</t>
  </si>
  <si>
    <t>5V power supply L6R12H-050</t>
  </si>
  <si>
    <t xml:space="preserve">https://www.digikey.com/en/products/detail/tri-mag-llc/L6R12H-050/7682624 </t>
  </si>
  <si>
    <t>2.1mm ID, 5.5mm OD barrel jack panel mount</t>
  </si>
  <si>
    <t xml:space="preserve">https://www.digikey.com/en/products/detail/cui-devices/PJ-038AH/1644551 </t>
  </si>
  <si>
    <t>M3 x 6mm female-female standoff</t>
  </si>
  <si>
    <t>Potting box, 3-15/16" x 2-3/8" x 1" 1040N23</t>
  </si>
  <si>
    <t>Beam</t>
  </si>
  <si>
    <t>Alloy Steel Shoulder Screw, 1/4" Shoulder Diameter, 2" Shoulder Length, 10-24 Thread</t>
  </si>
  <si>
    <t>Alloy Steel Shoulder Screw, 4 mm Shoulder Diameter, 12 mm Shoulder Length, M3 x 0.5 mm Thread</t>
  </si>
  <si>
    <t>Base</t>
  </si>
  <si>
    <t>Vendor</t>
  </si>
  <si>
    <t>Subassy</t>
  </si>
  <si>
    <t>https://craftcloud3d.com/</t>
  </si>
  <si>
    <t>Various</t>
  </si>
  <si>
    <t>Arduino cluster</t>
  </si>
  <si>
    <t>Servo cluster</t>
  </si>
  <si>
    <t>Type</t>
  </si>
  <si>
    <t>Electronic</t>
  </si>
  <si>
    <t>Structural</t>
  </si>
  <si>
    <t>M4 washer 4mm ID, 0.8mm thickness</t>
  </si>
  <si>
    <t>Fastener</t>
  </si>
  <si>
    <t>1-1/2" x 5/8" Zinc Boxed Corner Brace Without Screws</t>
  </si>
  <si>
    <t>1/4" x 0.625" OD Low Carbon Zinc Finish Steel SAE General Purpose Flat Washer</t>
  </si>
  <si>
    <t>1/4"-20 x 4" SAE J429 Grade 5 Zinc Finish Steel Tap Bolt</t>
  </si>
  <si>
    <t>https://www.fastenal.com/products/details/0144479</t>
  </si>
  <si>
    <t>https://www.fastenal.com/product/hardware/braces-and-brackets/equipment-braces?categoryId=600211&amp;level=3&amp;query=129758&amp;isExpanded=true</t>
  </si>
  <si>
    <t>#6-18 x 5/8" Phillips Round Head Wood Screw, Zinc</t>
  </si>
  <si>
    <t>https://www.fastenal.com/products/details/30560</t>
  </si>
  <si>
    <t>https://www.fastenal.com/products/details/30124</t>
  </si>
  <si>
    <t>#8-15 x 3/4" Flat Countersunk Head Phillips Drive Sharp Point Zinc Finish Wood Screw</t>
  </si>
  <si>
    <t>Delrin Acetal Resin Ball, 1.5 inch diameter</t>
  </si>
  <si>
    <t>9614K39</t>
  </si>
  <si>
    <t>https://www.fastenal.com/product?query=11115602&amp;fsi=1</t>
  </si>
  <si>
    <t>352-10-15-M4-S-55 GN352-10-15-M4-S-55 RUBBER BUMPER</t>
  </si>
  <si>
    <t>https://www.fastenal.com/product?query=99443033&amp;fsi=1</t>
  </si>
  <si>
    <t>M4-0.7 x 16mm ISO 4762 Hex Drive Class 12.9 Black Oxide Finish Alloy Steel Socket Cap Screw</t>
  </si>
  <si>
    <t>https://www.fastenal.com/product?query=1139526&amp;fsi=1</t>
  </si>
  <si>
    <t>M3-0.5 DIN 934 Zinc Finish Steel Class 8 Hex Nut</t>
  </si>
  <si>
    <t>https://www.fastenal.com/product?query=1140302&amp;fsi=1</t>
  </si>
  <si>
    <t>M2-0.4 DIN 934 Plain Finish Steel Class 6 Hex Nut</t>
  </si>
  <si>
    <t>https://www.fastenal.com/product?query=40140&amp;fsi=1</t>
  </si>
  <si>
    <t>M4-0.7 DIN 934 Zinc Finish Steel Class 8 Hex Nut</t>
  </si>
  <si>
    <t>https://www.fastenal.com/product?query=1140303&amp;fsi=1</t>
  </si>
  <si>
    <t>https://www.homedepot.com/p/1-in-x-8-in-x-8-ft-Select-Pine-Board-929612/202535862</t>
  </si>
  <si>
    <t>1" nominal / 0.75" true thickness x 8" nominal / 7.25" true width x 8ft select pine wood board</t>
  </si>
  <si>
    <t>M2-0.4 x 12mm ISO 4762/DIN 912 Hex Drive Class 12.9 Zinc Finish Alloy Steel Socket Cap Screw</t>
  </si>
  <si>
    <t>https://www.fastenal.com/product?query=0141685&amp;fsi=1</t>
  </si>
  <si>
    <t>M2.5-0.45 x 20mm DIN 7985 Phillips Drive Pan Head Zinc Finish Steel Machine Screw</t>
  </si>
  <si>
    <t>https://www.fastenal.com/product?query=91182&amp;fsi=1</t>
  </si>
  <si>
    <t>https://www.fastenal.com/product?query=40301&amp;fsi=1</t>
  </si>
  <si>
    <t>M2.5-0.45 DIN 934 Zinc Finish Steel Class 6 Hex Nut</t>
  </si>
  <si>
    <t>https://www.fastenal.com/product?query=26310&amp;fsi=1</t>
  </si>
  <si>
    <t>https://www.fastenal.com/products/details/37014</t>
  </si>
  <si>
    <t>#10-24 Grade 2 Zinc Finish NM Steel Nylon Insert Lock Nut</t>
  </si>
  <si>
    <t>1/4"-20 Zinc Finish Grade 5 Finished Hex Nut</t>
  </si>
  <si>
    <t>https://www.fastenal.com/products/details/36302</t>
  </si>
  <si>
    <t>https://www.fastenal.com/product?query=1133078&amp;fsi=1</t>
  </si>
  <si>
    <t>92981A143</t>
  </si>
  <si>
    <t>https://www.mcmaster.com/catalog/127/3338/</t>
  </si>
  <si>
    <t>95947A002</t>
  </si>
  <si>
    <t>https://www.mcmaster.com/catalog/127/3535</t>
  </si>
  <si>
    <t>1040N23</t>
  </si>
  <si>
    <t>https://www.mcmaster.com/catalog/127/981</t>
  </si>
  <si>
    <t>https://www.fastenal.com/products/details/40353</t>
  </si>
  <si>
    <t>g20080400ux0010</t>
  </si>
  <si>
    <t>ANNIMOS 20KG Digital Servo DS3218MG</t>
  </si>
  <si>
    <t>https://www.sparkfun.com/products/15123</t>
  </si>
  <si>
    <t>https://www.amazon.com/ANNIMOS-Digital-Waterproof-DS3218MG-Control/dp/B076CNKQX4</t>
  </si>
  <si>
    <t>364-1261-ND</t>
  </si>
  <si>
    <t>CP-038AH-ND</t>
  </si>
  <si>
    <t>SparkFun</t>
  </si>
  <si>
    <t>Adafruit</t>
  </si>
  <si>
    <t>Amazon</t>
  </si>
  <si>
    <t>Digikey</t>
  </si>
  <si>
    <t>Fastenal</t>
  </si>
  <si>
    <t>McMaster Carr</t>
  </si>
  <si>
    <t>CraftCloud</t>
  </si>
  <si>
    <t>Home Depot</t>
  </si>
  <si>
    <t>N/A</t>
  </si>
  <si>
    <t>B076CNKQX4</t>
  </si>
  <si>
    <t>https://www.fastenal.com/products/details/39505</t>
  </si>
  <si>
    <t>M3-0.5 x 12mm ISO 4762 Hex Drive Class 12.9 Black Oxide Finish Alloy Steel Socket Cap Screw</t>
  </si>
  <si>
    <t>Hinge, 3D printed, MJF Nylon PA12 Raw (Solid Gray)</t>
  </si>
  <si>
    <t>Fork, 3D printed, MJF Nylon PA12 Raw (Solid Gray)</t>
  </si>
  <si>
    <t>Rail holder, 3D printed, MJF Nylon PA12 Raw (Solid Gray)</t>
  </si>
  <si>
    <t>Sensor mount, 3D printed, MJF Nylon PA12 Raw (Solid Gray)</t>
  </si>
  <si>
    <t>Servo mount, 3D printed, MJF Nylon PA12 Raw (Solid Gray)</t>
  </si>
  <si>
    <t>Short name</t>
  </si>
  <si>
    <t>Arduino</t>
  </si>
  <si>
    <t>Servo</t>
  </si>
  <si>
    <t>ToF sensor</t>
  </si>
  <si>
    <t>Power supply</t>
  </si>
  <si>
    <t>IMU sensor</t>
  </si>
  <si>
    <t>USB cable - USB A to Micro-B - 3 foot long</t>
  </si>
  <si>
    <t>Micro USB cable</t>
  </si>
  <si>
    <t>Jumper wire</t>
  </si>
  <si>
    <t>Qwiic cable 50mm</t>
  </si>
  <si>
    <t>Qwiic cable 200mm</t>
  </si>
  <si>
    <t>Barrel jack</t>
  </si>
  <si>
    <t>Rubber foot</t>
  </si>
  <si>
    <t>Corner brace</t>
  </si>
  <si>
    <t>T-nut</t>
  </si>
  <si>
    <t>M4 Zinc Finish Low Carbon Steel T-Nut</t>
  </si>
  <si>
    <t>1/4" bolt</t>
  </si>
  <si>
    <t>M2.5 nut</t>
  </si>
  <si>
    <t>1/4" washer</t>
  </si>
  <si>
    <t>1/4" nut</t>
  </si>
  <si>
    <t>#6 x 5/8" wood screw</t>
  </si>
  <si>
    <t>#8 x 3/4" wood screw</t>
  </si>
  <si>
    <t>M4 nut</t>
  </si>
  <si>
    <t>M3 nut</t>
  </si>
  <si>
    <t xml:space="preserve">M4 washer </t>
  </si>
  <si>
    <t>M2 nut</t>
  </si>
  <si>
    <t>Hinge</t>
  </si>
  <si>
    <t>Fork</t>
  </si>
  <si>
    <t>Servo mount</t>
  </si>
  <si>
    <t>Wood board</t>
  </si>
  <si>
    <t>Enclosure</t>
  </si>
  <si>
    <t>Ball</t>
  </si>
  <si>
    <t>Rail holder tip</t>
  </si>
  <si>
    <t>Rail holder base</t>
  </si>
  <si>
    <t>1/4" shoulder bolt</t>
  </si>
  <si>
    <t>M2 x 12mm bolt</t>
  </si>
  <si>
    <t>M2.5 x 20mm bolt</t>
  </si>
  <si>
    <t>M3 x 12mm bolt</t>
  </si>
  <si>
    <t>M4 x 16mm bolt</t>
  </si>
  <si>
    <t>4 mm shoulder bolt</t>
  </si>
  <si>
    <t>M3 standoff</t>
  </si>
  <si>
    <t>Long description</t>
  </si>
  <si>
    <t>#10 lock nut</t>
  </si>
  <si>
    <t>Rail</t>
  </si>
  <si>
    <t>Notes</t>
  </si>
  <si>
    <t>Part Number</t>
  </si>
  <si>
    <t>Qty. (assy)</t>
  </si>
  <si>
    <t>Qty. (purchase)</t>
  </si>
  <si>
    <t>ToF sensor to ardiuno</t>
  </si>
  <si>
    <t>ToF sensor to IMU sensor</t>
  </si>
  <si>
    <t>Comes with a servo horn (has two screws in it pre-installed) and a screw</t>
  </si>
  <si>
    <t>Connects servo and sensor mounts</t>
  </si>
  <si>
    <t>Attaches to the hinge, holds the rail</t>
  </si>
  <si>
    <t>Near the back board</t>
  </si>
  <si>
    <t>Holds the sensors</t>
  </si>
  <si>
    <t>Holds the servo</t>
  </si>
  <si>
    <t>Powers the servo only</t>
  </si>
  <si>
    <t>Phillips or Slot head style is OK, hold the Arduino enclosure and the servo mount to the base board</t>
  </si>
  <si>
    <t>Hold the two wood boards (with the corner brace)</t>
  </si>
  <si>
    <t>Upright support for the hinge</t>
  </si>
  <si>
    <t>Used to lock the rail holder sholder bolts (between the rail holders and the hinge and fork respectively)</t>
  </si>
  <si>
    <t>For the 1/4" bolt and the 1/4" shoulder bolt</t>
  </si>
  <si>
    <t>For barrel jack</t>
  </si>
  <si>
    <t>For IMU/dist sensor</t>
  </si>
  <si>
    <t>For the arduino</t>
  </si>
  <si>
    <t>For the arduino, 4.5mm not 6mm</t>
  </si>
  <si>
    <t>For servo</t>
  </si>
  <si>
    <t>Hold rubber feet</t>
  </si>
  <si>
    <t>Both the base board and the back board are cut from this board</t>
  </si>
  <si>
    <t>Connects servo arm to the 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</si>
</sst>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u/>
      <sz val="11"/>
      <color theme="10"/>
      <name val="Palatino Linotype"/>
      <family val="2"/>
      <scheme val="minor"/>
    </font>
    <font>
      <i/>
      <sz val="11"/>
      <color theme="1"/>
      <name val="Palatino Linotype"/>
      <family val="2"/>
      <scheme val="minor"/>
    </font>
    <font>
      <sz val="11"/>
      <name val="Palatino Linotype"/>
      <family val="2"/>
      <scheme val="minor"/>
    </font>
    <font>
      <b/>
      <sz val="15"/>
      <color theme="3"/>
      <name val="Palatino Linotype"/>
      <family val="2"/>
      <scheme val="minor"/>
    </font>
    <font>
      <sz val="10"/>
      <color theme="1"/>
      <name val="Palatino Linotype"/>
      <family val="1"/>
    </font>
    <font>
      <sz val="10"/>
      <name val="Palatino Linotype"/>
      <family val="1"/>
    </font>
    <font>
      <u/>
      <sz val="10"/>
      <color theme="10"/>
      <name val="Palatino Linotype"/>
      <family val="1"/>
    </font>
    <font>
      <sz val="10"/>
      <color rgb="FF333333"/>
      <name val="Palatino Linotype"/>
      <family val="1"/>
    </font>
    <font>
      <b/>
      <sz val="10"/>
      <color theme="1"/>
      <name val="Palatino Linotype"/>
      <family val="1"/>
    </font>
    <font>
      <b/>
      <sz val="10"/>
      <name val="Palatino Linotype"/>
      <family val="1"/>
    </font>
    <font>
      <b/>
      <sz val="15"/>
      <color theme="3"/>
      <name val="Avenir Next LT Pro"/>
      <family val="2"/>
      <scheme val="major"/>
    </font>
    <font>
      <sz val="10"/>
      <color theme="1"/>
      <name val="Palatino Linotype"/>
      <family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6" fillId="0" borderId="2" applyNumberFormat="0" applyFill="0" applyAlignment="0" applyProtection="0"/>
  </cellStyleXfs>
  <cellXfs count="32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ill="1"/>
    <xf numFmtId="44" fontId="0" fillId="0" borderId="0" xfId="0" applyNumberFormat="1" applyFill="1"/>
    <xf numFmtId="0" fontId="2" fillId="0" borderId="0" xfId="0" applyFont="1" applyFill="1"/>
    <xf numFmtId="0" fontId="0" fillId="0" borderId="0" xfId="0" applyFont="1"/>
    <xf numFmtId="2" fontId="5" fillId="0" borderId="0" xfId="0" applyNumberFormat="1" applyFont="1" applyFill="1"/>
    <xf numFmtId="2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3" applyFont="1" applyFill="1"/>
    <xf numFmtId="44" fontId="7" fillId="0" borderId="0" xfId="1" applyFont="1" applyFill="1"/>
    <xf numFmtId="0" fontId="8" fillId="0" borderId="0" xfId="3" applyFont="1" applyFill="1"/>
    <xf numFmtId="0" fontId="10" fillId="0" borderId="0" xfId="0" applyFont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9" fillId="0" borderId="0" xfId="3" applyFont="1" applyFill="1" applyBorder="1"/>
    <xf numFmtId="44" fontId="7" fillId="0" borderId="0" xfId="1" applyFont="1" applyFill="1" applyBorder="1"/>
    <xf numFmtId="0" fontId="8" fillId="0" borderId="0" xfId="3" applyFont="1" applyFill="1" applyBorder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11" fillId="0" borderId="1" xfId="2" applyFont="1" applyFill="1" applyBorder="1"/>
    <xf numFmtId="2" fontId="12" fillId="0" borderId="1" xfId="2" applyNumberFormat="1" applyFont="1" applyFill="1" applyBorder="1"/>
    <xf numFmtId="44" fontId="11" fillId="0" borderId="1" xfId="2" applyNumberFormat="1" applyFont="1" applyFill="1" applyBorder="1"/>
    <xf numFmtId="0" fontId="13" fillId="0" borderId="2" xfId="4" applyFont="1"/>
    <xf numFmtId="2" fontId="13" fillId="0" borderId="2" xfId="4" applyNumberFormat="1" applyFont="1"/>
    <xf numFmtId="44" fontId="13" fillId="0" borderId="2" xfId="4" applyNumberFormat="1" applyFont="1"/>
    <xf numFmtId="0" fontId="14" fillId="0" borderId="0" xfId="0" applyFont="1"/>
    <xf numFmtId="0" fontId="7" fillId="0" borderId="0" xfId="0" applyFont="1" applyBorder="1" applyAlignment="1">
      <alignment horizontal="left"/>
    </xf>
    <xf numFmtId="1" fontId="8" fillId="0" borderId="0" xfId="3" applyNumberFormat="1" applyFont="1" applyFill="1"/>
    <xf numFmtId="1" fontId="8" fillId="0" borderId="0" xfId="3" applyNumberFormat="1" applyFont="1" applyFill="1" applyBorder="1"/>
  </cellXfs>
  <cellStyles count="5">
    <cellStyle name="Currency" xfId="1" builtinId="4"/>
    <cellStyle name="Heading 1" xfId="4" builtinId="16"/>
    <cellStyle name="Hyperlink" xfId="3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43</xdr:row>
      <xdr:rowOff>28576</xdr:rowOff>
    </xdr:from>
    <xdr:to>
      <xdr:col>6</xdr:col>
      <xdr:colOff>1085850</xdr:colOff>
      <xdr:row>49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B846EC-D1CE-4F53-80F5-5A9E579C704B}"/>
            </a:ext>
          </a:extLst>
        </xdr:cNvPr>
        <xdr:cNvSpPr txBox="1"/>
      </xdr:nvSpPr>
      <xdr:spPr>
        <a:xfrm>
          <a:off x="7353300" y="9344026"/>
          <a:ext cx="13173075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Additional Notes</a:t>
          </a:r>
          <a:r>
            <a:rPr lang="en-US">
              <a:latin typeface="+mj-lt"/>
            </a:rPr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ballbeam needs 15" + 9" = 24" total length, Home Depot will cut the 8ft board into 2ft lengths for you.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STEP files included in the GitHub repository, 5 parts total. OBB was developed using the material MJF Nylon PA12 Raw (Solid Gray), but other (cheaper) materials way work as well.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Gallery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8">
      <a:majorFont>
        <a:latin typeface="Avenir Next LT Pro"/>
        <a:ea typeface=""/>
        <a:cs typeface=""/>
      </a:majorFont>
      <a:minorFont>
        <a:latin typeface="Palatino Linotype"/>
        <a:ea typeface=""/>
        <a:cs typeface="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ui-devices/PJ-038AH/1644551" TargetMode="External"/><Relationship Id="rId13" Type="http://schemas.openxmlformats.org/officeDocument/2006/relationships/hyperlink" Target="https://www.fastenal.com/product?query=11115602&amp;fsi=1" TargetMode="External"/><Relationship Id="rId18" Type="http://schemas.openxmlformats.org/officeDocument/2006/relationships/hyperlink" Target="https://www.fastenal.com/products/details/36302" TargetMode="External"/><Relationship Id="rId3" Type="http://schemas.openxmlformats.org/officeDocument/2006/relationships/hyperlink" Target="https://www.adafruit.com/product/4401" TargetMode="External"/><Relationship Id="rId21" Type="http://schemas.openxmlformats.org/officeDocument/2006/relationships/hyperlink" Target="https://www.amazon.com/ANNIMOS-Digital-Waterproof-DS3218MG-Control/dp/B076CNKQX4" TargetMode="External"/><Relationship Id="rId7" Type="http://schemas.openxmlformats.org/officeDocument/2006/relationships/hyperlink" Target="https://www.digikey.com/en/products/detail/tri-mag-llc/L6R12H-050/7682624" TargetMode="External"/><Relationship Id="rId12" Type="http://schemas.openxmlformats.org/officeDocument/2006/relationships/hyperlink" Target="https://www.fastenal.com/product?query=99443033&amp;fsi=1" TargetMode="External"/><Relationship Id="rId17" Type="http://schemas.openxmlformats.org/officeDocument/2006/relationships/hyperlink" Target="https://www.fastenal.com/products/details/37014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adafruit.com/product/4399" TargetMode="External"/><Relationship Id="rId16" Type="http://schemas.openxmlformats.org/officeDocument/2006/relationships/hyperlink" Target="https://www.fastenal.com/product?query=40301&amp;fsi=1" TargetMode="External"/><Relationship Id="rId20" Type="http://schemas.openxmlformats.org/officeDocument/2006/relationships/hyperlink" Target="https://www.sparkfun.com/products/15123" TargetMode="External"/><Relationship Id="rId1" Type="http://schemas.openxmlformats.org/officeDocument/2006/relationships/hyperlink" Target="https://www.amazon.com/gp/product/B082ZNJR7D" TargetMode="External"/><Relationship Id="rId6" Type="http://schemas.openxmlformats.org/officeDocument/2006/relationships/hyperlink" Target="https://www.adafruit.com/product/4480" TargetMode="External"/><Relationship Id="rId11" Type="http://schemas.openxmlformats.org/officeDocument/2006/relationships/hyperlink" Target="https://www.fastenal.com/products/details/0144479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plastic-balls/wear-resistant-easy-to-machine-delrin-acetal-resin-balls/" TargetMode="External"/><Relationship Id="rId15" Type="http://schemas.openxmlformats.org/officeDocument/2006/relationships/hyperlink" Target="https://www.fastenal.com/product?query=91182&amp;fsi=1" TargetMode="External"/><Relationship Id="rId23" Type="http://schemas.openxmlformats.org/officeDocument/2006/relationships/hyperlink" Target="https://www.adafruit.com/product/3317" TargetMode="External"/><Relationship Id="rId10" Type="http://schemas.openxmlformats.org/officeDocument/2006/relationships/hyperlink" Target="https://www.fastenal.com/products/details/30124" TargetMode="External"/><Relationship Id="rId19" Type="http://schemas.openxmlformats.org/officeDocument/2006/relationships/hyperlink" Target="https://www.fastenal.com/product?query=1133078&amp;fsi=1" TargetMode="External"/><Relationship Id="rId4" Type="http://schemas.openxmlformats.org/officeDocument/2006/relationships/hyperlink" Target="https://www.adafruit.com/product/592" TargetMode="External"/><Relationship Id="rId9" Type="http://schemas.openxmlformats.org/officeDocument/2006/relationships/hyperlink" Target="https://www.fastenal.com/product/hardware/braces-and-brackets/equipment-braces?categoryId=600211&amp;level=3&amp;query=129758&amp;isExpanded=true" TargetMode="External"/><Relationship Id="rId14" Type="http://schemas.openxmlformats.org/officeDocument/2006/relationships/hyperlink" Target="https://www.homedepot.com/p/1-in-x-8-in-x-8-ft-Select-Pine-Board-929612/202535862" TargetMode="External"/><Relationship Id="rId22" Type="http://schemas.openxmlformats.org/officeDocument/2006/relationships/hyperlink" Target="https://www.fastenal.com/products/details/305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9BD4-351B-4280-B8FB-F13E6B6C938E}">
  <dimension ref="A1:S48"/>
  <sheetViews>
    <sheetView tabSelected="1" workbookViewId="0"/>
  </sheetViews>
  <sheetFormatPr defaultRowHeight="16.5" x14ac:dyDescent="0.3"/>
  <cols>
    <col min="1" max="1" width="19.25" customWidth="1"/>
    <col min="2" max="2" width="77" bestFit="1" customWidth="1"/>
    <col min="3" max="3" width="79.25" bestFit="1" customWidth="1"/>
    <col min="4" max="4" width="12.375" bestFit="1" customWidth="1"/>
    <col min="5" max="5" width="18.875" bestFit="1" customWidth="1"/>
    <col min="6" max="6" width="48.375" customWidth="1"/>
    <col min="7" max="7" width="16" style="8" bestFit="1" customWidth="1"/>
    <col min="8" max="8" width="22" customWidth="1"/>
    <col min="9" max="9" width="17" customWidth="1"/>
    <col min="10" max="10" width="18.125" bestFit="1" customWidth="1"/>
    <col min="11" max="11" width="13" bestFit="1" customWidth="1"/>
    <col min="12" max="12" width="9.375" bestFit="1" customWidth="1"/>
    <col min="14" max="14" width="14.625" customWidth="1"/>
    <col min="15" max="15" width="13.5" customWidth="1"/>
  </cols>
  <sheetData>
    <row r="1" spans="1:16" ht="21" thickBot="1" x14ac:dyDescent="0.4">
      <c r="A1" s="25" t="s">
        <v>106</v>
      </c>
      <c r="B1" s="25" t="s">
        <v>147</v>
      </c>
      <c r="C1" s="25" t="s">
        <v>150</v>
      </c>
      <c r="D1" s="25" t="s">
        <v>29</v>
      </c>
      <c r="E1" s="25" t="s">
        <v>151</v>
      </c>
      <c r="F1" s="25" t="s">
        <v>0</v>
      </c>
      <c r="G1" s="26" t="s">
        <v>152</v>
      </c>
      <c r="H1" s="25" t="s">
        <v>153</v>
      </c>
      <c r="I1" s="27" t="s">
        <v>1</v>
      </c>
      <c r="J1" s="27" t="s">
        <v>2</v>
      </c>
      <c r="K1" s="25" t="s">
        <v>30</v>
      </c>
      <c r="L1" s="25" t="s">
        <v>35</v>
      </c>
      <c r="N1" s="1"/>
      <c r="O1" s="1"/>
      <c r="P1" s="1"/>
    </row>
    <row r="2" spans="1:16" s="3" customFormat="1" ht="17.25" thickTop="1" x14ac:dyDescent="0.3">
      <c r="A2" s="9" t="s">
        <v>111</v>
      </c>
      <c r="B2" s="28" t="s">
        <v>6</v>
      </c>
      <c r="C2" s="20"/>
      <c r="D2" s="10" t="s">
        <v>90</v>
      </c>
      <c r="E2" s="10">
        <v>4480</v>
      </c>
      <c r="F2" s="11" t="s">
        <v>7</v>
      </c>
      <c r="G2" s="30">
        <v>1</v>
      </c>
      <c r="H2" s="9">
        <v>1</v>
      </c>
      <c r="I2" s="12">
        <v>5.95</v>
      </c>
      <c r="J2" s="12">
        <f t="shared" ref="J2:J41" si="0">I2*H2</f>
        <v>5.95</v>
      </c>
      <c r="K2" s="13" t="s">
        <v>25</v>
      </c>
      <c r="L2" s="13" t="s">
        <v>36</v>
      </c>
      <c r="N2"/>
      <c r="O2"/>
      <c r="P2"/>
    </row>
    <row r="3" spans="1:16" s="3" customFormat="1" x14ac:dyDescent="0.3">
      <c r="A3" s="9" t="s">
        <v>109</v>
      </c>
      <c r="B3" s="28" t="s">
        <v>4</v>
      </c>
      <c r="C3" s="20"/>
      <c r="D3" s="10" t="s">
        <v>90</v>
      </c>
      <c r="E3" s="10">
        <v>3317</v>
      </c>
      <c r="F3" s="11" t="s">
        <v>5</v>
      </c>
      <c r="G3" s="30">
        <v>1</v>
      </c>
      <c r="H3" s="9">
        <v>1</v>
      </c>
      <c r="I3" s="12">
        <v>14.95</v>
      </c>
      <c r="J3" s="12">
        <f t="shared" ref="J3" si="1">I3*H3</f>
        <v>14.95</v>
      </c>
      <c r="K3" s="13" t="s">
        <v>25</v>
      </c>
      <c r="L3" s="13" t="s">
        <v>36</v>
      </c>
      <c r="N3"/>
      <c r="O3"/>
      <c r="P3"/>
    </row>
    <row r="4" spans="1:16" s="3" customFormat="1" x14ac:dyDescent="0.3">
      <c r="A4" s="9" t="s">
        <v>114</v>
      </c>
      <c r="B4" s="28" t="s">
        <v>10</v>
      </c>
      <c r="C4" s="20"/>
      <c r="D4" s="10" t="s">
        <v>90</v>
      </c>
      <c r="E4" s="10">
        <v>1957</v>
      </c>
      <c r="F4" s="11" t="s">
        <v>11</v>
      </c>
      <c r="G4" s="30">
        <v>4</v>
      </c>
      <c r="H4" s="9">
        <v>1</v>
      </c>
      <c r="I4" s="12">
        <v>1.95</v>
      </c>
      <c r="J4" s="12">
        <f t="shared" si="0"/>
        <v>1.95</v>
      </c>
      <c r="K4" s="13" t="s">
        <v>34</v>
      </c>
      <c r="L4" s="13" t="s">
        <v>36</v>
      </c>
      <c r="N4"/>
      <c r="O4"/>
      <c r="P4"/>
    </row>
    <row r="5" spans="1:16" s="3" customFormat="1" x14ac:dyDescent="0.3">
      <c r="A5" s="9" t="s">
        <v>113</v>
      </c>
      <c r="B5" s="28" t="s">
        <v>112</v>
      </c>
      <c r="C5" s="20"/>
      <c r="D5" s="10" t="s">
        <v>90</v>
      </c>
      <c r="E5" s="10">
        <v>592</v>
      </c>
      <c r="F5" s="11" t="s">
        <v>16</v>
      </c>
      <c r="G5" s="30">
        <v>1</v>
      </c>
      <c r="H5" s="9">
        <v>1</v>
      </c>
      <c r="I5" s="12">
        <v>2.95</v>
      </c>
      <c r="J5" s="12">
        <f t="shared" si="0"/>
        <v>2.95</v>
      </c>
      <c r="K5" s="13" t="s">
        <v>33</v>
      </c>
      <c r="L5" s="13" t="s">
        <v>36</v>
      </c>
      <c r="N5"/>
      <c r="O5"/>
      <c r="P5"/>
    </row>
    <row r="6" spans="1:16" s="3" customFormat="1" x14ac:dyDescent="0.3">
      <c r="A6" s="9" t="s">
        <v>116</v>
      </c>
      <c r="B6" s="28" t="s">
        <v>14</v>
      </c>
      <c r="C6" s="20" t="s">
        <v>154</v>
      </c>
      <c r="D6" s="10" t="s">
        <v>90</v>
      </c>
      <c r="E6" s="10">
        <v>4401</v>
      </c>
      <c r="F6" s="11" t="s">
        <v>15</v>
      </c>
      <c r="G6" s="30">
        <v>1</v>
      </c>
      <c r="H6" s="9">
        <v>1</v>
      </c>
      <c r="I6" s="12">
        <v>0.95</v>
      </c>
      <c r="J6" s="12">
        <f t="shared" si="0"/>
        <v>0.95</v>
      </c>
      <c r="K6" s="13" t="s">
        <v>33</v>
      </c>
      <c r="L6" s="13" t="s">
        <v>36</v>
      </c>
      <c r="N6"/>
      <c r="O6"/>
      <c r="P6"/>
    </row>
    <row r="7" spans="1:16" s="3" customFormat="1" x14ac:dyDescent="0.3">
      <c r="A7" s="9" t="s">
        <v>115</v>
      </c>
      <c r="B7" s="28" t="s">
        <v>12</v>
      </c>
      <c r="C7" s="20" t="s">
        <v>155</v>
      </c>
      <c r="D7" s="10" t="s">
        <v>90</v>
      </c>
      <c r="E7" s="10">
        <v>4399</v>
      </c>
      <c r="F7" s="11" t="s">
        <v>13</v>
      </c>
      <c r="G7" s="30">
        <v>1</v>
      </c>
      <c r="H7" s="9">
        <v>1</v>
      </c>
      <c r="I7" s="12">
        <v>0.95</v>
      </c>
      <c r="J7" s="12">
        <f t="shared" si="0"/>
        <v>0.95</v>
      </c>
      <c r="K7" s="13" t="s">
        <v>25</v>
      </c>
      <c r="L7" s="13" t="s">
        <v>36</v>
      </c>
      <c r="N7"/>
      <c r="O7"/>
      <c r="P7"/>
    </row>
    <row r="8" spans="1:16" s="3" customFormat="1" x14ac:dyDescent="0.3">
      <c r="A8" s="9" t="s">
        <v>108</v>
      </c>
      <c r="B8" s="28" t="s">
        <v>84</v>
      </c>
      <c r="C8" s="20" t="s">
        <v>156</v>
      </c>
      <c r="D8" s="10" t="s">
        <v>91</v>
      </c>
      <c r="E8" s="14" t="s">
        <v>98</v>
      </c>
      <c r="F8" s="11" t="s">
        <v>86</v>
      </c>
      <c r="G8" s="30">
        <v>1</v>
      </c>
      <c r="H8" s="9">
        <v>1</v>
      </c>
      <c r="I8" s="12">
        <v>16.66</v>
      </c>
      <c r="J8" s="12">
        <f t="shared" si="0"/>
        <v>16.66</v>
      </c>
      <c r="K8" s="13" t="s">
        <v>34</v>
      </c>
      <c r="L8" s="13" t="s">
        <v>36</v>
      </c>
      <c r="N8"/>
      <c r="O8"/>
      <c r="P8"/>
    </row>
    <row r="9" spans="1:16" s="3" customFormat="1" x14ac:dyDescent="0.3">
      <c r="A9" s="9" t="s">
        <v>149</v>
      </c>
      <c r="B9" s="28" t="s">
        <v>8</v>
      </c>
      <c r="C9" s="20"/>
      <c r="D9" s="10" t="s">
        <v>91</v>
      </c>
      <c r="E9" s="10" t="s">
        <v>83</v>
      </c>
      <c r="F9" s="11" t="s">
        <v>9</v>
      </c>
      <c r="G9" s="30">
        <v>2</v>
      </c>
      <c r="H9" s="9">
        <v>1</v>
      </c>
      <c r="I9" s="12">
        <v>8.99</v>
      </c>
      <c r="J9" s="12">
        <f t="shared" si="0"/>
        <v>8.99</v>
      </c>
      <c r="K9" s="13" t="s">
        <v>25</v>
      </c>
      <c r="L9" s="13" t="s">
        <v>37</v>
      </c>
      <c r="N9"/>
      <c r="O9"/>
      <c r="P9"/>
    </row>
    <row r="10" spans="1:16" s="3" customFormat="1" x14ac:dyDescent="0.3">
      <c r="A10" s="9" t="s">
        <v>133</v>
      </c>
      <c r="B10" s="28" t="s">
        <v>102</v>
      </c>
      <c r="C10" s="20" t="s">
        <v>157</v>
      </c>
      <c r="D10" s="10" t="s">
        <v>95</v>
      </c>
      <c r="E10" s="10" t="s">
        <v>97</v>
      </c>
      <c r="F10" s="11" t="s">
        <v>31</v>
      </c>
      <c r="G10" s="30">
        <v>1</v>
      </c>
      <c r="H10" s="9">
        <v>1</v>
      </c>
      <c r="I10" s="12">
        <v>10.82</v>
      </c>
      <c r="J10" s="12">
        <f t="shared" si="0"/>
        <v>10.82</v>
      </c>
      <c r="K10" s="13" t="s">
        <v>25</v>
      </c>
      <c r="L10" s="13" t="s">
        <v>37</v>
      </c>
      <c r="N10"/>
      <c r="O10"/>
      <c r="P10"/>
    </row>
    <row r="11" spans="1:16" s="3" customFormat="1" x14ac:dyDescent="0.3">
      <c r="A11" s="9" t="s">
        <v>132</v>
      </c>
      <c r="B11" s="28" t="s">
        <v>101</v>
      </c>
      <c r="C11" s="20" t="s">
        <v>159</v>
      </c>
      <c r="D11" s="10" t="s">
        <v>95</v>
      </c>
      <c r="E11" s="10" t="s">
        <v>97</v>
      </c>
      <c r="F11" s="11" t="s">
        <v>31</v>
      </c>
      <c r="G11" s="30">
        <v>1</v>
      </c>
      <c r="H11" s="9">
        <v>1</v>
      </c>
      <c r="I11" s="12">
        <v>11.96</v>
      </c>
      <c r="J11" s="12">
        <f t="shared" si="0"/>
        <v>11.96</v>
      </c>
      <c r="K11" s="13" t="s">
        <v>28</v>
      </c>
      <c r="L11" s="13" t="s">
        <v>37</v>
      </c>
      <c r="N11"/>
      <c r="O11"/>
      <c r="P11"/>
    </row>
    <row r="12" spans="1:16" s="3" customFormat="1" x14ac:dyDescent="0.3">
      <c r="A12" s="9" t="s">
        <v>139</v>
      </c>
      <c r="B12" s="28" t="s">
        <v>103</v>
      </c>
      <c r="C12" s="20" t="s">
        <v>158</v>
      </c>
      <c r="D12" s="10" t="s">
        <v>95</v>
      </c>
      <c r="E12" s="10" t="s">
        <v>97</v>
      </c>
      <c r="F12" s="11" t="s">
        <v>31</v>
      </c>
      <c r="G12" s="30">
        <v>1</v>
      </c>
      <c r="H12" s="9">
        <v>1</v>
      </c>
      <c r="I12" s="12">
        <v>6.14</v>
      </c>
      <c r="J12" s="12">
        <f t="shared" si="0"/>
        <v>6.14</v>
      </c>
      <c r="K12" s="13" t="s">
        <v>25</v>
      </c>
      <c r="L12" s="13" t="s">
        <v>37</v>
      </c>
      <c r="N12"/>
      <c r="O12"/>
      <c r="P12"/>
    </row>
    <row r="13" spans="1:16" s="3" customFormat="1" x14ac:dyDescent="0.3">
      <c r="A13" s="9" t="s">
        <v>138</v>
      </c>
      <c r="B13" s="28" t="s">
        <v>104</v>
      </c>
      <c r="C13" s="20" t="s">
        <v>160</v>
      </c>
      <c r="D13" s="10" t="s">
        <v>95</v>
      </c>
      <c r="E13" s="10" t="s">
        <v>97</v>
      </c>
      <c r="F13" s="11" t="s">
        <v>31</v>
      </c>
      <c r="G13" s="30">
        <v>1</v>
      </c>
      <c r="H13" s="9">
        <v>1</v>
      </c>
      <c r="I13" s="12">
        <v>12.15</v>
      </c>
      <c r="J13" s="12">
        <f t="shared" si="0"/>
        <v>12.15</v>
      </c>
      <c r="K13" s="13" t="s">
        <v>25</v>
      </c>
      <c r="L13" s="13" t="s">
        <v>37</v>
      </c>
      <c r="N13"/>
      <c r="O13"/>
      <c r="P13"/>
    </row>
    <row r="14" spans="1:16" s="3" customFormat="1" x14ac:dyDescent="0.3">
      <c r="A14" s="9" t="s">
        <v>134</v>
      </c>
      <c r="B14" s="28" t="s">
        <v>105</v>
      </c>
      <c r="C14" s="20" t="s">
        <v>161</v>
      </c>
      <c r="D14" s="10" t="s">
        <v>95</v>
      </c>
      <c r="E14" s="10" t="s">
        <v>97</v>
      </c>
      <c r="F14" s="11" t="s">
        <v>31</v>
      </c>
      <c r="G14" s="30">
        <v>1</v>
      </c>
      <c r="H14" s="9">
        <v>1</v>
      </c>
      <c r="I14" s="12">
        <v>19.170000000000002</v>
      </c>
      <c r="J14" s="12">
        <f t="shared" si="0"/>
        <v>19.170000000000002</v>
      </c>
      <c r="K14" s="13" t="s">
        <v>34</v>
      </c>
      <c r="L14" s="13" t="s">
        <v>37</v>
      </c>
      <c r="N14"/>
      <c r="O14"/>
      <c r="P14"/>
    </row>
    <row r="15" spans="1:16" s="3" customFormat="1" x14ac:dyDescent="0.3">
      <c r="A15" s="9" t="s">
        <v>117</v>
      </c>
      <c r="B15" s="28" t="s">
        <v>21</v>
      </c>
      <c r="C15" s="20" t="s">
        <v>162</v>
      </c>
      <c r="D15" s="10" t="s">
        <v>92</v>
      </c>
      <c r="E15" s="10" t="s">
        <v>88</v>
      </c>
      <c r="F15" s="11" t="s">
        <v>22</v>
      </c>
      <c r="G15" s="30">
        <v>1</v>
      </c>
      <c r="H15" s="9">
        <v>1</v>
      </c>
      <c r="I15" s="12">
        <v>0.73</v>
      </c>
      <c r="J15" s="12">
        <f t="shared" si="0"/>
        <v>0.73</v>
      </c>
      <c r="K15" s="13" t="s">
        <v>34</v>
      </c>
      <c r="L15" s="13" t="s">
        <v>36</v>
      </c>
      <c r="N15"/>
      <c r="O15"/>
      <c r="P15"/>
    </row>
    <row r="16" spans="1:16" s="3" customFormat="1" x14ac:dyDescent="0.3">
      <c r="A16" s="9" t="s">
        <v>110</v>
      </c>
      <c r="B16" s="28" t="s">
        <v>19</v>
      </c>
      <c r="C16" s="20"/>
      <c r="D16" s="10" t="s">
        <v>92</v>
      </c>
      <c r="E16" s="10" t="s">
        <v>87</v>
      </c>
      <c r="F16" s="11" t="s">
        <v>20</v>
      </c>
      <c r="G16" s="30">
        <v>1</v>
      </c>
      <c r="H16" s="9">
        <v>1</v>
      </c>
      <c r="I16" s="12">
        <v>7.6</v>
      </c>
      <c r="J16" s="12">
        <f t="shared" si="0"/>
        <v>7.6</v>
      </c>
      <c r="K16" s="13" t="s">
        <v>34</v>
      </c>
      <c r="L16" s="13" t="s">
        <v>36</v>
      </c>
      <c r="N16"/>
      <c r="O16"/>
      <c r="P16"/>
    </row>
    <row r="17" spans="1:19" s="3" customFormat="1" x14ac:dyDescent="0.3">
      <c r="A17" s="9" t="s">
        <v>126</v>
      </c>
      <c r="B17" s="28" t="s">
        <v>45</v>
      </c>
      <c r="C17" s="20" t="s">
        <v>163</v>
      </c>
      <c r="D17" s="10" t="s">
        <v>93</v>
      </c>
      <c r="E17" s="10">
        <v>30560</v>
      </c>
      <c r="F17" s="11" t="s">
        <v>46</v>
      </c>
      <c r="G17" s="30">
        <v>4</v>
      </c>
      <c r="H17" s="9">
        <v>4</v>
      </c>
      <c r="I17" s="12">
        <v>5.4730000000000001E-2</v>
      </c>
      <c r="J17" s="12">
        <f t="shared" si="0"/>
        <v>0.21892</v>
      </c>
      <c r="K17" s="13" t="s">
        <v>28</v>
      </c>
      <c r="L17" s="13" t="s">
        <v>39</v>
      </c>
      <c r="N17"/>
      <c r="O17"/>
      <c r="P17"/>
    </row>
    <row r="18" spans="1:19" s="3" customFormat="1" x14ac:dyDescent="0.3">
      <c r="A18" s="9" t="s">
        <v>119</v>
      </c>
      <c r="B18" s="28" t="s">
        <v>40</v>
      </c>
      <c r="C18" s="20" t="s">
        <v>164</v>
      </c>
      <c r="D18" s="10" t="s">
        <v>93</v>
      </c>
      <c r="E18" s="10">
        <v>129758</v>
      </c>
      <c r="F18" s="11" t="s">
        <v>44</v>
      </c>
      <c r="G18" s="30">
        <v>2</v>
      </c>
      <c r="H18" s="9">
        <v>2</v>
      </c>
      <c r="I18" s="12">
        <v>1.22</v>
      </c>
      <c r="J18" s="12">
        <f>I18*H18</f>
        <v>2.44</v>
      </c>
      <c r="K18" s="13" t="s">
        <v>28</v>
      </c>
      <c r="L18" s="13" t="s">
        <v>39</v>
      </c>
      <c r="N18"/>
      <c r="O18"/>
      <c r="P18"/>
    </row>
    <row r="19" spans="1:19" s="3" customFormat="1" x14ac:dyDescent="0.3">
      <c r="A19" s="9" t="s">
        <v>127</v>
      </c>
      <c r="B19" s="28" t="s">
        <v>48</v>
      </c>
      <c r="C19" s="20"/>
      <c r="D19" s="10" t="s">
        <v>93</v>
      </c>
      <c r="E19" s="10">
        <v>30124</v>
      </c>
      <c r="F19" s="11" t="s">
        <v>47</v>
      </c>
      <c r="G19" s="30">
        <v>8</v>
      </c>
      <c r="H19" s="9">
        <v>8</v>
      </c>
      <c r="I19" s="12">
        <v>6.6600000000000006E-2</v>
      </c>
      <c r="J19" s="12">
        <f t="shared" si="0"/>
        <v>0.53280000000000005</v>
      </c>
      <c r="K19" s="13" t="s">
        <v>28</v>
      </c>
      <c r="L19" s="13" t="s">
        <v>39</v>
      </c>
      <c r="N19"/>
      <c r="O19"/>
      <c r="P19"/>
    </row>
    <row r="20" spans="1:19" s="3" customFormat="1" x14ac:dyDescent="0.3">
      <c r="A20" s="9" t="s">
        <v>122</v>
      </c>
      <c r="B20" s="28" t="s">
        <v>42</v>
      </c>
      <c r="C20" s="21" t="s">
        <v>165</v>
      </c>
      <c r="D20" s="10" t="s">
        <v>93</v>
      </c>
      <c r="E20" s="10">
        <v>144479</v>
      </c>
      <c r="F20" s="11" t="s">
        <v>43</v>
      </c>
      <c r="G20" s="30">
        <v>2</v>
      </c>
      <c r="H20" s="9">
        <v>2</v>
      </c>
      <c r="I20" s="12">
        <v>0.58160000000000001</v>
      </c>
      <c r="J20" s="12">
        <f t="shared" si="0"/>
        <v>1.1632</v>
      </c>
      <c r="K20" s="13" t="s">
        <v>28</v>
      </c>
      <c r="L20" s="13" t="s">
        <v>39</v>
      </c>
      <c r="N20"/>
      <c r="O20"/>
      <c r="P20"/>
    </row>
    <row r="21" spans="1:19" s="3" customFormat="1" x14ac:dyDescent="0.3">
      <c r="A21" s="9" t="s">
        <v>125</v>
      </c>
      <c r="B21" s="28" t="s">
        <v>73</v>
      </c>
      <c r="C21" s="21" t="s">
        <v>165</v>
      </c>
      <c r="D21" s="10" t="s">
        <v>93</v>
      </c>
      <c r="E21" s="10">
        <v>36302</v>
      </c>
      <c r="F21" s="11" t="s">
        <v>74</v>
      </c>
      <c r="G21" s="30">
        <v>6</v>
      </c>
      <c r="H21" s="9">
        <v>6</v>
      </c>
      <c r="I21" s="12">
        <v>5.3999999999999999E-2</v>
      </c>
      <c r="J21" s="12">
        <f t="shared" si="0"/>
        <v>0.32400000000000001</v>
      </c>
      <c r="K21" s="13" t="s">
        <v>28</v>
      </c>
      <c r="L21" s="13" t="s">
        <v>39</v>
      </c>
      <c r="N21"/>
      <c r="O21"/>
      <c r="P21"/>
    </row>
    <row r="22" spans="1:19" s="3" customFormat="1" x14ac:dyDescent="0.3">
      <c r="A22" s="9" t="s">
        <v>148</v>
      </c>
      <c r="B22" s="28" t="s">
        <v>72</v>
      </c>
      <c r="C22" s="21" t="s">
        <v>166</v>
      </c>
      <c r="D22" s="10" t="s">
        <v>93</v>
      </c>
      <c r="E22" s="10">
        <v>37014</v>
      </c>
      <c r="F22" s="11" t="s">
        <v>71</v>
      </c>
      <c r="G22" s="30">
        <v>2</v>
      </c>
      <c r="H22" s="9">
        <v>2</v>
      </c>
      <c r="I22" s="12">
        <v>5.62E-2</v>
      </c>
      <c r="J22" s="12">
        <f>I22*H22</f>
        <v>0.1124</v>
      </c>
      <c r="K22" s="13" t="s">
        <v>25</v>
      </c>
      <c r="L22" s="13" t="s">
        <v>39</v>
      </c>
      <c r="N22"/>
      <c r="O22"/>
      <c r="P22"/>
    </row>
    <row r="23" spans="1:19" s="3" customFormat="1" x14ac:dyDescent="0.3">
      <c r="A23" s="9" t="s">
        <v>140</v>
      </c>
      <c r="B23" s="28" t="s">
        <v>26</v>
      </c>
      <c r="C23" s="21"/>
      <c r="D23" s="10" t="s">
        <v>93</v>
      </c>
      <c r="E23" s="10">
        <v>26310</v>
      </c>
      <c r="F23" s="11" t="s">
        <v>70</v>
      </c>
      <c r="G23" s="30">
        <v>2</v>
      </c>
      <c r="H23" s="9">
        <v>2</v>
      </c>
      <c r="I23" s="12">
        <v>2.29</v>
      </c>
      <c r="J23" s="12">
        <f t="shared" si="0"/>
        <v>4.58</v>
      </c>
      <c r="K23" s="13" t="s">
        <v>25</v>
      </c>
      <c r="L23" s="13" t="s">
        <v>39</v>
      </c>
      <c r="N23"/>
      <c r="O23"/>
      <c r="P23"/>
    </row>
    <row r="24" spans="1:19" s="3" customFormat="1" x14ac:dyDescent="0.3">
      <c r="A24" s="9" t="s">
        <v>124</v>
      </c>
      <c r="B24" s="28" t="s">
        <v>41</v>
      </c>
      <c r="C24" s="20" t="s">
        <v>167</v>
      </c>
      <c r="D24" s="10" t="s">
        <v>93</v>
      </c>
      <c r="E24" s="10">
        <v>1133078</v>
      </c>
      <c r="F24" s="11" t="s">
        <v>75</v>
      </c>
      <c r="G24" s="30">
        <v>16</v>
      </c>
      <c r="H24" s="9">
        <v>16</v>
      </c>
      <c r="I24" s="12">
        <v>5.2300000000000006E-2</v>
      </c>
      <c r="J24" s="12">
        <f t="shared" si="0"/>
        <v>0.8368000000000001</v>
      </c>
      <c r="K24" s="13" t="s">
        <v>32</v>
      </c>
      <c r="L24" s="13" t="s">
        <v>39</v>
      </c>
      <c r="N24"/>
      <c r="O24"/>
      <c r="P24"/>
    </row>
    <row r="25" spans="1:19" s="3" customFormat="1" x14ac:dyDescent="0.3">
      <c r="A25" s="15" t="s">
        <v>131</v>
      </c>
      <c r="B25" s="28" t="s">
        <v>58</v>
      </c>
      <c r="C25" s="29" t="s">
        <v>168</v>
      </c>
      <c r="D25" s="16" t="s">
        <v>93</v>
      </c>
      <c r="E25" s="16">
        <v>40140</v>
      </c>
      <c r="F25" s="17" t="s">
        <v>59</v>
      </c>
      <c r="G25" s="31">
        <v>2</v>
      </c>
      <c r="H25" s="15">
        <v>2</v>
      </c>
      <c r="I25" s="18">
        <v>3.7199999999999997E-2</v>
      </c>
      <c r="J25" s="18">
        <f t="shared" si="0"/>
        <v>7.4399999999999994E-2</v>
      </c>
      <c r="K25" s="19" t="s">
        <v>34</v>
      </c>
      <c r="L25" s="19" t="s">
        <v>39</v>
      </c>
      <c r="N25"/>
      <c r="O25"/>
      <c r="P25"/>
    </row>
    <row r="26" spans="1:19" s="3" customFormat="1" x14ac:dyDescent="0.3">
      <c r="A26" s="9" t="s">
        <v>141</v>
      </c>
      <c r="B26" s="28" t="s">
        <v>64</v>
      </c>
      <c r="C26" s="29" t="s">
        <v>168</v>
      </c>
      <c r="D26" s="10" t="s">
        <v>93</v>
      </c>
      <c r="E26" s="10">
        <v>141685</v>
      </c>
      <c r="F26" s="11" t="s">
        <v>65</v>
      </c>
      <c r="G26" s="30">
        <v>2</v>
      </c>
      <c r="H26" s="9">
        <v>2</v>
      </c>
      <c r="I26" s="12">
        <v>0.22159999999999999</v>
      </c>
      <c r="J26" s="12">
        <f t="shared" si="0"/>
        <v>0.44319999999999998</v>
      </c>
      <c r="K26" s="13" t="s">
        <v>34</v>
      </c>
      <c r="L26" s="13" t="s">
        <v>39</v>
      </c>
      <c r="N26"/>
      <c r="O26"/>
      <c r="P26"/>
    </row>
    <row r="27" spans="1:19" s="3" customFormat="1" x14ac:dyDescent="0.3">
      <c r="A27" s="9" t="s">
        <v>123</v>
      </c>
      <c r="B27" s="28" t="s">
        <v>69</v>
      </c>
      <c r="C27" s="20" t="s">
        <v>169</v>
      </c>
      <c r="D27" s="10" t="s">
        <v>93</v>
      </c>
      <c r="E27" s="10">
        <v>40301</v>
      </c>
      <c r="F27" s="11" t="s">
        <v>68</v>
      </c>
      <c r="G27" s="30">
        <v>11</v>
      </c>
      <c r="H27" s="9">
        <v>8</v>
      </c>
      <c r="I27" s="12">
        <v>0.1401</v>
      </c>
      <c r="J27" s="12">
        <f t="shared" si="0"/>
        <v>1.1208</v>
      </c>
      <c r="K27" s="13" t="s">
        <v>25</v>
      </c>
      <c r="L27" s="13" t="s">
        <v>39</v>
      </c>
      <c r="N27"/>
      <c r="O27"/>
      <c r="P27"/>
    </row>
    <row r="28" spans="1:19" s="3" customFormat="1" x14ac:dyDescent="0.3">
      <c r="A28" s="9" t="s">
        <v>142</v>
      </c>
      <c r="B28" s="28" t="s">
        <v>66</v>
      </c>
      <c r="C28" s="20" t="s">
        <v>169</v>
      </c>
      <c r="D28" s="10" t="s">
        <v>93</v>
      </c>
      <c r="E28" s="10">
        <v>91182</v>
      </c>
      <c r="F28" s="11" t="s">
        <v>67</v>
      </c>
      <c r="G28" s="30">
        <v>4</v>
      </c>
      <c r="H28" s="9">
        <v>4</v>
      </c>
      <c r="I28" s="12">
        <v>0.12139999999999999</v>
      </c>
      <c r="J28" s="12">
        <f t="shared" si="0"/>
        <v>0.48559999999999998</v>
      </c>
      <c r="K28" s="13" t="s">
        <v>25</v>
      </c>
      <c r="L28" s="13" t="s">
        <v>39</v>
      </c>
      <c r="N28"/>
      <c r="O28"/>
      <c r="P28"/>
      <c r="S28" s="4"/>
    </row>
    <row r="29" spans="1:19" s="3" customFormat="1" x14ac:dyDescent="0.3">
      <c r="A29" s="9" t="s">
        <v>129</v>
      </c>
      <c r="B29" s="28" t="s">
        <v>56</v>
      </c>
      <c r="C29" s="20" t="s">
        <v>170</v>
      </c>
      <c r="D29" s="10" t="s">
        <v>93</v>
      </c>
      <c r="E29" s="10">
        <v>1140302</v>
      </c>
      <c r="F29" s="11" t="s">
        <v>57</v>
      </c>
      <c r="G29" s="30">
        <v>4</v>
      </c>
      <c r="H29" s="9">
        <v>4</v>
      </c>
      <c r="I29" s="12">
        <v>4.4699999999999997E-2</v>
      </c>
      <c r="J29" s="12">
        <f t="shared" si="0"/>
        <v>0.17879999999999999</v>
      </c>
      <c r="K29" s="13" t="s">
        <v>33</v>
      </c>
      <c r="L29" s="13" t="s">
        <v>39</v>
      </c>
      <c r="N29"/>
      <c r="O29"/>
      <c r="P29"/>
    </row>
    <row r="30" spans="1:19" s="3" customFormat="1" x14ac:dyDescent="0.3">
      <c r="A30" s="9" t="s">
        <v>143</v>
      </c>
      <c r="B30" s="28" t="s">
        <v>100</v>
      </c>
      <c r="C30" s="20" t="s">
        <v>170</v>
      </c>
      <c r="D30" s="10" t="s">
        <v>93</v>
      </c>
      <c r="E30" s="10">
        <v>39505</v>
      </c>
      <c r="F30" s="11" t="s">
        <v>99</v>
      </c>
      <c r="G30" s="30">
        <v>4</v>
      </c>
      <c r="H30" s="9">
        <v>4</v>
      </c>
      <c r="I30" s="12">
        <v>0.20569999999999999</v>
      </c>
      <c r="J30" s="12">
        <f t="shared" si="0"/>
        <v>0.82279999999999998</v>
      </c>
      <c r="K30" s="13" t="s">
        <v>33</v>
      </c>
      <c r="L30" s="13" t="s">
        <v>39</v>
      </c>
      <c r="N30"/>
      <c r="O30"/>
      <c r="P30"/>
    </row>
    <row r="31" spans="1:19" s="3" customFormat="1" x14ac:dyDescent="0.3">
      <c r="A31" s="9" t="s">
        <v>146</v>
      </c>
      <c r="B31" s="28" t="s">
        <v>23</v>
      </c>
      <c r="C31" s="20" t="s">
        <v>171</v>
      </c>
      <c r="D31" s="10" t="s">
        <v>94</v>
      </c>
      <c r="E31" s="10" t="s">
        <v>78</v>
      </c>
      <c r="F31" s="11" t="s">
        <v>79</v>
      </c>
      <c r="G31" s="30">
        <v>4</v>
      </c>
      <c r="H31" s="9">
        <v>4</v>
      </c>
      <c r="I31" s="12">
        <v>0.53</v>
      </c>
      <c r="J31" s="12">
        <f>I31*H31</f>
        <v>2.12</v>
      </c>
      <c r="K31" s="13" t="s">
        <v>33</v>
      </c>
      <c r="L31" s="13" t="s">
        <v>39</v>
      </c>
      <c r="N31"/>
      <c r="O31"/>
      <c r="P31"/>
    </row>
    <row r="32" spans="1:19" s="3" customFormat="1" x14ac:dyDescent="0.3">
      <c r="A32" s="9" t="s">
        <v>128</v>
      </c>
      <c r="B32" s="28" t="s">
        <v>60</v>
      </c>
      <c r="C32" s="20" t="s">
        <v>172</v>
      </c>
      <c r="D32" s="10" t="s">
        <v>93</v>
      </c>
      <c r="E32" s="10">
        <v>1140303</v>
      </c>
      <c r="F32" s="11" t="s">
        <v>61</v>
      </c>
      <c r="G32" s="30">
        <v>4</v>
      </c>
      <c r="H32" s="9">
        <v>4</v>
      </c>
      <c r="I32" s="12">
        <v>5.1400000000000001E-2</v>
      </c>
      <c r="J32" s="12">
        <f t="shared" si="0"/>
        <v>0.2056</v>
      </c>
      <c r="K32" s="13" t="s">
        <v>34</v>
      </c>
      <c r="L32" s="13" t="s">
        <v>39</v>
      </c>
      <c r="N32"/>
      <c r="O32"/>
      <c r="P32"/>
    </row>
    <row r="33" spans="1:16" s="3" customFormat="1" x14ac:dyDescent="0.3">
      <c r="A33" s="9" t="s">
        <v>130</v>
      </c>
      <c r="B33" s="28" t="s">
        <v>38</v>
      </c>
      <c r="C33" s="20" t="s">
        <v>172</v>
      </c>
      <c r="D33" s="10" t="s">
        <v>93</v>
      </c>
      <c r="E33" s="10">
        <v>40353</v>
      </c>
      <c r="F33" s="11" t="s">
        <v>82</v>
      </c>
      <c r="G33" s="30">
        <v>4</v>
      </c>
      <c r="H33" s="9">
        <v>5</v>
      </c>
      <c r="I33" s="12">
        <v>3.0200000000000001E-2</v>
      </c>
      <c r="J33" s="12">
        <f t="shared" si="0"/>
        <v>0.151</v>
      </c>
      <c r="K33" s="13" t="s">
        <v>25</v>
      </c>
      <c r="L33" s="13" t="s">
        <v>39</v>
      </c>
      <c r="N33"/>
      <c r="O33"/>
      <c r="P33"/>
    </row>
    <row r="34" spans="1:16" s="3" customFormat="1" x14ac:dyDescent="0.3">
      <c r="A34" s="9" t="s">
        <v>144</v>
      </c>
      <c r="B34" s="28" t="s">
        <v>54</v>
      </c>
      <c r="C34" s="20" t="s">
        <v>172</v>
      </c>
      <c r="D34" s="10" t="s">
        <v>93</v>
      </c>
      <c r="E34" s="10">
        <v>1139526</v>
      </c>
      <c r="F34" s="11" t="s">
        <v>55</v>
      </c>
      <c r="G34" s="30">
        <v>4</v>
      </c>
      <c r="H34" s="9">
        <v>4</v>
      </c>
      <c r="I34" s="12">
        <v>0.1148</v>
      </c>
      <c r="J34" s="12">
        <f t="shared" si="0"/>
        <v>0.4592</v>
      </c>
      <c r="K34" s="13" t="s">
        <v>34</v>
      </c>
      <c r="L34" s="13" t="s">
        <v>39</v>
      </c>
      <c r="N34"/>
      <c r="O34"/>
      <c r="P34"/>
    </row>
    <row r="35" spans="1:16" s="3" customFormat="1" x14ac:dyDescent="0.3">
      <c r="A35" s="9" t="s">
        <v>118</v>
      </c>
      <c r="B35" s="28" t="s">
        <v>52</v>
      </c>
      <c r="C35" s="20"/>
      <c r="D35" s="10" t="s">
        <v>93</v>
      </c>
      <c r="E35" s="10">
        <v>99443033</v>
      </c>
      <c r="F35" s="11" t="s">
        <v>53</v>
      </c>
      <c r="G35" s="30">
        <v>4</v>
      </c>
      <c r="H35" s="9">
        <v>4</v>
      </c>
      <c r="I35" s="12">
        <v>1.29</v>
      </c>
      <c r="J35" s="12">
        <f t="shared" si="0"/>
        <v>5.16</v>
      </c>
      <c r="K35" s="13" t="s">
        <v>28</v>
      </c>
      <c r="L35" s="13" t="s">
        <v>39</v>
      </c>
      <c r="N35"/>
      <c r="O35"/>
      <c r="P35"/>
    </row>
    <row r="36" spans="1:16" s="3" customFormat="1" x14ac:dyDescent="0.3">
      <c r="A36" s="9" t="s">
        <v>120</v>
      </c>
      <c r="B36" s="28" t="s">
        <v>121</v>
      </c>
      <c r="C36" s="20" t="s">
        <v>173</v>
      </c>
      <c r="D36" s="10" t="s">
        <v>93</v>
      </c>
      <c r="E36" s="10">
        <v>11115602</v>
      </c>
      <c r="F36" s="11" t="s">
        <v>51</v>
      </c>
      <c r="G36" s="30">
        <v>4</v>
      </c>
      <c r="H36" s="9">
        <v>4</v>
      </c>
      <c r="I36" s="12">
        <v>0.34510000000000002</v>
      </c>
      <c r="J36" s="12">
        <f t="shared" si="0"/>
        <v>1.3804000000000001</v>
      </c>
      <c r="K36" s="13" t="s">
        <v>28</v>
      </c>
      <c r="L36" s="13" t="s">
        <v>39</v>
      </c>
      <c r="N36"/>
      <c r="O36"/>
      <c r="P36"/>
    </row>
    <row r="37" spans="1:16" s="3" customFormat="1" x14ac:dyDescent="0.3">
      <c r="A37" s="9" t="s">
        <v>135</v>
      </c>
      <c r="B37" s="28" t="s">
        <v>63</v>
      </c>
      <c r="C37" s="20" t="s">
        <v>174</v>
      </c>
      <c r="D37" s="10" t="s">
        <v>96</v>
      </c>
      <c r="E37" s="10">
        <v>202535862</v>
      </c>
      <c r="F37" s="11" t="s">
        <v>62</v>
      </c>
      <c r="G37" s="30">
        <v>2</v>
      </c>
      <c r="H37" s="9">
        <v>1</v>
      </c>
      <c r="I37" s="12">
        <f>24.48/4</f>
        <v>6.12</v>
      </c>
      <c r="J37" s="12">
        <f t="shared" si="0"/>
        <v>6.12</v>
      </c>
      <c r="K37" s="13" t="s">
        <v>28</v>
      </c>
      <c r="L37" s="13" t="s">
        <v>37</v>
      </c>
      <c r="N37"/>
      <c r="O37"/>
      <c r="P37"/>
    </row>
    <row r="38" spans="1:16" s="3" customFormat="1" x14ac:dyDescent="0.3">
      <c r="A38" s="9" t="s">
        <v>145</v>
      </c>
      <c r="B38" s="28" t="s">
        <v>27</v>
      </c>
      <c r="C38" s="20" t="s">
        <v>175</v>
      </c>
      <c r="D38" s="10" t="s">
        <v>94</v>
      </c>
      <c r="E38" s="10" t="s">
        <v>76</v>
      </c>
      <c r="F38" s="11" t="s">
        <v>77</v>
      </c>
      <c r="G38" s="30">
        <v>1</v>
      </c>
      <c r="H38" s="9">
        <v>1</v>
      </c>
      <c r="I38" s="12">
        <v>2.82</v>
      </c>
      <c r="J38" s="12">
        <f t="shared" si="0"/>
        <v>2.82</v>
      </c>
      <c r="K38" s="13" t="s">
        <v>25</v>
      </c>
      <c r="L38" s="13" t="s">
        <v>39</v>
      </c>
      <c r="N38"/>
      <c r="O38"/>
      <c r="P38"/>
    </row>
    <row r="39" spans="1:16" s="3" customFormat="1" x14ac:dyDescent="0.3">
      <c r="A39" s="9" t="s">
        <v>137</v>
      </c>
      <c r="B39" s="28" t="s">
        <v>49</v>
      </c>
      <c r="C39" s="20"/>
      <c r="D39" s="10" t="s">
        <v>94</v>
      </c>
      <c r="E39" s="10" t="s">
        <v>50</v>
      </c>
      <c r="F39" s="11" t="s">
        <v>17</v>
      </c>
      <c r="G39" s="30">
        <v>1</v>
      </c>
      <c r="H39" s="9">
        <v>1</v>
      </c>
      <c r="I39" s="12">
        <v>3.58</v>
      </c>
      <c r="J39" s="12">
        <f t="shared" si="0"/>
        <v>3.58</v>
      </c>
      <c r="K39" s="13" t="s">
        <v>25</v>
      </c>
      <c r="L39" s="13" t="s">
        <v>37</v>
      </c>
      <c r="N39"/>
      <c r="O39"/>
      <c r="P39"/>
    </row>
    <row r="40" spans="1:16" s="3" customFormat="1" x14ac:dyDescent="0.3">
      <c r="A40" s="9" t="s">
        <v>136</v>
      </c>
      <c r="B40" s="28" t="s">
        <v>24</v>
      </c>
      <c r="C40" s="20"/>
      <c r="D40" s="10" t="s">
        <v>94</v>
      </c>
      <c r="E40" s="10" t="s">
        <v>80</v>
      </c>
      <c r="F40" s="11" t="s">
        <v>81</v>
      </c>
      <c r="G40" s="30">
        <v>1</v>
      </c>
      <c r="H40" s="9">
        <v>1</v>
      </c>
      <c r="I40" s="12">
        <v>5.79</v>
      </c>
      <c r="J40" s="12">
        <f t="shared" si="0"/>
        <v>5.79</v>
      </c>
      <c r="K40" s="13" t="s">
        <v>33</v>
      </c>
      <c r="L40" s="13" t="s">
        <v>37</v>
      </c>
      <c r="N40"/>
      <c r="O40"/>
      <c r="P40"/>
    </row>
    <row r="41" spans="1:16" s="3" customFormat="1" x14ac:dyDescent="0.3">
      <c r="A41" s="9" t="s">
        <v>107</v>
      </c>
      <c r="B41" s="28" t="s">
        <v>3</v>
      </c>
      <c r="C41" s="20"/>
      <c r="D41" s="10" t="s">
        <v>89</v>
      </c>
      <c r="E41" s="10">
        <v>15123</v>
      </c>
      <c r="F41" s="11" t="s">
        <v>85</v>
      </c>
      <c r="G41" s="30">
        <v>1</v>
      </c>
      <c r="H41" s="9">
        <v>1</v>
      </c>
      <c r="I41" s="12">
        <v>19.95</v>
      </c>
      <c r="J41" s="12">
        <f t="shared" si="0"/>
        <v>19.95</v>
      </c>
      <c r="K41" s="13" t="s">
        <v>33</v>
      </c>
      <c r="L41" s="13" t="s">
        <v>36</v>
      </c>
      <c r="N41"/>
      <c r="O41"/>
      <c r="P41"/>
    </row>
    <row r="42" spans="1:16" s="5" customFormat="1" ht="18" thickBot="1" x14ac:dyDescent="0.4">
      <c r="A42" s="22" t="s">
        <v>18</v>
      </c>
      <c r="B42" s="22"/>
      <c r="C42" s="22"/>
      <c r="D42" s="22"/>
      <c r="E42" s="22"/>
      <c r="F42" s="22"/>
      <c r="G42" s="23"/>
      <c r="H42" s="22">
        <f>SUM(H2:H41)</f>
        <v>111</v>
      </c>
      <c r="I42" s="24"/>
      <c r="J42" s="24">
        <f>SUM(J2:J41)</f>
        <v>182.98992000000001</v>
      </c>
      <c r="K42" s="22"/>
      <c r="L42" s="22"/>
    </row>
    <row r="43" spans="1:16" s="3" customFormat="1" ht="17.25" thickTop="1" x14ac:dyDescent="0.3">
      <c r="G43" s="7"/>
    </row>
    <row r="44" spans="1:16" s="3" customFormat="1" x14ac:dyDescent="0.3">
      <c r="G44" s="7"/>
    </row>
    <row r="48" spans="1:16" ht="17.25" x14ac:dyDescent="0.35">
      <c r="A48" s="2"/>
      <c r="B48" s="6"/>
      <c r="C48" s="6"/>
      <c r="D48" s="2"/>
      <c r="E48" s="2"/>
    </row>
  </sheetData>
  <autoFilter ref="A1:L41" xr:uid="{B82F9BD4-351B-4280-B8FB-F13E6B6C938E}">
    <sortState xmlns:xlrd2="http://schemas.microsoft.com/office/spreadsheetml/2017/richdata2" ref="A2:L41">
      <sortCondition ref="D1:D41"/>
    </sortState>
  </autoFilter>
  <hyperlinks>
    <hyperlink ref="F9" r:id="rId1" xr:uid="{5BF86262-C05D-4004-B356-B95BAF9E82A5}"/>
    <hyperlink ref="F7" r:id="rId2" xr:uid="{DD9C8B55-441F-4B87-B3CA-A5986F5B2B9C}"/>
    <hyperlink ref="F6" r:id="rId3" xr:uid="{B62E6533-CAAA-4D61-B8EB-A2A982A1B9BD}"/>
    <hyperlink ref="F5" r:id="rId4" xr:uid="{48234675-4BDB-4136-86CD-9E720EC74B93}"/>
    <hyperlink ref="F39" r:id="rId5" xr:uid="{42B2515E-FF07-4872-8778-16ECB6637827}"/>
    <hyperlink ref="F2" r:id="rId6" xr:uid="{90B98A06-DAAC-4AE0-91C5-AECE5BDF921D}"/>
    <hyperlink ref="F16" r:id="rId7" xr:uid="{FF94B182-60F7-4B0F-BED6-BE8751B808D0}"/>
    <hyperlink ref="F15" r:id="rId8" xr:uid="{6BA6ED6C-E2F8-4098-91D2-1A5BA7D626C2}"/>
    <hyperlink ref="F18" r:id="rId9" xr:uid="{4DE30554-AAB4-43F3-A4B4-FFFB8D5682C8}"/>
    <hyperlink ref="F19" r:id="rId10" xr:uid="{A41C0680-0D74-4E36-86CC-B92AC60944BB}"/>
    <hyperlink ref="F20" r:id="rId11" xr:uid="{9E35CAB4-1E4D-48BB-A747-07A1DA57301B}"/>
    <hyperlink ref="F35" r:id="rId12" xr:uid="{005706EE-33C0-4866-9B89-D41840A3F31B}"/>
    <hyperlink ref="F36" r:id="rId13" xr:uid="{530D644B-58AE-428B-82DF-154A732A169A}"/>
    <hyperlink ref="F37" r:id="rId14" xr:uid="{4F4A9C7E-1768-41EB-9DB0-DD8A2C751EBA}"/>
    <hyperlink ref="F28" r:id="rId15" xr:uid="{E1A43084-30FD-4442-9223-0F2A00092E79}"/>
    <hyperlink ref="F27" r:id="rId16" xr:uid="{30A89A04-52CD-41C1-BEAE-6C30EEB3D1EC}"/>
    <hyperlink ref="F22" r:id="rId17" xr:uid="{9BC1C0C5-E94E-476F-ACD8-60F280EB6AE9}"/>
    <hyperlink ref="F21" r:id="rId18" xr:uid="{C8B7E6A0-AD16-4A9C-BC1E-0A472B3E69F7}"/>
    <hyperlink ref="F24" r:id="rId19" xr:uid="{CA880A2E-E2E2-47D7-AD02-C82C18C23C6C}"/>
    <hyperlink ref="F41" r:id="rId20" xr:uid="{A5725E1A-607A-4463-A084-D3BEFF27EA75}"/>
    <hyperlink ref="F8" r:id="rId21" xr:uid="{A5EE1315-B41F-4D33-8816-C205519C4F5F}"/>
    <hyperlink ref="F17" r:id="rId22" xr:uid="{2B2037DA-7C5B-4F03-9A49-B5968CFED708}"/>
    <hyperlink ref="F3" r:id="rId23" xr:uid="{6CE5DADD-C703-4913-8B00-377BD4B38840}"/>
  </hyperlinks>
  <pageMargins left="0.7" right="0.7" top="0.75" bottom="0.75" header="0.3" footer="0.3"/>
  <pageSetup orientation="portrait" horizontalDpi="1200" verticalDpi="1200" r:id="rId24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Gravell</dc:creator>
  <cp:keywords/>
  <dc:description/>
  <cp:lastModifiedBy>Ben Gravell</cp:lastModifiedBy>
  <cp:revision/>
  <dcterms:created xsi:type="dcterms:W3CDTF">2021-06-07T23:16:44Z</dcterms:created>
  <dcterms:modified xsi:type="dcterms:W3CDTF">2022-04-11T18:34:39Z</dcterms:modified>
  <cp:category/>
  <cp:contentStatus/>
</cp:coreProperties>
</file>