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eSS/universities/UTD - sxs169833/UTD_semesters/Senior - 5th year/2018-19 s10- Spring/EE4389/EE4389/supercomo_stats/"/>
    </mc:Choice>
  </mc:AlternateContent>
  <bookViews>
    <workbookView xWindow="780" yWindow="460" windowWidth="2802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F26" i="1"/>
  <c r="H74" i="1"/>
  <c r="F74" i="1"/>
  <c r="H35" i="1"/>
  <c r="F35" i="1"/>
  <c r="D5" i="2"/>
  <c r="H10" i="1"/>
  <c r="H11" i="1"/>
  <c r="H12" i="1"/>
  <c r="H15" i="1"/>
  <c r="H16" i="1"/>
  <c r="H17" i="1"/>
  <c r="H20" i="1"/>
  <c r="H21" i="1"/>
  <c r="H22" i="1"/>
  <c r="H23" i="1"/>
  <c r="H24" i="1"/>
  <c r="H25" i="1"/>
  <c r="H29" i="1"/>
  <c r="H30" i="1"/>
  <c r="H31" i="1"/>
  <c r="H36" i="1"/>
  <c r="H39" i="1"/>
  <c r="H40" i="1"/>
  <c r="H4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5" i="1"/>
  <c r="H76" i="1"/>
  <c r="H77" i="1"/>
  <c r="H78" i="1"/>
  <c r="H81" i="1"/>
  <c r="H82" i="1"/>
  <c r="H83" i="1"/>
  <c r="H34" i="1"/>
  <c r="H84" i="1"/>
  <c r="H85" i="1"/>
  <c r="H86" i="1"/>
  <c r="H90" i="1"/>
  <c r="H93" i="1"/>
  <c r="H94" i="1"/>
  <c r="H95" i="1"/>
  <c r="H96" i="1"/>
  <c r="H99" i="1"/>
  <c r="F10" i="1"/>
  <c r="F11" i="1"/>
  <c r="F12" i="1"/>
  <c r="F15" i="1"/>
  <c r="F16" i="1"/>
  <c r="F17" i="1"/>
  <c r="F20" i="1"/>
  <c r="F21" i="1"/>
  <c r="F22" i="1"/>
  <c r="F23" i="1"/>
  <c r="F24" i="1"/>
  <c r="F25" i="1"/>
  <c r="F29" i="1"/>
  <c r="F30" i="1"/>
  <c r="F31" i="1"/>
  <c r="F36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7" i="1"/>
  <c r="F68" i="1"/>
  <c r="F69" i="1"/>
  <c r="F70" i="1"/>
  <c r="F71" i="1"/>
  <c r="F72" i="1"/>
  <c r="F73" i="1"/>
  <c r="F75" i="1"/>
  <c r="F76" i="1"/>
  <c r="F77" i="1"/>
  <c r="F78" i="1"/>
  <c r="F81" i="1"/>
  <c r="F82" i="1"/>
  <c r="F83" i="1"/>
  <c r="F34" i="1"/>
  <c r="F84" i="1"/>
  <c r="F85" i="1"/>
  <c r="F86" i="1"/>
  <c r="F90" i="1"/>
  <c r="F93" i="1"/>
  <c r="F94" i="1"/>
  <c r="F95" i="1"/>
  <c r="F96" i="1"/>
  <c r="F99" i="1"/>
</calcChain>
</file>

<file path=xl/sharedStrings.xml><?xml version="1.0" encoding="utf-8"?>
<sst xmlns="http://schemas.openxmlformats.org/spreadsheetml/2006/main" count="316" uniqueCount="238">
  <si>
    <t>Part Name</t>
  </si>
  <si>
    <t>Vendor</t>
  </si>
  <si>
    <t>Quantity</t>
  </si>
  <si>
    <t>Unit cost</t>
  </si>
  <si>
    <t>Cost per quantity</t>
  </si>
  <si>
    <t>Amount Used</t>
  </si>
  <si>
    <t>Cost Per Amount used</t>
  </si>
  <si>
    <t>Link</t>
  </si>
  <si>
    <t>Chassis and Accessories</t>
  </si>
  <si>
    <t>Traxxas Slash 4x4 Platinum</t>
  </si>
  <si>
    <t>Tall battery hold-down and retainer set</t>
  </si>
  <si>
    <t>RACECAR/J Spring upgrade set</t>
  </si>
  <si>
    <t>3D printed parts, machining, and PCb not included</t>
  </si>
  <si>
    <t>Magnus Folding Z-Head</t>
  </si>
  <si>
    <t>Sensors</t>
  </si>
  <si>
    <t>Traxxas</t>
  </si>
  <si>
    <t>RACECAR/J</t>
  </si>
  <si>
    <t>B&amp;H</t>
  </si>
  <si>
    <t>Hokuyo UST-10LX laser range finder</t>
  </si>
  <si>
    <t>RobotShop</t>
  </si>
  <si>
    <t>StereoLabs</t>
  </si>
  <si>
    <t>ZED stereo camera</t>
  </si>
  <si>
    <t>ELP 1080p camera</t>
  </si>
  <si>
    <t>Amazon</t>
  </si>
  <si>
    <t xml:space="preserve">HC-SR04 ultrasonic sensors </t>
  </si>
  <si>
    <t>Sparkfun</t>
  </si>
  <si>
    <t xml:space="preserve">Sparkfun digital breakout light breakout </t>
  </si>
  <si>
    <t>Razor 9DoF IMU</t>
  </si>
  <si>
    <t>Teensy 3.5</t>
  </si>
  <si>
    <t>Jetson TX2 development kit</t>
  </si>
  <si>
    <t>VESC 11.0 electronic speed controller</t>
  </si>
  <si>
    <t>Power Sources</t>
  </si>
  <si>
    <t>Traxxas 8,400mAh 11.1V 3-cell LiPo</t>
  </si>
  <si>
    <t>XTPower XT-20000QC2 powerbank</t>
  </si>
  <si>
    <t>Decks and Mounts</t>
  </si>
  <si>
    <t>Fastenal</t>
  </si>
  <si>
    <t>M3x10mm plastic spacers</t>
  </si>
  <si>
    <t>M3x10mm spacers</t>
  </si>
  <si>
    <t>M3x10mm standoffs</t>
  </si>
  <si>
    <t>M3x20mm standoffs</t>
  </si>
  <si>
    <t>Header Pins and Cables</t>
  </si>
  <si>
    <t>24-pin male headers</t>
  </si>
  <si>
    <t>24-pin female headers</t>
  </si>
  <si>
    <t>4-pin male headers</t>
  </si>
  <si>
    <t>3-pin male headers</t>
  </si>
  <si>
    <t>12" 4-wire female-to-female connectors</t>
  </si>
  <si>
    <t>SATA with power extension cable</t>
  </si>
  <si>
    <t>Digi-key</t>
  </si>
  <si>
    <t>Misc</t>
  </si>
  <si>
    <t>Liquid white-out</t>
  </si>
  <si>
    <t>Black permanent marker</t>
  </si>
  <si>
    <t>Velcro / 3M dual lock</t>
  </si>
  <si>
    <t>7-port powered USB hub</t>
  </si>
  <si>
    <t>Heat shrink</t>
  </si>
  <si>
    <t>thermal paste</t>
  </si>
  <si>
    <t>1 Female - 3 Male barrel plug splitter (2.5mm ID x 5.5mm OD)</t>
  </si>
  <si>
    <t>1 Female - exposed wire barrel plug  (2.5mm ID x 5.5mm OD)</t>
  </si>
  <si>
    <t>1 Male - exposed wire barrel plug  (2.5mm ID x 5.5mm OD)</t>
  </si>
  <si>
    <t>Gaming controller (Logitech F310 Gamepad)</t>
  </si>
  <si>
    <t>1568-1936-ND</t>
  </si>
  <si>
    <t>https://www.digikey.com/product-detail/en/sparkfun-electronics/PRT-10374/1568-1936-ND/9657952?fbclid=IwAR2Tue73fl0gH0GkurvGCMtI5jrpMiq2vSQVOzQhyct9yDlXM08ag3qMHRo</t>
  </si>
  <si>
    <t>https://www.bhphotovideo.com/c/product/1399721-REG/magnus_zh_3_z_tripod_head_with.html?fbclid=IwAR3_YqvKA00U7IWUNZhzFgVejgoL0z7EJ1t3-0dnq0USYKEx0224i8d9th8</t>
  </si>
  <si>
    <t>Vendor Part Number</t>
  </si>
  <si>
    <t>MAZH3</t>
  </si>
  <si>
    <t>https://racecarj.com/collections/parts/products/spring-upgrade</t>
  </si>
  <si>
    <t>N/A</t>
  </si>
  <si>
    <t>Traxxas LiPo battery charger</t>
  </si>
  <si>
    <t>7426X</t>
  </si>
  <si>
    <t>https://traxxas.com/products/parts/7426X</t>
  </si>
  <si>
    <t>2878X</t>
  </si>
  <si>
    <t>https://www.amazon.com/XTPower-MP-10000-External-10000mAh-included/dp/B06XWTY96G?th=1</t>
  </si>
  <si>
    <t>https://traxxas.com/products/parts/batteries/idpowercellbatteries/lipo/2878X-8400mah-111v-3S-25C</t>
  </si>
  <si>
    <t>https://traxxas.com/products/parts/chargers/2970ezpeakplus4ampid</t>
  </si>
  <si>
    <t>https://www.amazon.com/ELP-Camera-Megapixel-Windows-Android/dp/B00KA7WSSU/ref=sr_1_3?ie=UTF8&amp;qid=1539614261&amp;sr=8-3&amp;keywords=elp+camera</t>
  </si>
  <si>
    <t>https://www.digikey.com/product-detail/en/wurth-electronics-inc/61302411121/732-5331-ND/4846867</t>
  </si>
  <si>
    <t>https://www.amazon.com/dp/B074HVBTZ4/ref=sspa_dk_detail_3?psc=1&amp;pd_rd_i=B074HVBTZ4&amp;pf_rd_m=ATVPDKIKX0DER&amp;pf_rd_p=f52e26da-1287-4616-824b-efc564ff75a4&amp;pf_rd_r=XTSRTR2Z66MYE1K4MB7H&amp;pd_rd_wg=XvJdw&amp;pf_rd_s=desktop-dp-sims&amp;pf_rd_t=40701&amp;pd_rd_w=4cgkp&amp;p</t>
  </si>
  <si>
    <t>732-5331-ND</t>
  </si>
  <si>
    <t>https://www.amazon.com/Haobase-2-54mm-Straight-Single-Headers/dp/B01DLX6RSQ/ref=sr_1_5?keywords=40+pin+female+header&amp;qid=1555284742&amp;s=industrial&amp;sr=1-5</t>
  </si>
  <si>
    <t>Samsung 500GB 860 Evo SATA III 2.5" SSD</t>
  </si>
  <si>
    <t xml:space="preserve"> SAMZ76E500BA </t>
  </si>
  <si>
    <t>https://www.bhphotovideo.com/c/product/1382498-REG/samsung_mz_76e500b_am_860_evo_500gb_internal.html</t>
  </si>
  <si>
    <t>https://www.bhphotovideo.com/c/product/1141563-REG/tp_link_uh700_usb_3_0_7_port.html</t>
  </si>
  <si>
    <t>TPUH700</t>
  </si>
  <si>
    <t>https://www.amazon.com/AmazonBasics-Port-USB-Power-Adapter/dp/B00E6GX4BG/ref=sr_1_1_sspa?keywords=7+port+usb+3+hub&amp;qid=1555285097&amp;s=electronics&amp;sr=1-1-spons&amp;psc=1</t>
  </si>
  <si>
    <t>LOF310</t>
  </si>
  <si>
    <t>https://www.bhphotovideo.com/c/product/758301-REG/Logitech_940000110_F310_Gamepad.html?sts=pi</t>
  </si>
  <si>
    <t>https://www.bhphotovideo.com/c/product/1358897-REG/hyperkin_m04314_bk_xbox_360_microsoft_wireless.html</t>
  </si>
  <si>
    <t>CDW</t>
  </si>
  <si>
    <t>https://www.cdw.com/product/C2G-22-Pin-SATA-Extension-Cable-SATA-extension-cable-1-ft/2957912?pfm=srh</t>
  </si>
  <si>
    <t>https://www.digikey.com/product-detail/en/wurth-electronics-inc/61300411121/732-5317-ND/4846827</t>
  </si>
  <si>
    <t>732-5317-ND</t>
  </si>
  <si>
    <t>https://www.digikey.com/product-detail/en/wurth-electronics-inc/61300311121/732-5316-ND/4846825</t>
  </si>
  <si>
    <t>732-5316-ND</t>
  </si>
  <si>
    <t>https://www.digikey.com/product-detail/en/tensility-international-corp/10-02960/839-1461-ND/8660983</t>
  </si>
  <si>
    <t>839-1461-ND</t>
  </si>
  <si>
    <t>https://www.digikey.com/product-detail/en/tensility-international-corp/10-02726/839-1467-ND/8753157</t>
  </si>
  <si>
    <t>839-1467-ND</t>
  </si>
  <si>
    <t>can also be cut from the USB hub barrel plug cable</t>
  </si>
  <si>
    <t>https://www.digikey.com/product-detail/en/tensility-international-corp/CA-2186/CP-2186-ND/568577</t>
  </si>
  <si>
    <t>CP-2186-ND</t>
  </si>
  <si>
    <t>0.25" x 24" x 48" Black ABS plastic sheet</t>
  </si>
  <si>
    <t>ePlastics</t>
  </si>
  <si>
    <t>https://www.eplastics.com/ABSBLK0-250HC24X48</t>
  </si>
  <si>
    <t>ABSBLK0.250HC24X48</t>
  </si>
  <si>
    <t>RB-May-76</t>
  </si>
  <si>
    <t>https://www.robotshop.com/en/maytech-vesc-50a-brushless-speed-controller-eskateboard-robotics.html</t>
  </si>
  <si>
    <t>https://www.sparkfun.com/products/13959</t>
  </si>
  <si>
    <t>https://www.amazon.com/Ultrasonic-LGDehome-Measuring-Distance-Transmitter/dp/B07558LH2P/ref=sr_1_7?keywords=HC-SR04&amp;qid=1555286776&amp;s=gateway&amp;sr=8-7</t>
  </si>
  <si>
    <t>ROB-09454</t>
  </si>
  <si>
    <t>https://www.sparkfun.com/products/9454</t>
  </si>
  <si>
    <t>https://www.sparkfun.com/products/14001</t>
  </si>
  <si>
    <t>SEN-14001</t>
  </si>
  <si>
    <t xml:space="preserve">SEN-13959 </t>
  </si>
  <si>
    <t>https://www.sparkfun.com/products/14055</t>
  </si>
  <si>
    <t>DEV-14055</t>
  </si>
  <si>
    <t>Arrow</t>
  </si>
  <si>
    <t>https://www.arrow.com/en/products/945-82771-0000-000/nvidia</t>
  </si>
  <si>
    <t>6804R</t>
  </si>
  <si>
    <t>https://traxxas.com/products/models/electric/6804Rslash4x4platinum?t=overview</t>
  </si>
  <si>
    <t>Rob-Hok-24</t>
  </si>
  <si>
    <t>https://www.robotshop.com/en/hokuyo-ust-10lx-scanning-laser-rangefinder.html</t>
  </si>
  <si>
    <t>https://store.stereolabs.com/products/zed/?_ga=2.24819577.297723185.1555287229-1218582592.1555287229</t>
  </si>
  <si>
    <t>300mm 3-wire male-to-female servo connectors</t>
  </si>
  <si>
    <t>https://www.digikey.com/product-detail/en/dfrobot/FIT0033/1738-1331-ND/7597074</t>
  </si>
  <si>
    <t>1738-1331-ND</t>
  </si>
  <si>
    <t>https://www.fastenal.com/product;jsessionid=XA9A4YiOjwef9Yjc8+nbU2H1.38536438-9c19-3947-9017-bf77ad0514fd?query=0170300&amp;fsi=1</t>
  </si>
  <si>
    <t>M3-0.5 nuts</t>
  </si>
  <si>
    <t>MN2510000A40000</t>
  </si>
  <si>
    <t>https://www.fastenal.com/products/details/MN2510000A40000?isPunchout=false</t>
  </si>
  <si>
    <t>QM2510012A20000</t>
  </si>
  <si>
    <t>https://www.fastenal.com/products/details/QM2510012A20000?isPunchout=false</t>
  </si>
  <si>
    <t>QM2510010A20000</t>
  </si>
  <si>
    <t>https://www.fastenal.com/products/details/QM2510010A20000?isPunchout=false</t>
  </si>
  <si>
    <t>https://www.fastenal.com/products/details/0173298?isPunchout=false</t>
  </si>
  <si>
    <t>Screws, Nuts, Spacers, and Standoffs</t>
  </si>
  <si>
    <t>0.25"-20x0.5" screws</t>
  </si>
  <si>
    <t>M0-80x0.25” screws</t>
  </si>
  <si>
    <t>M2-0.4x10mm screws</t>
  </si>
  <si>
    <t>M3x6mm plastic screws</t>
  </si>
  <si>
    <t>M3-0.5x10mm screws</t>
  </si>
  <si>
    <t>M3-0.5x12mm screws</t>
  </si>
  <si>
    <t>M2.5-0.45x8mm screws</t>
  </si>
  <si>
    <t>QM2490008A20000</t>
  </si>
  <si>
    <t>https://www.fastenal.com/product?query=QM2490008A20000&amp;fsi=1</t>
  </si>
  <si>
    <t>M2.5-0.45 nuts</t>
  </si>
  <si>
    <t>MN2490000A20000</t>
  </si>
  <si>
    <t>https://www.fastenal.com/product?query=MN2490000A20000		&amp;fsi=1</t>
  </si>
  <si>
    <t>M2.5-0.45x10mm screws</t>
  </si>
  <si>
    <t>QM2490010A20000</t>
  </si>
  <si>
    <t>https://www.fastenal.com/product?query=QM2490010A20000&amp;fsi=1</t>
  </si>
  <si>
    <t>QM2510008A20000</t>
  </si>
  <si>
    <t>https://www.fastenal.com/product?query=QM2510008A20000&amp;fsi=1</t>
  </si>
  <si>
    <t>QM2510020A20000</t>
  </si>
  <si>
    <t>M3-0.5x20mm screws</t>
  </si>
  <si>
    <t>https://www.fastenal.com/product?query=QM2510020A20000&amp;fsi=1</t>
  </si>
  <si>
    <t>M0-80 nuts</t>
  </si>
  <si>
    <t>https://www.fastenal.com/product?query=70701&amp;fsi=1</t>
  </si>
  <si>
    <t>M2-0.4 nuts</t>
  </si>
  <si>
    <t>MN2460000A20000</t>
  </si>
  <si>
    <t>https://www.fastenal.com/product?query=MN2460000A20000&amp;fsi=1</t>
  </si>
  <si>
    <t>https://www.amazon.com/Flight-Controller-Vibration-Damper-Damping/dp/B07L1N6WDK/ref=sr_1_16?keywords=m3+vibration+dampers&amp;qid=1555289022&amp;s=gateway&amp;sr=8-16</t>
  </si>
  <si>
    <t>Vibration damper standoffs 4pc pack</t>
  </si>
  <si>
    <t>can be replaced by 10mm plastic/nylon standoffs</t>
  </si>
  <si>
    <t>https://www.amazon.com/560PCS-Heat-Shrink-Tubing-Eventronic/dp/B072PCQ2LW/ref=sxbs_ac_d_pm?keywords=heat+shrink+tubing+kit&amp;pd_rd_i=B072PCQ2LW&amp;pd_rd_r=7cd4e3c0-2a82-49b6-85ce-df9b44152ce9&amp;pd_rd_w=aX6x1&amp;pd_rd_wg=hzHUE&amp;pf_rd_p=1bdc077f-d19c-4158-aff8</t>
  </si>
  <si>
    <t>12" Male USB A to Male Micro USB B cable</t>
  </si>
  <si>
    <t>Digi-Key</t>
  </si>
  <si>
    <t>https://www.digikey.com/product-detail/en/tripp-lite/UR050-001-24G/TL1795-ND/5359392</t>
  </si>
  <si>
    <t>TL1795-ND</t>
  </si>
  <si>
    <t>https://www.fastenal.com/product/fasteners/bolts/hex-cap-screws-and-hex-bolts/600003?categoryId=600003&amp;level=3&amp;query=1%252F4%2522-20+x+1%252F2%2522&amp;isExpanded=true&amp;Length=1/2"&amp;Dia/Thread Size=1/4"-20&amp;productFamilyId=25570</t>
  </si>
  <si>
    <t>OnlineMetals</t>
  </si>
  <si>
    <t>https://www.onlinemetals.com/en/buy/aluminum/aluminum-sheet-6061-t6/pid/1243</t>
  </si>
  <si>
    <t>https://www.digikey.com/product-detail/en/wurth-electronics-inc/970100365/732-12994-ND/9488698</t>
  </si>
  <si>
    <t>732-12994-ND</t>
  </si>
  <si>
    <t>https://www.digikey.com/product-detail/en/wurth-electronics-inc/970100354/732-12847-ND/9488551</t>
  </si>
  <si>
    <t>732-12847-ND</t>
  </si>
  <si>
    <t>https://www.digikey.com/product-detail/en/keystone-electronics/24337/36-24337-ND/1532138</t>
  </si>
  <si>
    <t>36-24337-ND</t>
  </si>
  <si>
    <t>36-24341-ND</t>
  </si>
  <si>
    <t>https://www.digikey.com/product-detail/en/keystone-electronics/24341/36-24341-ND/1532142</t>
  </si>
  <si>
    <t>M3x 50mm standoffs (combine two to make M3x100mm standoffs)</t>
  </si>
  <si>
    <t xml:space="preserve">Costs exclude discounts (other than quantity discounts), </t>
  </si>
  <si>
    <t>shipping costs, or bundle discounts (or options)</t>
  </si>
  <si>
    <t>732-12979-ND</t>
  </si>
  <si>
    <t>https://www.digikey.com/product-detail/en/wurth-electronics-inc/971500324/732-12979-ND/9488683</t>
  </si>
  <si>
    <t>732-13702-ND</t>
  </si>
  <si>
    <t>https://www.digikey.com/product-detail/en/wurth-electronics-inc/97790403111/732-13702-ND/10056385</t>
  </si>
  <si>
    <t>Notes</t>
  </si>
  <si>
    <t>*</t>
  </si>
  <si>
    <t>M3-0.5 plastic nut</t>
  </si>
  <si>
    <t>732-12637-ND</t>
  </si>
  <si>
    <t>https://www.digikey.com/product-detail/en/wurth-electronics-inc/709940300/732-12637-ND/9488341</t>
  </si>
  <si>
    <t>* : can be replaced by M3 Nylon standoffs kit</t>
  </si>
  <si>
    <t>https://www.amazon.com/HOBBYMATE-Standoffs-Quadcopter-Building-Motherboard/dp/B01I0SORIE?ref_=Oct_BSellerC_6909200011_1&amp;pf_rd_p=6430e414-0bb5-5079-9049-66f04daf3a24&amp;pf_rd_s=merchandised-search-6&amp;pf_rd_t=101&amp;pf_rd_i=6909200011&amp;pf_rd_m=ATVPDKIKX0DER</t>
  </si>
  <si>
    <t>***</t>
  </si>
  <si>
    <t xml:space="preserve">Amazon </t>
  </si>
  <si>
    <t>**</t>
  </si>
  <si>
    <t>****</t>
  </si>
  <si>
    <t>****: can be replaced by 30 pcs 40 pin headers</t>
  </si>
  <si>
    <t>M3-0.5x8mm screws</t>
  </si>
  <si>
    <t>**: can be replaced by M3 brass spacer standoff kit</t>
  </si>
  <si>
    <t>***: can be replaced by 20pc M3 50mm +6mm standoffs</t>
  </si>
  <si>
    <t>https://www.amazon.com/uxcell-Female-Thread-Standoff-Spacer/dp/B00AO4332O/ref=sr_1_4?keywords=50mm+standoffs&amp;qid=1555352812&amp;s=hi&amp;sr=1-4</t>
  </si>
  <si>
    <t>https://www.amazon.com/eBoot-Pieces-Female-Standoff-Assortment/dp/B07BRK411L?ref_=Oct_TopRatedC_6909200011_3&amp;pf_rd_p=6430e414-0bb5-5079-9049-66f04daf3a24&amp;pf_rd_s=merchandised-search-6&amp;pf_rd_t=101&amp;pf_rd_i=6909200011&amp;pf_rd_m=ATVPDKIKX0DER&amp;pf_rd_r=CE</t>
  </si>
  <si>
    <t>https://www.digikey.com/product-detail/en/chemtronics/CW7270/CW7270-ND/1929220</t>
  </si>
  <si>
    <t>CW7270-ND</t>
  </si>
  <si>
    <t>https://www.officesupply.com/office-supplies/writing-correction/correction-supplies-erasers/correction-pens/wite-shake-squeeze-correctable/p26604.html?mrkgcl=605&amp;mrkgadid=3335284790&amp;product_id=26604&amp;adpos=1o2&amp;creative=330766223451&amp;device=c&amp;matchty</t>
  </si>
  <si>
    <t>OfficeSupply</t>
  </si>
  <si>
    <t>BICWOSQPP11</t>
  </si>
  <si>
    <t>https://www.staples.com/Avery-Marks-A-Lot-Large-Permanent-Markers-Chisel-Tip-Black-Each/product_500850?cid=PS:GooglePLAs:500850&amp;ci_src=17588969&amp;ci_sku=500850&amp;KPID=500850&amp;gclid=Cj0KCQjw19DlBRCSARIsAOnfRegUkmEOFN_MoNkBkEKHp_NjODiZYXLWFJ_SN_b9Ps9ppTB</t>
  </si>
  <si>
    <t>Staples</t>
  </si>
  <si>
    <t>iTapeStore</t>
  </si>
  <si>
    <t>https://www.itapestore.com/3m-dual-lock-sj3550-by-the-yard.html?gclid=Cj0KCQjw19DlBRCSARIsAOnfRehZdnYEMK9DURvlDVwBWsXgonSIjQqmX4gc4YNn05tRGyNBoUlx1HMaApdfEALw_wcB</t>
  </si>
  <si>
    <t>SJ3550_1</t>
  </si>
  <si>
    <t>Costs for machining and 3D printing</t>
  </si>
  <si>
    <t>Estimates:</t>
  </si>
  <si>
    <t>Decks</t>
  </si>
  <si>
    <t>Cost</t>
  </si>
  <si>
    <t>3D printing part</t>
  </si>
  <si>
    <t>Count</t>
  </si>
  <si>
    <t>Cost per unit</t>
  </si>
  <si>
    <t>Ultrasonic mount</t>
  </si>
  <si>
    <t>encoder mount</t>
  </si>
  <si>
    <t>encoder disk</t>
  </si>
  <si>
    <t>seat mount</t>
  </si>
  <si>
    <t>pole mount</t>
  </si>
  <si>
    <t>hours</t>
  </si>
  <si>
    <t>cost per hour</t>
  </si>
  <si>
    <t>all 3 on waterjet</t>
  </si>
  <si>
    <t>Startech 4 port PCI express usb 3.0 card with 4 dedicarted 5Gbps Channels and UASP - SATA/LP4 power (PEXUSB3S44V)</t>
  </si>
  <si>
    <t>Other Electronics</t>
  </si>
  <si>
    <t>PCIe X4 extension cable</t>
  </si>
  <si>
    <t>Computers and Microcontrollers</t>
  </si>
  <si>
    <t>https://www.cdw.com/product/startech.com-4-port-pci-express-usb-3.0-card-w-4-dedicated-channels-uasp/3255376?enkwrd=3255376</t>
  </si>
  <si>
    <t>https://www.amazon.com/TENEXT-Express-Flexible-Extension-Ribbon/dp/B06WWNVKT2/ref=sr_1_3?ie=UTF8&amp;qid=1540159465&amp;sr=8-3&amp;keywords=pcie+4x+extension+cable</t>
  </si>
  <si>
    <t>0.08" x 12" x 12" 6061-T6 Aluminum sheet</t>
  </si>
  <si>
    <t>VK-162 G-Mouse GPS USB dongle</t>
  </si>
  <si>
    <t>https://www.amazon.com/Navigation-External-Receiver-Raspberry-Geekstory/dp/B078Y52FGQ/ref=sr_1_5?keywords=g-mouse+usb+gps&amp;qid=1556540901&amp;s=gateway&amp;sr=8-5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</si>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</sst>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11"/>
      <color rgb="FF444444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hphotovideo.com/c/product/1141563-REG/tp_link_uh700_usb_3_0_7_port.html" TargetMode="External"/><Relationship Id="rId14" Type="http://schemas.openxmlformats.org/officeDocument/2006/relationships/hyperlink" Target="https://www.amazon.com/AmazonBasics-Port-USB-Power-Adapter/dp/B00E6GX4BG/ref=sr_1_1_sspa?keywords=7+port+usb+3+hub&amp;qid=1555285097&amp;s=electronics&amp;sr=1-1-spons&amp;psc=1" TargetMode="External"/><Relationship Id="rId15" Type="http://schemas.openxmlformats.org/officeDocument/2006/relationships/hyperlink" Target="https://www.bhphotovideo.com/c/product/758301-REG/Logitech_940000110_F310_Gamepad.html?sts=pi" TargetMode="External"/><Relationship Id="rId16" Type="http://schemas.openxmlformats.org/officeDocument/2006/relationships/hyperlink" Target="https://www.bhphotovideo.com/c/product/1358897-REG/hyperkin_m04314_bk_xbox_360_microsoft_wireless.html" TargetMode="External"/><Relationship Id="rId17" Type="http://schemas.openxmlformats.org/officeDocument/2006/relationships/hyperlink" Target="https://www.cdw.com/product/C2G-22-Pin-SATA-Extension-Cable-SATA-extension-cable-1-ft/2957912?pfm=srh" TargetMode="External"/><Relationship Id="rId18" Type="http://schemas.openxmlformats.org/officeDocument/2006/relationships/hyperlink" Target="https://www.digikey.com/product-detail/en/wurth-electronics-inc/61300411121/732-5317-ND/4846827" TargetMode="External"/><Relationship Id="rId19" Type="http://schemas.openxmlformats.org/officeDocument/2006/relationships/hyperlink" Target="https://www.digikey.com/product-detail/en/wurth-electronics-inc/61300311121/732-5316-ND/4846825" TargetMode="External"/><Relationship Id="rId63" Type="http://schemas.openxmlformats.org/officeDocument/2006/relationships/hyperlink" Target="https://www.officesupply.com/office-supplies/writing-correction/correction-supplies-erasers/correction-pens/wite-shake-squeeze-correctable/p26604.html?mrkgcl=605&amp;mrkgadid=3335284790&amp;product_id=26604&amp;adpos=1o2&amp;creative=330766223451&amp;device=c&amp;matchty" TargetMode="External"/><Relationship Id="rId64" Type="http://schemas.openxmlformats.org/officeDocument/2006/relationships/hyperlink" Target="https://www.staples.com/Avery-Marks-A-Lot-Large-Permanent-Markers-Chisel-Tip-Black-Each/product_500850?cid=PS:GooglePLAs:500850&amp;ci_src=17588969&amp;ci_sku=500850&amp;KPID=500850&amp;gclid=Cj0KCQjw19DlBRCSARIsAOnfRegUkmEOFN_MoNkBkEKHp_NjODiZYXLWFJ_SN_b9Ps9ppTB" TargetMode="External"/><Relationship Id="rId65" Type="http://schemas.openxmlformats.org/officeDocument/2006/relationships/hyperlink" Target="https://www.itapestore.com/3m-dual-lock-sj3550-by-the-yard.html?gclid=Cj0KCQjw19DlBRCSARIsAOnfRehZdnYEMK9DURvlDVwBWsXgonSIjQqmX4gc4YNn05tRGyNBoUlx1HMaApdfEALw_wcB" TargetMode="External"/><Relationship Id="rId66" Type="http://schemas.openxmlformats.org/officeDocument/2006/relationships/hyperlink" Target="https://www.cdw.com/product/startech.com-4-port-pci-express-usb-3.0-card-w-4-dedicated-channels-uasp/3255376?enkwrd=3255376" TargetMode="External"/><Relationship Id="rId67" Type="http://schemas.openxmlformats.org/officeDocument/2006/relationships/hyperlink" Target="https://www.amazon.com/TENEXT-Express-Flexible-Extension-Ribbon/dp/B06WWNVKT2/ref=sr_1_3?ie=UTF8&amp;qid=1540159465&amp;sr=8-3&amp;keywords=pcie+4x+extension+cable" TargetMode="External"/><Relationship Id="rId68" Type="http://schemas.openxmlformats.org/officeDocument/2006/relationships/hyperlink" Target="https://www.amazon.com/Navigation-External-Receiver-Raspberry-Geekstory/dp/B078Y52FGQ/ref=sr_1_5?keywords=g-mouse+usb+gps&amp;qid=1556540901&amp;s=gateway&amp;sr=8-5" TargetMode="External"/><Relationship Id="rId50" Type="http://schemas.openxmlformats.org/officeDocument/2006/relationships/hyperlink" Target="https://www.fastenal.com/product/fasteners/bolts/hex-cap-screws-and-hex-bolts/600003?categoryId=600003&amp;level=3&amp;query=1%252F4%2522-20%2Bx%2B1%252F2%2522&amp;isExpanded=true&amp;Length=1/2%22&amp;Dia/Thread%20Size=1/4%22-20&amp;productFamilyId=25570" TargetMode="External"/><Relationship Id="rId51" Type="http://schemas.openxmlformats.org/officeDocument/2006/relationships/hyperlink" Target="https://www.onlinemetals.com/en/buy/aluminum/aluminum-sheet-6061-t6/pid/1243" TargetMode="External"/><Relationship Id="rId52" Type="http://schemas.openxmlformats.org/officeDocument/2006/relationships/hyperlink" Target="https://www.digikey.com/product-detail/en/wurth-electronics-inc/970100365/732-12994-ND/9488698" TargetMode="External"/><Relationship Id="rId53" Type="http://schemas.openxmlformats.org/officeDocument/2006/relationships/hyperlink" Target="https://www.digikey.com/product-detail/en/wurth-electronics-inc/970100354/732-12847-ND/9488551" TargetMode="External"/><Relationship Id="rId54" Type="http://schemas.openxmlformats.org/officeDocument/2006/relationships/hyperlink" Target="https://www.digikey.com/product-detail/en/keystone-electronics/24337/36-24337-ND/1532138" TargetMode="External"/><Relationship Id="rId55" Type="http://schemas.openxmlformats.org/officeDocument/2006/relationships/hyperlink" Target="https://www.digikey.com/product-detail/en/wurth-electronics-inc/971500324/732-12979-ND/9488683" TargetMode="External"/><Relationship Id="rId56" Type="http://schemas.openxmlformats.org/officeDocument/2006/relationships/hyperlink" Target="https://www.digikey.com/product-detail/en/keystone-electronics/24341/36-24341-ND/1532142" TargetMode="External"/><Relationship Id="rId57" Type="http://schemas.openxmlformats.org/officeDocument/2006/relationships/hyperlink" Target="https://www.digikey.com/product-detail/en/wurth-electronics-inc/97790403111/732-13702-ND/10056385" TargetMode="External"/><Relationship Id="rId58" Type="http://schemas.openxmlformats.org/officeDocument/2006/relationships/hyperlink" Target="https://www.digikey.com/product-detail/en/wurth-electronics-inc/709940300/732-12637-ND/9488341" TargetMode="External"/><Relationship Id="rId59" Type="http://schemas.openxmlformats.org/officeDocument/2006/relationships/hyperlink" Target="https://www.amazon.com/HOBBYMATE-Standoffs-Quadcopter-Building-Motherboard/dp/B01I0SORIE?ref_=Oct_BSellerC_6909200011_1&amp;pf_rd_p=6430e414-0bb5-5079-9049-66f04daf3a24&amp;pf_rd_s=merchandised-search-6&amp;pf_rd_t=101&amp;pf_rd_i=6909200011&amp;pf_rd_m=ATVPDKIKX0DER" TargetMode="External"/><Relationship Id="rId40" Type="http://schemas.openxmlformats.org/officeDocument/2006/relationships/hyperlink" Target="https://www.fastenal.com/product?query=QM2490008A20000&amp;fsi=1" TargetMode="External"/><Relationship Id="rId41" Type="http://schemas.openxmlformats.org/officeDocument/2006/relationships/hyperlink" Target="https://www.fastenal.com/product?query=MN2490000A20000%09%09&amp;fsi=1" TargetMode="External"/><Relationship Id="rId42" Type="http://schemas.openxmlformats.org/officeDocument/2006/relationships/hyperlink" Target="https://www.fastenal.com/product?query=QM2490010A20000&amp;fsi=1" TargetMode="External"/><Relationship Id="rId43" Type="http://schemas.openxmlformats.org/officeDocument/2006/relationships/hyperlink" Target="https://www.fastenal.com/product?query=QM2510008A20000&amp;fsi=1" TargetMode="External"/><Relationship Id="rId44" Type="http://schemas.openxmlformats.org/officeDocument/2006/relationships/hyperlink" Target="https://www.fastenal.com/product?query=QM2510020A20000&amp;fsi=1" TargetMode="External"/><Relationship Id="rId45" Type="http://schemas.openxmlformats.org/officeDocument/2006/relationships/hyperlink" Target="https://www.fastenal.com/product?query=70701&amp;fsi=1" TargetMode="External"/><Relationship Id="rId46" Type="http://schemas.openxmlformats.org/officeDocument/2006/relationships/hyperlink" Target="https://www.fastenal.com/product?query=MN2460000A20000&amp;fsi=1" TargetMode="External"/><Relationship Id="rId47" Type="http://schemas.openxmlformats.org/officeDocument/2006/relationships/hyperlink" Target="https://www.amazon.com/Flight-Controller-Vibration-Damper-Damping/dp/B07L1N6WDK/ref=sr_1_16?keywords=m3+vibration+dampers&amp;qid=1555289022&amp;s=gateway&amp;sr=8-16" TargetMode="External"/><Relationship Id="rId48" Type="http://schemas.openxmlformats.org/officeDocument/2006/relationships/hyperlink" Target="https://www.amazon.com/560PCS-Heat-Shrink-Tubing-Eventronic/dp/B072PCQ2LW/ref=sxbs_ac_d_pm?keywords=heat+shrink+tubing+kit&amp;pd_rd_i=B072PCQ2LW&amp;pd_rd_r=7cd4e3c0-2a82-49b6-85ce-df9b44152ce9&amp;pd_rd_w=aX6x1&amp;pd_rd_wg=hzHUE&amp;pf_rd_p=1bdc077f-d19c-4158-aff8" TargetMode="External"/><Relationship Id="rId49" Type="http://schemas.openxmlformats.org/officeDocument/2006/relationships/hyperlink" Target="https://www.digikey.com/product-detail/en/tripp-lite/UR050-001-24G/TL1795-ND/5359392" TargetMode="External"/><Relationship Id="rId1" Type="http://schemas.openxmlformats.org/officeDocument/2006/relationships/hyperlink" Target="https://www.digikey.com/product-detail/en/sparkfun-electronics/PRT-10374/1568-1936-ND/9657952?fbclid=IwAR2Tue73fl0gH0GkurvGCMtI5jrpMiq2vSQVOzQhyct9yDlXM08ag3qMHRo" TargetMode="External"/><Relationship Id="rId2" Type="http://schemas.openxmlformats.org/officeDocument/2006/relationships/hyperlink" Target="https://www.bhphotovideo.com/c/product/1399721-REG/magnus_zh_3_z_tripod_head_with.html?fbclid=IwAR3_YqvKA00U7IWUNZhzFgVejgoL0z7EJ1t3-0dnq0USYKEx0224i8d9th8" TargetMode="External"/><Relationship Id="rId3" Type="http://schemas.openxmlformats.org/officeDocument/2006/relationships/hyperlink" Target="https://racecarj.com/collections/parts/products/spring-upgrade" TargetMode="External"/><Relationship Id="rId4" Type="http://schemas.openxmlformats.org/officeDocument/2006/relationships/hyperlink" Target="https://traxxas.com/products/parts/7426X" TargetMode="External"/><Relationship Id="rId5" Type="http://schemas.openxmlformats.org/officeDocument/2006/relationships/hyperlink" Target="https://www.amazon.com/XTPower-MP-10000-External-10000mAh-included/dp/B06XWTY96G?th=1" TargetMode="External"/><Relationship Id="rId6" Type="http://schemas.openxmlformats.org/officeDocument/2006/relationships/hyperlink" Target="https://traxxas.com/products/parts/batteries/idpowercellbatteries/lipo/2878X-8400mah-111v-3S-25C" TargetMode="External"/><Relationship Id="rId7" Type="http://schemas.openxmlformats.org/officeDocument/2006/relationships/hyperlink" Target="https://traxxas.com/products/parts/chargers/2970ezpeakplus4ampid" TargetMode="External"/><Relationship Id="rId8" Type="http://schemas.openxmlformats.org/officeDocument/2006/relationships/hyperlink" Target="https://www.amazon.com/ELP-Camera-Megapixel-Windows-Android/dp/B00KA7WSSU/ref=sr_1_3?ie=UTF8&amp;qid=1539614261&amp;sr=8-3&amp;keywords=elp+camera" TargetMode="External"/><Relationship Id="rId9" Type="http://schemas.openxmlformats.org/officeDocument/2006/relationships/hyperlink" Target="https://www.digikey.com/product-detail/en/wurth-electronics-inc/61302411121/732-5331-ND/4846867" TargetMode="External"/><Relationship Id="rId30" Type="http://schemas.openxmlformats.org/officeDocument/2006/relationships/hyperlink" Target="https://www.arrow.com/en/products/945-82771-0000-000/nvidia" TargetMode="External"/><Relationship Id="rId31" Type="http://schemas.openxmlformats.org/officeDocument/2006/relationships/hyperlink" Target="https://traxxas.com/products/models/electric/6804Rslash4x4platinum?t=overview" TargetMode="External"/><Relationship Id="rId32" Type="http://schemas.openxmlformats.org/officeDocument/2006/relationships/hyperlink" Target="https://www.robotshop.com/en/hokuyo-ust-10lx-scanning-laser-rangefinder.html" TargetMode="External"/><Relationship Id="rId33" Type="http://schemas.openxmlformats.org/officeDocument/2006/relationships/hyperlink" Target="https://store.stereolabs.com/products/zed/?_ga=2.24819577.297723185.1555287229-1218582592.1555287229" TargetMode="External"/><Relationship Id="rId34" Type="http://schemas.openxmlformats.org/officeDocument/2006/relationships/hyperlink" Target="https://www.digikey.com/product-detail/en/dfrobot/FIT0033/1738-1331-ND/7597074" TargetMode="External"/><Relationship Id="rId35" Type="http://schemas.openxmlformats.org/officeDocument/2006/relationships/hyperlink" Target="https://www.fastenal.com/product;jsessionid=XA9A4YiOjwef9Yjc8+nbU2H1.38536438-9c19-3947-9017-bf77ad0514fd?query=0170300&amp;fsi=1" TargetMode="External"/><Relationship Id="rId36" Type="http://schemas.openxmlformats.org/officeDocument/2006/relationships/hyperlink" Target="https://www.fastenal.com/products/details/MN2510000A40000?isPunchout=false" TargetMode="External"/><Relationship Id="rId37" Type="http://schemas.openxmlformats.org/officeDocument/2006/relationships/hyperlink" Target="https://www.fastenal.com/products/details/QM2510012A20000?isPunchout=false" TargetMode="External"/><Relationship Id="rId38" Type="http://schemas.openxmlformats.org/officeDocument/2006/relationships/hyperlink" Target="https://www.fastenal.com/products/details/QM2510010A20000?isPunchout=false" TargetMode="External"/><Relationship Id="rId39" Type="http://schemas.openxmlformats.org/officeDocument/2006/relationships/hyperlink" Target="https://www.fastenal.com/products/details/0173298?isPunchout=false" TargetMode="External"/><Relationship Id="rId20" Type="http://schemas.openxmlformats.org/officeDocument/2006/relationships/hyperlink" Target="https://www.digikey.com/product-detail/en/tensility-international-corp/10-02960/839-1461-ND/8660983" TargetMode="External"/><Relationship Id="rId21" Type="http://schemas.openxmlformats.org/officeDocument/2006/relationships/hyperlink" Target="https://www.digikey.com/product-detail/en/tensility-international-corp/10-02726/839-1467-ND/8753157" TargetMode="External"/><Relationship Id="rId22" Type="http://schemas.openxmlformats.org/officeDocument/2006/relationships/hyperlink" Target="https://www.digikey.com/product-detail/en/tensility-international-corp/CA-2186/CP-2186-ND/568577" TargetMode="External"/><Relationship Id="rId23" Type="http://schemas.openxmlformats.org/officeDocument/2006/relationships/hyperlink" Target="https://www.eplastics.com/ABSBLK0-250HC24X48" TargetMode="External"/><Relationship Id="rId24" Type="http://schemas.openxmlformats.org/officeDocument/2006/relationships/hyperlink" Target="https://www.robotshop.com/en/maytech-vesc-50a-brushless-speed-controller-eskateboard-robotics.html" TargetMode="External"/><Relationship Id="rId25" Type="http://schemas.openxmlformats.org/officeDocument/2006/relationships/hyperlink" Target="https://www.sparkfun.com/products/13959" TargetMode="External"/><Relationship Id="rId26" Type="http://schemas.openxmlformats.org/officeDocument/2006/relationships/hyperlink" Target="https://www.amazon.com/Ultrasonic-LGDehome-Measuring-Distance-Transmitter/dp/B07558LH2P/ref=sr_1_7?keywords=HC-SR04&amp;qid=1555286776&amp;s=gateway&amp;sr=8-7" TargetMode="External"/><Relationship Id="rId27" Type="http://schemas.openxmlformats.org/officeDocument/2006/relationships/hyperlink" Target="https://www.sparkfun.com/products/9454" TargetMode="External"/><Relationship Id="rId28" Type="http://schemas.openxmlformats.org/officeDocument/2006/relationships/hyperlink" Target="https://www.sparkfun.com/products/14001" TargetMode="External"/><Relationship Id="rId29" Type="http://schemas.openxmlformats.org/officeDocument/2006/relationships/hyperlink" Target="https://www.sparkfun.com/products/14055" TargetMode="External"/><Relationship Id="rId60" Type="http://schemas.openxmlformats.org/officeDocument/2006/relationships/hyperlink" Target="https://www.amazon.com/uxcell-Female-Thread-Standoff-Spacer/dp/B00AO4332O/ref=sr_1_4?keywords=50mm+standoffs&amp;qid=1555352812&amp;s=hi&amp;sr=1-4" TargetMode="External"/><Relationship Id="rId61" Type="http://schemas.openxmlformats.org/officeDocument/2006/relationships/hyperlink" Target="https://www.amazon.com/eBoot-Pieces-Female-Standoff-Assortment/dp/B07BRK411L?ref_=Oct_TopRatedC_6909200011_3&amp;pf_rd_p=6430e414-0bb5-5079-9049-66f04daf3a24&amp;pf_rd_s=merchandised-search-6&amp;pf_rd_t=101&amp;pf_rd_i=6909200011&amp;pf_rd_m=ATVPDKIKX0DER&amp;pf_rd_r=CE" TargetMode="External"/><Relationship Id="rId62" Type="http://schemas.openxmlformats.org/officeDocument/2006/relationships/hyperlink" Target="https://www.digikey.com/product-detail/en/chemtronics/CW7270/CW7270-ND/1929220" TargetMode="External"/><Relationship Id="rId10" Type="http://schemas.openxmlformats.org/officeDocument/2006/relationships/hyperlink" Target="https://www.amazon.com/dp/B074HVBTZ4/ref=sspa_dk_detail_3?psc=1&amp;pd_rd_i=B074HVBTZ4&amp;pf_rd_m=ATVPDKIKX0DER&amp;pf_rd_p=f52e26da-1287-4616-824b-efc564ff75a4&amp;pf_rd_r=XTSRTR2Z66MYE1K4MB7H&amp;pd_rd_wg=XvJdw&amp;pf_rd_s=desktop-dp-sims&amp;pf_rd_t=40701&amp;pd_rd_w=4cgkp&amp;p" TargetMode="External"/><Relationship Id="rId11" Type="http://schemas.openxmlformats.org/officeDocument/2006/relationships/hyperlink" Target="https://www.amazon.com/Haobase-2-54mm-Straight-Single-Headers/dp/B01DLX6RSQ/ref=sr_1_5?keywords=40+pin+female+header&amp;qid=1555284742&amp;s=industrial&amp;sr=1-5" TargetMode="External"/><Relationship Id="rId12" Type="http://schemas.openxmlformats.org/officeDocument/2006/relationships/hyperlink" Target="https://www.bhphotovideo.com/c/product/1382498-REG/samsung_mz_76e500b_am_860_evo_500gb_intern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zoomScale="87" zoomScaleNormal="119" zoomScalePageLayoutView="119" workbookViewId="0">
      <pane ySplit="1" topLeftCell="A2" activePane="bottomLeft" state="frozen"/>
      <selection pane="bottomLeft" activeCell="K7" sqref="K7"/>
    </sheetView>
  </sheetViews>
  <sheetFormatPr baseColWidth="10" defaultRowHeight="16" x14ac:dyDescent="0.2"/>
  <cols>
    <col min="1" max="1" width="49.1640625" customWidth="1"/>
    <col min="2" max="2" width="10.1640625" bestFit="1" customWidth="1"/>
    <col min="3" max="3" width="24.1640625" bestFit="1" customWidth="1"/>
    <col min="4" max="4" width="10.83203125" bestFit="1" customWidth="1"/>
    <col min="5" max="5" width="11" bestFit="1" customWidth="1"/>
    <col min="6" max="6" width="20.1640625" bestFit="1" customWidth="1"/>
    <col min="7" max="7" width="16.33203125" bestFit="1" customWidth="1"/>
    <col min="8" max="8" width="25.6640625" bestFit="1" customWidth="1"/>
    <col min="9" max="9" width="7.83203125" bestFit="1" customWidth="1"/>
    <col min="10" max="10" width="237" bestFit="1" customWidth="1"/>
    <col min="11" max="11" width="154.6640625" bestFit="1" customWidth="1"/>
  </cols>
  <sheetData>
    <row r="1" spans="1:11" s="3" customFormat="1" ht="21" x14ac:dyDescent="0.25">
      <c r="A1" s="2" t="s">
        <v>0</v>
      </c>
      <c r="B1" s="2" t="s">
        <v>1</v>
      </c>
      <c r="C1" s="2" t="s">
        <v>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186</v>
      </c>
      <c r="J1" s="2" t="s">
        <v>7</v>
      </c>
      <c r="K1" s="2" t="s">
        <v>237</v>
      </c>
    </row>
    <row r="3" spans="1:11" x14ac:dyDescent="0.2">
      <c r="A3" t="s">
        <v>12</v>
      </c>
    </row>
    <row r="4" spans="1:11" x14ac:dyDescent="0.2">
      <c r="A4" t="s">
        <v>180</v>
      </c>
    </row>
    <row r="5" spans="1:11" x14ac:dyDescent="0.2">
      <c r="A5" t="s">
        <v>181</v>
      </c>
    </row>
    <row r="7" spans="1:11" s="3" customFormat="1" ht="21" x14ac:dyDescent="0.25">
      <c r="A7" s="2" t="s">
        <v>0</v>
      </c>
      <c r="B7" s="2" t="s">
        <v>1</v>
      </c>
      <c r="C7" s="2" t="s">
        <v>62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186</v>
      </c>
      <c r="J7" s="2" t="s">
        <v>7</v>
      </c>
      <c r="K7" s="2" t="s">
        <v>237</v>
      </c>
    </row>
    <row r="9" spans="1:11" x14ac:dyDescent="0.2">
      <c r="A9" s="1" t="s">
        <v>8</v>
      </c>
    </row>
    <row r="10" spans="1:11" x14ac:dyDescent="0.2">
      <c r="A10" t="s">
        <v>9</v>
      </c>
      <c r="B10" t="s">
        <v>15</v>
      </c>
      <c r="C10" t="s">
        <v>117</v>
      </c>
      <c r="D10">
        <v>1</v>
      </c>
      <c r="E10">
        <v>429.99</v>
      </c>
      <c r="F10">
        <f>D10*E10</f>
        <v>429.99</v>
      </c>
      <c r="G10">
        <v>1</v>
      </c>
      <c r="H10">
        <f>G10*E10</f>
        <v>429.99</v>
      </c>
      <c r="J10" s="4" t="s">
        <v>118</v>
      </c>
    </row>
    <row r="11" spans="1:11" x14ac:dyDescent="0.2">
      <c r="A11" t="s">
        <v>10</v>
      </c>
      <c r="B11" t="s">
        <v>15</v>
      </c>
      <c r="C11" t="s">
        <v>67</v>
      </c>
      <c r="D11">
        <v>1</v>
      </c>
      <c r="E11">
        <v>6.5</v>
      </c>
      <c r="F11">
        <f>D11*E11</f>
        <v>6.5</v>
      </c>
      <c r="G11">
        <v>1</v>
      </c>
      <c r="H11">
        <f t="shared" ref="H11:H85" si="0">G11*E11</f>
        <v>6.5</v>
      </c>
      <c r="J11" s="4" t="s">
        <v>68</v>
      </c>
    </row>
    <row r="12" spans="1:11" x14ac:dyDescent="0.2">
      <c r="A12" t="s">
        <v>11</v>
      </c>
      <c r="B12" t="s">
        <v>16</v>
      </c>
      <c r="C12" t="s">
        <v>65</v>
      </c>
      <c r="D12">
        <v>1</v>
      </c>
      <c r="E12">
        <v>29.5</v>
      </c>
      <c r="F12">
        <f t="shared" ref="F12:F85" si="1">D12*E12</f>
        <v>29.5</v>
      </c>
      <c r="G12">
        <v>1</v>
      </c>
      <c r="H12">
        <f t="shared" si="0"/>
        <v>29.5</v>
      </c>
      <c r="J12" s="4" t="s">
        <v>64</v>
      </c>
    </row>
    <row r="14" spans="1:11" x14ac:dyDescent="0.2">
      <c r="A14" s="1" t="s">
        <v>34</v>
      </c>
    </row>
    <row r="15" spans="1:11" x14ac:dyDescent="0.2">
      <c r="A15" t="s">
        <v>100</v>
      </c>
      <c r="B15" t="s">
        <v>101</v>
      </c>
      <c r="C15" t="s">
        <v>103</v>
      </c>
      <c r="D15">
        <v>1</v>
      </c>
      <c r="E15">
        <v>33.83</v>
      </c>
      <c r="F15">
        <f t="shared" si="1"/>
        <v>33.83</v>
      </c>
      <c r="G15">
        <v>0.5</v>
      </c>
      <c r="H15">
        <f t="shared" si="0"/>
        <v>16.914999999999999</v>
      </c>
      <c r="J15" s="4" t="s">
        <v>102</v>
      </c>
    </row>
    <row r="16" spans="1:11" x14ac:dyDescent="0.2">
      <c r="A16" t="s">
        <v>234</v>
      </c>
      <c r="B16" t="s">
        <v>169</v>
      </c>
      <c r="D16">
        <v>1</v>
      </c>
      <c r="E16">
        <v>12.69</v>
      </c>
      <c r="F16">
        <f t="shared" si="1"/>
        <v>12.69</v>
      </c>
      <c r="G16">
        <v>0.12</v>
      </c>
      <c r="H16">
        <f t="shared" si="0"/>
        <v>1.5227999999999999</v>
      </c>
      <c r="J16" s="4" t="s">
        <v>170</v>
      </c>
    </row>
    <row r="17" spans="1:11" x14ac:dyDescent="0.2">
      <c r="A17" t="s">
        <v>13</v>
      </c>
      <c r="B17" t="s">
        <v>17</v>
      </c>
      <c r="C17" t="s">
        <v>63</v>
      </c>
      <c r="D17">
        <v>1</v>
      </c>
      <c r="E17">
        <v>24.95</v>
      </c>
      <c r="F17">
        <f t="shared" si="1"/>
        <v>24.95</v>
      </c>
      <c r="G17">
        <v>1</v>
      </c>
      <c r="H17">
        <f t="shared" si="0"/>
        <v>24.95</v>
      </c>
      <c r="J17" s="4" t="s">
        <v>61</v>
      </c>
    </row>
    <row r="19" spans="1:11" x14ac:dyDescent="0.2">
      <c r="A19" s="1" t="s">
        <v>14</v>
      </c>
    </row>
    <row r="20" spans="1:11" x14ac:dyDescent="0.2">
      <c r="A20" t="s">
        <v>18</v>
      </c>
      <c r="B20" t="s">
        <v>19</v>
      </c>
      <c r="C20" t="s">
        <v>119</v>
      </c>
      <c r="D20">
        <v>1</v>
      </c>
      <c r="E20">
        <v>1600</v>
      </c>
      <c r="F20">
        <f t="shared" si="1"/>
        <v>1600</v>
      </c>
      <c r="G20">
        <v>1</v>
      </c>
      <c r="H20">
        <f t="shared" si="0"/>
        <v>1600</v>
      </c>
      <c r="J20" s="4" t="s">
        <v>120</v>
      </c>
    </row>
    <row r="21" spans="1:11" x14ac:dyDescent="0.2">
      <c r="A21" t="s">
        <v>21</v>
      </c>
      <c r="B21" t="s">
        <v>20</v>
      </c>
      <c r="C21" t="s">
        <v>65</v>
      </c>
      <c r="D21">
        <v>1</v>
      </c>
      <c r="E21">
        <v>449</v>
      </c>
      <c r="F21">
        <f t="shared" si="1"/>
        <v>449</v>
      </c>
      <c r="G21">
        <v>1</v>
      </c>
      <c r="H21">
        <f t="shared" si="0"/>
        <v>449</v>
      </c>
      <c r="J21" s="4" t="s">
        <v>121</v>
      </c>
    </row>
    <row r="22" spans="1:11" x14ac:dyDescent="0.2">
      <c r="A22" t="s">
        <v>22</v>
      </c>
      <c r="B22" t="s">
        <v>23</v>
      </c>
      <c r="C22" t="s">
        <v>65</v>
      </c>
      <c r="D22">
        <v>4</v>
      </c>
      <c r="E22">
        <v>45.99</v>
      </c>
      <c r="F22">
        <f t="shared" si="1"/>
        <v>183.96</v>
      </c>
      <c r="G22">
        <v>4</v>
      </c>
      <c r="H22">
        <f t="shared" si="0"/>
        <v>183.96</v>
      </c>
      <c r="J22" s="4" t="s">
        <v>73</v>
      </c>
    </row>
    <row r="23" spans="1:11" x14ac:dyDescent="0.2">
      <c r="A23" t="s">
        <v>24</v>
      </c>
      <c r="B23" t="s">
        <v>25</v>
      </c>
      <c r="C23" t="s">
        <v>112</v>
      </c>
      <c r="D23">
        <v>8</v>
      </c>
      <c r="E23">
        <v>3.95</v>
      </c>
      <c r="F23">
        <f t="shared" si="1"/>
        <v>31.6</v>
      </c>
      <c r="G23">
        <v>8</v>
      </c>
      <c r="H23">
        <f t="shared" si="0"/>
        <v>31.6</v>
      </c>
      <c r="J23" s="4" t="s">
        <v>106</v>
      </c>
      <c r="K23" s="4" t="s">
        <v>107</v>
      </c>
    </row>
    <row r="24" spans="1:11" x14ac:dyDescent="0.2">
      <c r="A24" t="s">
        <v>26</v>
      </c>
      <c r="B24" t="s">
        <v>25</v>
      </c>
      <c r="C24" t="s">
        <v>108</v>
      </c>
      <c r="D24">
        <v>2</v>
      </c>
      <c r="E24">
        <v>2.95</v>
      </c>
      <c r="F24">
        <f t="shared" si="1"/>
        <v>5.9</v>
      </c>
      <c r="G24">
        <v>2</v>
      </c>
      <c r="H24">
        <f t="shared" si="0"/>
        <v>5.9</v>
      </c>
      <c r="J24" s="4" t="s">
        <v>109</v>
      </c>
    </row>
    <row r="25" spans="1:11" x14ac:dyDescent="0.2">
      <c r="A25" t="s">
        <v>27</v>
      </c>
      <c r="B25" t="s">
        <v>25</v>
      </c>
      <c r="C25" t="s">
        <v>111</v>
      </c>
      <c r="D25">
        <v>1</v>
      </c>
      <c r="E25">
        <v>35.950000000000003</v>
      </c>
      <c r="F25">
        <f t="shared" si="1"/>
        <v>35.950000000000003</v>
      </c>
      <c r="G25">
        <v>1</v>
      </c>
      <c r="H25">
        <f t="shared" si="0"/>
        <v>35.950000000000003</v>
      </c>
      <c r="J25" s="4" t="s">
        <v>110</v>
      </c>
    </row>
    <row r="26" spans="1:11" x14ac:dyDescent="0.2">
      <c r="A26" t="s">
        <v>235</v>
      </c>
      <c r="B26" t="s">
        <v>23</v>
      </c>
      <c r="C26" t="s">
        <v>65</v>
      </c>
      <c r="D26">
        <v>1</v>
      </c>
      <c r="E26">
        <v>15.99</v>
      </c>
      <c r="F26">
        <f t="shared" si="1"/>
        <v>15.99</v>
      </c>
      <c r="G26">
        <v>1</v>
      </c>
      <c r="H26">
        <f t="shared" si="0"/>
        <v>15.99</v>
      </c>
      <c r="J26" s="4" t="s">
        <v>236</v>
      </c>
    </row>
    <row r="28" spans="1:11" x14ac:dyDescent="0.2">
      <c r="A28" s="1" t="s">
        <v>231</v>
      </c>
    </row>
    <row r="29" spans="1:11" x14ac:dyDescent="0.2">
      <c r="A29" t="s">
        <v>28</v>
      </c>
      <c r="B29" t="s">
        <v>25</v>
      </c>
      <c r="C29" t="s">
        <v>114</v>
      </c>
      <c r="D29">
        <v>1</v>
      </c>
      <c r="E29">
        <v>24.95</v>
      </c>
      <c r="F29">
        <f t="shared" si="1"/>
        <v>24.95</v>
      </c>
      <c r="G29">
        <v>1</v>
      </c>
      <c r="H29">
        <f t="shared" si="0"/>
        <v>24.95</v>
      </c>
      <c r="J29" s="4" t="s">
        <v>113</v>
      </c>
    </row>
    <row r="30" spans="1:11" x14ac:dyDescent="0.2">
      <c r="A30" t="s">
        <v>29</v>
      </c>
      <c r="B30" t="s">
        <v>115</v>
      </c>
      <c r="C30" t="s">
        <v>65</v>
      </c>
      <c r="D30">
        <v>1</v>
      </c>
      <c r="E30">
        <v>599</v>
      </c>
      <c r="F30">
        <f t="shared" si="1"/>
        <v>599</v>
      </c>
      <c r="G30">
        <v>1</v>
      </c>
      <c r="H30">
        <f t="shared" si="0"/>
        <v>599</v>
      </c>
      <c r="J30" s="4" t="s">
        <v>116</v>
      </c>
    </row>
    <row r="31" spans="1:11" x14ac:dyDescent="0.2">
      <c r="A31" t="s">
        <v>30</v>
      </c>
      <c r="B31" t="s">
        <v>19</v>
      </c>
      <c r="C31" t="s">
        <v>104</v>
      </c>
      <c r="D31">
        <v>1</v>
      </c>
      <c r="E31">
        <v>89.9</v>
      </c>
      <c r="F31">
        <f>D31*E31</f>
        <v>89.9</v>
      </c>
      <c r="G31">
        <v>1</v>
      </c>
      <c r="H31">
        <f t="shared" si="0"/>
        <v>89.9</v>
      </c>
      <c r="J31" s="4" t="s">
        <v>105</v>
      </c>
    </row>
    <row r="32" spans="1:11" x14ac:dyDescent="0.2">
      <c r="J32" s="4"/>
    </row>
    <row r="33" spans="1:11" x14ac:dyDescent="0.2">
      <c r="A33" s="1" t="s">
        <v>229</v>
      </c>
      <c r="J33" s="4"/>
    </row>
    <row r="34" spans="1:11" x14ac:dyDescent="0.2">
      <c r="A34" t="s">
        <v>52</v>
      </c>
      <c r="B34" t="s">
        <v>17</v>
      </c>
      <c r="C34" t="s">
        <v>82</v>
      </c>
      <c r="D34">
        <v>1</v>
      </c>
      <c r="E34">
        <v>29.99</v>
      </c>
      <c r="F34">
        <f>D34*E34</f>
        <v>29.99</v>
      </c>
      <c r="G34">
        <v>1</v>
      </c>
      <c r="H34">
        <f>G34*E34</f>
        <v>29.99</v>
      </c>
      <c r="J34" s="4" t="s">
        <v>81</v>
      </c>
      <c r="K34" s="4" t="s">
        <v>83</v>
      </c>
    </row>
    <row r="35" spans="1:11" x14ac:dyDescent="0.2">
      <c r="A35" t="s">
        <v>228</v>
      </c>
      <c r="B35" t="s">
        <v>87</v>
      </c>
      <c r="C35">
        <v>3255376</v>
      </c>
      <c r="D35">
        <v>1</v>
      </c>
      <c r="E35">
        <v>58.99</v>
      </c>
      <c r="F35">
        <f>D35*E35</f>
        <v>58.99</v>
      </c>
      <c r="G35">
        <v>1</v>
      </c>
      <c r="H35">
        <f>G35*E35</f>
        <v>58.99</v>
      </c>
      <c r="J35" s="4" t="s">
        <v>232</v>
      </c>
    </row>
    <row r="36" spans="1:11" x14ac:dyDescent="0.2">
      <c r="A36" t="s">
        <v>78</v>
      </c>
      <c r="B36" t="s">
        <v>17</v>
      </c>
      <c r="C36" t="s">
        <v>79</v>
      </c>
      <c r="D36">
        <v>1</v>
      </c>
      <c r="E36">
        <v>81.99</v>
      </c>
      <c r="F36">
        <f>D36*E36</f>
        <v>81.99</v>
      </c>
      <c r="G36">
        <v>1</v>
      </c>
      <c r="H36">
        <f>G36*E36</f>
        <v>81.99</v>
      </c>
      <c r="J36" s="4" t="s">
        <v>80</v>
      </c>
    </row>
    <row r="37" spans="1:11" x14ac:dyDescent="0.2">
      <c r="J37" s="4"/>
    </row>
    <row r="38" spans="1:11" x14ac:dyDescent="0.2">
      <c r="A38" s="1" t="s">
        <v>31</v>
      </c>
    </row>
    <row r="39" spans="1:11" x14ac:dyDescent="0.2">
      <c r="A39" t="s">
        <v>32</v>
      </c>
      <c r="B39" t="s">
        <v>15</v>
      </c>
      <c r="C39" t="s">
        <v>69</v>
      </c>
      <c r="D39">
        <v>1</v>
      </c>
      <c r="E39">
        <v>155.99</v>
      </c>
      <c r="F39">
        <f t="shared" si="1"/>
        <v>155.99</v>
      </c>
      <c r="G39">
        <v>1</v>
      </c>
      <c r="H39">
        <f t="shared" si="0"/>
        <v>155.99</v>
      </c>
      <c r="J39" s="4" t="s">
        <v>71</v>
      </c>
    </row>
    <row r="40" spans="1:11" x14ac:dyDescent="0.2">
      <c r="A40" t="s">
        <v>66</v>
      </c>
      <c r="B40" t="s">
        <v>15</v>
      </c>
      <c r="C40">
        <v>2970</v>
      </c>
      <c r="D40">
        <v>1</v>
      </c>
      <c r="E40">
        <v>49.99</v>
      </c>
      <c r="F40">
        <f t="shared" si="1"/>
        <v>49.99</v>
      </c>
      <c r="G40">
        <v>0</v>
      </c>
      <c r="H40">
        <f t="shared" si="0"/>
        <v>0</v>
      </c>
      <c r="J40" s="4" t="s">
        <v>72</v>
      </c>
    </row>
    <row r="41" spans="1:11" x14ac:dyDescent="0.2">
      <c r="A41" t="s">
        <v>33</v>
      </c>
      <c r="B41" t="s">
        <v>23</v>
      </c>
      <c r="C41" t="s">
        <v>65</v>
      </c>
      <c r="D41">
        <v>1</v>
      </c>
      <c r="E41">
        <v>79.900000000000006</v>
      </c>
      <c r="F41">
        <f t="shared" si="1"/>
        <v>79.900000000000006</v>
      </c>
      <c r="G41">
        <v>1</v>
      </c>
      <c r="H41">
        <f t="shared" si="0"/>
        <v>79.900000000000006</v>
      </c>
      <c r="J41" s="4" t="s">
        <v>70</v>
      </c>
    </row>
    <row r="43" spans="1:11" x14ac:dyDescent="0.2">
      <c r="A43" s="1" t="s">
        <v>134</v>
      </c>
    </row>
    <row r="44" spans="1:11" x14ac:dyDescent="0.2">
      <c r="A44" t="s">
        <v>135</v>
      </c>
      <c r="B44" t="s">
        <v>35</v>
      </c>
      <c r="C44">
        <v>10800</v>
      </c>
      <c r="D44">
        <v>1</v>
      </c>
      <c r="E44">
        <v>0.17230000000000001</v>
      </c>
      <c r="F44">
        <f t="shared" si="1"/>
        <v>0.17230000000000001</v>
      </c>
      <c r="G44">
        <v>1</v>
      </c>
      <c r="H44">
        <f t="shared" si="0"/>
        <v>0.17230000000000001</v>
      </c>
      <c r="J44" s="4" t="s">
        <v>168</v>
      </c>
    </row>
    <row r="45" spans="1:11" x14ac:dyDescent="0.2">
      <c r="A45" t="s">
        <v>136</v>
      </c>
      <c r="B45" t="s">
        <v>35</v>
      </c>
      <c r="C45">
        <v>170300</v>
      </c>
      <c r="D45">
        <v>16</v>
      </c>
      <c r="E45">
        <v>0.1002</v>
      </c>
      <c r="F45">
        <f t="shared" si="1"/>
        <v>1.6032</v>
      </c>
      <c r="G45">
        <v>16</v>
      </c>
      <c r="H45">
        <f t="shared" si="0"/>
        <v>1.6032</v>
      </c>
      <c r="J45" s="4" t="s">
        <v>125</v>
      </c>
    </row>
    <row r="46" spans="1:11" x14ac:dyDescent="0.2">
      <c r="A46" t="s">
        <v>137</v>
      </c>
      <c r="B46" t="s">
        <v>35</v>
      </c>
      <c r="C46">
        <v>173298</v>
      </c>
      <c r="D46">
        <v>16</v>
      </c>
      <c r="E46">
        <v>5.16E-2</v>
      </c>
      <c r="F46">
        <f t="shared" si="1"/>
        <v>0.8256</v>
      </c>
      <c r="G46">
        <v>16</v>
      </c>
      <c r="H46">
        <f t="shared" si="0"/>
        <v>0.8256</v>
      </c>
      <c r="J46" s="4" t="s">
        <v>133</v>
      </c>
    </row>
    <row r="47" spans="1:11" x14ac:dyDescent="0.2">
      <c r="A47" t="s">
        <v>141</v>
      </c>
      <c r="B47" t="s">
        <v>35</v>
      </c>
      <c r="C47" t="s">
        <v>142</v>
      </c>
      <c r="D47">
        <v>6</v>
      </c>
      <c r="E47">
        <v>7.5399999999999995E-2</v>
      </c>
      <c r="F47">
        <f t="shared" si="1"/>
        <v>0.45239999999999997</v>
      </c>
      <c r="G47">
        <v>6</v>
      </c>
      <c r="H47">
        <f t="shared" si="0"/>
        <v>0.45239999999999997</v>
      </c>
      <c r="J47" s="4" t="s">
        <v>143</v>
      </c>
    </row>
    <row r="48" spans="1:11" x14ac:dyDescent="0.2">
      <c r="A48" t="s">
        <v>147</v>
      </c>
      <c r="B48" t="s">
        <v>35</v>
      </c>
      <c r="C48" t="s">
        <v>148</v>
      </c>
      <c r="D48">
        <v>9</v>
      </c>
      <c r="E48">
        <v>7.8100000000000003E-2</v>
      </c>
      <c r="F48">
        <f t="shared" si="1"/>
        <v>0.70290000000000008</v>
      </c>
      <c r="G48">
        <v>9</v>
      </c>
      <c r="H48">
        <f t="shared" si="0"/>
        <v>0.70290000000000008</v>
      </c>
      <c r="J48" s="4" t="s">
        <v>149</v>
      </c>
    </row>
    <row r="49" spans="1:11" x14ac:dyDescent="0.2">
      <c r="A49" t="s">
        <v>138</v>
      </c>
      <c r="B49" t="s">
        <v>165</v>
      </c>
      <c r="C49" t="s">
        <v>184</v>
      </c>
      <c r="D49">
        <v>4</v>
      </c>
      <c r="E49">
        <v>0.26</v>
      </c>
      <c r="F49">
        <f t="shared" si="1"/>
        <v>1.04</v>
      </c>
      <c r="G49">
        <v>4</v>
      </c>
      <c r="H49">
        <f t="shared" si="0"/>
        <v>1.04</v>
      </c>
      <c r="I49" t="s">
        <v>187</v>
      </c>
      <c r="J49" s="4" t="s">
        <v>185</v>
      </c>
    </row>
    <row r="50" spans="1:11" x14ac:dyDescent="0.2">
      <c r="A50" t="s">
        <v>198</v>
      </c>
      <c r="B50" t="s">
        <v>35</v>
      </c>
      <c r="C50" t="s">
        <v>150</v>
      </c>
      <c r="D50">
        <v>6</v>
      </c>
      <c r="E50">
        <v>3.2099999999999997E-2</v>
      </c>
      <c r="F50">
        <f t="shared" si="1"/>
        <v>0.19259999999999999</v>
      </c>
      <c r="G50">
        <v>6</v>
      </c>
      <c r="H50">
        <f t="shared" si="0"/>
        <v>0.19259999999999999</v>
      </c>
      <c r="J50" s="4" t="s">
        <v>151</v>
      </c>
    </row>
    <row r="51" spans="1:11" x14ac:dyDescent="0.2">
      <c r="A51" t="s">
        <v>139</v>
      </c>
      <c r="B51" t="s">
        <v>35</v>
      </c>
      <c r="C51" t="s">
        <v>131</v>
      </c>
      <c r="D51">
        <v>6</v>
      </c>
      <c r="E51">
        <v>5.11E-2</v>
      </c>
      <c r="F51">
        <f t="shared" si="1"/>
        <v>0.30659999999999998</v>
      </c>
      <c r="G51">
        <v>6</v>
      </c>
      <c r="H51">
        <f t="shared" si="0"/>
        <v>0.30659999999999998</v>
      </c>
      <c r="J51" s="4" t="s">
        <v>132</v>
      </c>
    </row>
    <row r="52" spans="1:11" x14ac:dyDescent="0.2">
      <c r="A52" t="s">
        <v>140</v>
      </c>
      <c r="B52" t="s">
        <v>35</v>
      </c>
      <c r="C52" t="s">
        <v>129</v>
      </c>
      <c r="D52">
        <v>20</v>
      </c>
      <c r="E52">
        <v>5.5199999999999999E-2</v>
      </c>
      <c r="F52">
        <f t="shared" si="1"/>
        <v>1.1040000000000001</v>
      </c>
      <c r="G52">
        <v>20</v>
      </c>
      <c r="H52">
        <f t="shared" si="0"/>
        <v>1.1040000000000001</v>
      </c>
      <c r="J52" s="4" t="s">
        <v>130</v>
      </c>
    </row>
    <row r="53" spans="1:11" x14ac:dyDescent="0.2">
      <c r="A53" t="s">
        <v>153</v>
      </c>
      <c r="B53" t="s">
        <v>35</v>
      </c>
      <c r="C53" t="s">
        <v>152</v>
      </c>
      <c r="D53">
        <v>4</v>
      </c>
      <c r="E53">
        <v>6.9099999999999995E-2</v>
      </c>
      <c r="F53">
        <f t="shared" si="1"/>
        <v>0.27639999999999998</v>
      </c>
      <c r="G53">
        <v>4</v>
      </c>
      <c r="H53">
        <f t="shared" si="0"/>
        <v>0.27639999999999998</v>
      </c>
      <c r="J53" s="4" t="s">
        <v>154</v>
      </c>
    </row>
    <row r="54" spans="1:11" x14ac:dyDescent="0.2">
      <c r="A54" t="s">
        <v>155</v>
      </c>
      <c r="B54" t="s">
        <v>35</v>
      </c>
      <c r="C54">
        <v>70701</v>
      </c>
      <c r="D54">
        <v>16</v>
      </c>
      <c r="E54">
        <v>0.22209999999999999</v>
      </c>
      <c r="F54">
        <f t="shared" si="1"/>
        <v>3.5535999999999999</v>
      </c>
      <c r="G54">
        <v>16</v>
      </c>
      <c r="H54">
        <f t="shared" si="0"/>
        <v>3.5535999999999999</v>
      </c>
      <c r="J54" s="4" t="s">
        <v>156</v>
      </c>
    </row>
    <row r="55" spans="1:11" x14ac:dyDescent="0.2">
      <c r="A55" t="s">
        <v>157</v>
      </c>
      <c r="B55" t="s">
        <v>35</v>
      </c>
      <c r="C55" t="s">
        <v>158</v>
      </c>
      <c r="D55">
        <v>16</v>
      </c>
      <c r="E55">
        <v>8.43E-2</v>
      </c>
      <c r="F55">
        <f t="shared" si="1"/>
        <v>1.3488</v>
      </c>
      <c r="G55">
        <v>16</v>
      </c>
      <c r="H55">
        <f t="shared" si="0"/>
        <v>1.3488</v>
      </c>
      <c r="J55" s="4" t="s">
        <v>159</v>
      </c>
    </row>
    <row r="56" spans="1:11" x14ac:dyDescent="0.2">
      <c r="A56" t="s">
        <v>144</v>
      </c>
      <c r="B56" t="s">
        <v>35</v>
      </c>
      <c r="C56" t="s">
        <v>145</v>
      </c>
      <c r="D56">
        <v>6</v>
      </c>
      <c r="E56">
        <v>5.5899999999999998E-2</v>
      </c>
      <c r="F56">
        <f t="shared" si="1"/>
        <v>0.33539999999999998</v>
      </c>
      <c r="G56">
        <v>6</v>
      </c>
      <c r="H56">
        <f t="shared" si="0"/>
        <v>0.33539999999999998</v>
      </c>
      <c r="J56" s="4" t="s">
        <v>146</v>
      </c>
    </row>
    <row r="57" spans="1:11" x14ac:dyDescent="0.2">
      <c r="A57" t="s">
        <v>126</v>
      </c>
      <c r="B57" t="s">
        <v>35</v>
      </c>
      <c r="C57" t="s">
        <v>127</v>
      </c>
      <c r="D57">
        <v>20</v>
      </c>
      <c r="E57">
        <v>3.4000000000000002E-2</v>
      </c>
      <c r="F57">
        <f t="shared" si="1"/>
        <v>0.68</v>
      </c>
      <c r="G57">
        <v>20</v>
      </c>
      <c r="H57">
        <f t="shared" si="0"/>
        <v>0.68</v>
      </c>
      <c r="I57" t="s">
        <v>195</v>
      </c>
      <c r="J57" s="4" t="s">
        <v>128</v>
      </c>
    </row>
    <row r="58" spans="1:11" x14ac:dyDescent="0.2">
      <c r="A58" t="s">
        <v>188</v>
      </c>
      <c r="B58" t="s">
        <v>165</v>
      </c>
      <c r="C58" t="s">
        <v>189</v>
      </c>
      <c r="D58">
        <v>2</v>
      </c>
      <c r="E58">
        <v>0.1</v>
      </c>
      <c r="F58">
        <f t="shared" si="1"/>
        <v>0.2</v>
      </c>
      <c r="G58">
        <v>2</v>
      </c>
      <c r="H58">
        <f t="shared" si="0"/>
        <v>0.2</v>
      </c>
      <c r="I58" t="s">
        <v>187</v>
      </c>
      <c r="J58" s="4" t="s">
        <v>190</v>
      </c>
    </row>
    <row r="59" spans="1:11" x14ac:dyDescent="0.2">
      <c r="A59" t="s">
        <v>36</v>
      </c>
      <c r="B59" t="s">
        <v>165</v>
      </c>
      <c r="C59" t="s">
        <v>172</v>
      </c>
      <c r="D59">
        <v>2</v>
      </c>
      <c r="E59">
        <v>0.85</v>
      </c>
      <c r="F59">
        <f t="shared" si="1"/>
        <v>1.7</v>
      </c>
      <c r="G59">
        <v>2</v>
      </c>
      <c r="H59">
        <f t="shared" si="0"/>
        <v>1.7</v>
      </c>
      <c r="I59" t="s">
        <v>187</v>
      </c>
      <c r="J59" s="4" t="s">
        <v>171</v>
      </c>
    </row>
    <row r="60" spans="1:11" x14ac:dyDescent="0.2">
      <c r="A60" t="s">
        <v>37</v>
      </c>
      <c r="B60" t="s">
        <v>165</v>
      </c>
      <c r="C60" t="s">
        <v>174</v>
      </c>
      <c r="D60">
        <v>2</v>
      </c>
      <c r="E60">
        <v>0.46</v>
      </c>
      <c r="F60">
        <f t="shared" si="1"/>
        <v>0.92</v>
      </c>
      <c r="G60">
        <v>2</v>
      </c>
      <c r="H60">
        <f t="shared" si="0"/>
        <v>0.92</v>
      </c>
      <c r="I60" t="s">
        <v>195</v>
      </c>
      <c r="J60" s="4" t="s">
        <v>173</v>
      </c>
    </row>
    <row r="61" spans="1:11" x14ac:dyDescent="0.2">
      <c r="A61" t="s">
        <v>38</v>
      </c>
      <c r="B61" t="s">
        <v>165</v>
      </c>
      <c r="C61" t="s">
        <v>176</v>
      </c>
      <c r="D61">
        <v>6</v>
      </c>
      <c r="E61">
        <v>0.45</v>
      </c>
      <c r="F61">
        <f t="shared" si="1"/>
        <v>2.7</v>
      </c>
      <c r="G61">
        <v>6</v>
      </c>
      <c r="H61">
        <f t="shared" si="0"/>
        <v>2.7</v>
      </c>
      <c r="I61" t="s">
        <v>195</v>
      </c>
      <c r="J61" s="4" t="s">
        <v>175</v>
      </c>
    </row>
    <row r="62" spans="1:11" x14ac:dyDescent="0.2">
      <c r="A62" t="s">
        <v>39</v>
      </c>
      <c r="B62" t="s">
        <v>165</v>
      </c>
      <c r="C62" t="s">
        <v>177</v>
      </c>
      <c r="D62">
        <v>2</v>
      </c>
      <c r="E62">
        <v>0.73</v>
      </c>
      <c r="F62">
        <f t="shared" si="1"/>
        <v>1.46</v>
      </c>
      <c r="G62">
        <v>2</v>
      </c>
      <c r="H62">
        <f t="shared" si="0"/>
        <v>1.46</v>
      </c>
      <c r="I62" t="s">
        <v>195</v>
      </c>
      <c r="J62" s="4" t="s">
        <v>178</v>
      </c>
    </row>
    <row r="63" spans="1:11" x14ac:dyDescent="0.2">
      <c r="A63" t="s">
        <v>179</v>
      </c>
      <c r="B63" t="s">
        <v>165</v>
      </c>
      <c r="C63" t="s">
        <v>182</v>
      </c>
      <c r="D63">
        <v>10</v>
      </c>
      <c r="E63">
        <v>2.34</v>
      </c>
      <c r="F63">
        <f t="shared" si="1"/>
        <v>23.4</v>
      </c>
      <c r="G63">
        <v>10</v>
      </c>
      <c r="H63">
        <f t="shared" si="0"/>
        <v>23.4</v>
      </c>
      <c r="I63" t="s">
        <v>193</v>
      </c>
      <c r="J63" s="4" t="s">
        <v>183</v>
      </c>
    </row>
    <row r="64" spans="1:11" x14ac:dyDescent="0.2">
      <c r="A64" t="s">
        <v>161</v>
      </c>
      <c r="B64" t="s">
        <v>23</v>
      </c>
      <c r="C64" t="s">
        <v>65</v>
      </c>
      <c r="D64">
        <v>1</v>
      </c>
      <c r="E64">
        <v>9.49</v>
      </c>
      <c r="F64">
        <f t="shared" si="1"/>
        <v>9.49</v>
      </c>
      <c r="G64">
        <v>1</v>
      </c>
      <c r="H64">
        <f t="shared" si="0"/>
        <v>9.49</v>
      </c>
      <c r="J64" s="4" t="s">
        <v>160</v>
      </c>
      <c r="K64" t="s">
        <v>162</v>
      </c>
    </row>
    <row r="66" spans="1:11" x14ac:dyDescent="0.2">
      <c r="A66" s="1" t="s">
        <v>40</v>
      </c>
    </row>
    <row r="67" spans="1:11" x14ac:dyDescent="0.2">
      <c r="A67" t="s">
        <v>41</v>
      </c>
      <c r="B67" t="s">
        <v>47</v>
      </c>
      <c r="C67" t="s">
        <v>76</v>
      </c>
      <c r="D67">
        <v>2</v>
      </c>
      <c r="E67">
        <v>1.23</v>
      </c>
      <c r="F67">
        <f t="shared" si="1"/>
        <v>2.46</v>
      </c>
      <c r="G67">
        <v>2</v>
      </c>
      <c r="H67">
        <f t="shared" si="0"/>
        <v>2.46</v>
      </c>
      <c r="I67" t="s">
        <v>196</v>
      </c>
      <c r="J67" s="4" t="s">
        <v>74</v>
      </c>
    </row>
    <row r="68" spans="1:11" x14ac:dyDescent="0.2">
      <c r="A68" t="s">
        <v>42</v>
      </c>
      <c r="B68" t="s">
        <v>23</v>
      </c>
      <c r="C68" t="s">
        <v>65</v>
      </c>
      <c r="D68">
        <v>1</v>
      </c>
      <c r="E68">
        <v>5.6</v>
      </c>
      <c r="F68">
        <f t="shared" si="1"/>
        <v>5.6</v>
      </c>
      <c r="G68">
        <v>0.2</v>
      </c>
      <c r="H68">
        <f t="shared" si="0"/>
        <v>1.1199999999999999</v>
      </c>
      <c r="I68" t="s">
        <v>196</v>
      </c>
      <c r="J68" s="4" t="s">
        <v>77</v>
      </c>
    </row>
    <row r="69" spans="1:11" x14ac:dyDescent="0.2">
      <c r="A69" t="s">
        <v>43</v>
      </c>
      <c r="B69" t="s">
        <v>47</v>
      </c>
      <c r="C69" t="s">
        <v>90</v>
      </c>
      <c r="D69">
        <v>8</v>
      </c>
      <c r="E69">
        <v>0.18</v>
      </c>
      <c r="F69">
        <f t="shared" si="1"/>
        <v>1.44</v>
      </c>
      <c r="G69">
        <v>8</v>
      </c>
      <c r="H69">
        <f t="shared" si="0"/>
        <v>1.44</v>
      </c>
      <c r="J69" s="4" t="s">
        <v>89</v>
      </c>
    </row>
    <row r="70" spans="1:11" x14ac:dyDescent="0.2">
      <c r="A70" t="s">
        <v>44</v>
      </c>
      <c r="B70" t="s">
        <v>47</v>
      </c>
      <c r="C70" t="s">
        <v>92</v>
      </c>
      <c r="D70">
        <v>2</v>
      </c>
      <c r="E70">
        <v>0.13</v>
      </c>
      <c r="F70">
        <f t="shared" si="1"/>
        <v>0.26</v>
      </c>
      <c r="G70">
        <v>2</v>
      </c>
      <c r="H70">
        <f t="shared" si="0"/>
        <v>0.26</v>
      </c>
      <c r="J70" s="4" t="s">
        <v>91</v>
      </c>
    </row>
    <row r="71" spans="1:11" x14ac:dyDescent="0.2">
      <c r="A71" t="s">
        <v>45</v>
      </c>
      <c r="B71" t="s">
        <v>47</v>
      </c>
      <c r="C71" s="5" t="s">
        <v>59</v>
      </c>
      <c r="D71">
        <v>8</v>
      </c>
      <c r="E71">
        <v>1.95</v>
      </c>
      <c r="F71">
        <f t="shared" si="1"/>
        <v>15.6</v>
      </c>
      <c r="G71">
        <v>8</v>
      </c>
      <c r="H71">
        <f t="shared" si="0"/>
        <v>15.6</v>
      </c>
      <c r="J71" s="4" t="s">
        <v>60</v>
      </c>
    </row>
    <row r="72" spans="1:11" x14ac:dyDescent="0.2">
      <c r="A72" t="s">
        <v>122</v>
      </c>
      <c r="B72" t="s">
        <v>47</v>
      </c>
      <c r="C72" t="s">
        <v>124</v>
      </c>
      <c r="D72">
        <v>2</v>
      </c>
      <c r="E72">
        <v>0.77</v>
      </c>
      <c r="F72">
        <f t="shared" si="1"/>
        <v>1.54</v>
      </c>
      <c r="G72">
        <v>2</v>
      </c>
      <c r="H72">
        <f t="shared" si="0"/>
        <v>1.54</v>
      </c>
      <c r="J72" s="4" t="s">
        <v>123</v>
      </c>
    </row>
    <row r="73" spans="1:11" x14ac:dyDescent="0.2">
      <c r="A73" t="s">
        <v>46</v>
      </c>
      <c r="B73" t="s">
        <v>87</v>
      </c>
      <c r="C73">
        <v>2957912</v>
      </c>
      <c r="D73">
        <v>1</v>
      </c>
      <c r="E73">
        <v>9.99</v>
      </c>
      <c r="F73">
        <f t="shared" si="1"/>
        <v>9.99</v>
      </c>
      <c r="G73">
        <v>1</v>
      </c>
      <c r="H73">
        <f t="shared" si="0"/>
        <v>9.99</v>
      </c>
      <c r="J73" s="4" t="s">
        <v>88</v>
      </c>
    </row>
    <row r="74" spans="1:11" x14ac:dyDescent="0.2">
      <c r="A74" t="s">
        <v>230</v>
      </c>
      <c r="B74" t="s">
        <v>23</v>
      </c>
      <c r="C74" t="s">
        <v>65</v>
      </c>
      <c r="D74">
        <v>1</v>
      </c>
      <c r="E74">
        <v>8.99</v>
      </c>
      <c r="F74">
        <f t="shared" si="1"/>
        <v>8.99</v>
      </c>
      <c r="G74">
        <v>1</v>
      </c>
      <c r="H74">
        <f t="shared" si="0"/>
        <v>8.99</v>
      </c>
      <c r="J74" s="4" t="s">
        <v>233</v>
      </c>
    </row>
    <row r="75" spans="1:11" x14ac:dyDescent="0.2">
      <c r="A75" t="s">
        <v>55</v>
      </c>
      <c r="B75" t="s">
        <v>47</v>
      </c>
      <c r="C75" t="s">
        <v>96</v>
      </c>
      <c r="D75">
        <v>1</v>
      </c>
      <c r="E75">
        <v>6.08</v>
      </c>
      <c r="F75">
        <f>D75*E75</f>
        <v>6.08</v>
      </c>
      <c r="G75">
        <v>1</v>
      </c>
      <c r="H75">
        <f>G75*E75</f>
        <v>6.08</v>
      </c>
      <c r="J75" s="4" t="s">
        <v>95</v>
      </c>
    </row>
    <row r="76" spans="1:11" x14ac:dyDescent="0.2">
      <c r="A76" t="s">
        <v>56</v>
      </c>
      <c r="B76" t="s">
        <v>47</v>
      </c>
      <c r="C76" t="s">
        <v>94</v>
      </c>
      <c r="D76">
        <v>1</v>
      </c>
      <c r="E76">
        <v>3.18</v>
      </c>
      <c r="F76">
        <f>D76*E76</f>
        <v>3.18</v>
      </c>
      <c r="G76">
        <v>1</v>
      </c>
      <c r="H76">
        <f>G76*E76</f>
        <v>3.18</v>
      </c>
      <c r="J76" s="4" t="s">
        <v>93</v>
      </c>
    </row>
    <row r="77" spans="1:11" x14ac:dyDescent="0.2">
      <c r="A77" t="s">
        <v>57</v>
      </c>
      <c r="B77" t="s">
        <v>47</v>
      </c>
      <c r="C77" t="s">
        <v>99</v>
      </c>
      <c r="D77">
        <v>1</v>
      </c>
      <c r="E77">
        <v>3.84</v>
      </c>
      <c r="F77">
        <f>D77*E77</f>
        <v>3.84</v>
      </c>
      <c r="G77">
        <v>1</v>
      </c>
      <c r="H77">
        <f>G77*E77</f>
        <v>3.84</v>
      </c>
      <c r="J77" s="4" t="s">
        <v>98</v>
      </c>
      <c r="K77" t="s">
        <v>97</v>
      </c>
    </row>
    <row r="78" spans="1:11" x14ac:dyDescent="0.2">
      <c r="A78" t="s">
        <v>164</v>
      </c>
      <c r="B78" t="s">
        <v>165</v>
      </c>
      <c r="C78" t="s">
        <v>167</v>
      </c>
      <c r="D78">
        <v>2</v>
      </c>
      <c r="E78">
        <v>4.9000000000000004</v>
      </c>
      <c r="F78">
        <f>D78*E78</f>
        <v>9.8000000000000007</v>
      </c>
      <c r="G78">
        <v>2</v>
      </c>
      <c r="H78">
        <f>G78*E78</f>
        <v>9.8000000000000007</v>
      </c>
      <c r="J78" s="4" t="s">
        <v>166</v>
      </c>
    </row>
    <row r="79" spans="1:11" x14ac:dyDescent="0.2">
      <c r="J79" s="4"/>
    </row>
    <row r="80" spans="1:11" x14ac:dyDescent="0.2">
      <c r="A80" s="1" t="s">
        <v>48</v>
      </c>
    </row>
    <row r="81" spans="1:11" x14ac:dyDescent="0.2">
      <c r="A81" t="s">
        <v>49</v>
      </c>
      <c r="B81" t="s">
        <v>206</v>
      </c>
      <c r="C81" t="s">
        <v>207</v>
      </c>
      <c r="D81">
        <v>1</v>
      </c>
      <c r="E81">
        <v>1.97</v>
      </c>
      <c r="F81">
        <f t="shared" si="1"/>
        <v>1.97</v>
      </c>
      <c r="G81">
        <v>0.1</v>
      </c>
      <c r="H81">
        <f t="shared" si="0"/>
        <v>0.19700000000000001</v>
      </c>
      <c r="J81" s="4" t="s">
        <v>205</v>
      </c>
    </row>
    <row r="82" spans="1:11" x14ac:dyDescent="0.2">
      <c r="A82" t="s">
        <v>50</v>
      </c>
      <c r="B82" t="s">
        <v>209</v>
      </c>
      <c r="C82" s="6">
        <v>500850</v>
      </c>
      <c r="D82">
        <v>1</v>
      </c>
      <c r="E82">
        <v>1.44</v>
      </c>
      <c r="F82">
        <f t="shared" si="1"/>
        <v>1.44</v>
      </c>
      <c r="G82">
        <v>0.1</v>
      </c>
      <c r="H82">
        <f t="shared" si="0"/>
        <v>0.14399999999999999</v>
      </c>
      <c r="J82" s="4" t="s">
        <v>208</v>
      </c>
    </row>
    <row r="83" spans="1:11" x14ac:dyDescent="0.2">
      <c r="A83" t="s">
        <v>51</v>
      </c>
      <c r="B83" t="s">
        <v>210</v>
      </c>
      <c r="C83" t="s">
        <v>212</v>
      </c>
      <c r="D83">
        <v>1</v>
      </c>
      <c r="E83">
        <v>13.75</v>
      </c>
      <c r="F83">
        <f t="shared" si="1"/>
        <v>13.75</v>
      </c>
      <c r="G83">
        <v>0.02</v>
      </c>
      <c r="H83">
        <f t="shared" si="0"/>
        <v>0.27500000000000002</v>
      </c>
      <c r="J83" s="4" t="s">
        <v>211</v>
      </c>
    </row>
    <row r="84" spans="1:11" x14ac:dyDescent="0.2">
      <c r="A84" t="s">
        <v>53</v>
      </c>
      <c r="B84" t="s">
        <v>23</v>
      </c>
      <c r="C84" t="s">
        <v>65</v>
      </c>
      <c r="D84">
        <v>1</v>
      </c>
      <c r="E84">
        <v>8.99</v>
      </c>
      <c r="F84">
        <f t="shared" si="1"/>
        <v>8.99</v>
      </c>
      <c r="G84">
        <v>0.1</v>
      </c>
      <c r="H84">
        <f t="shared" si="0"/>
        <v>0.89900000000000002</v>
      </c>
      <c r="J84" s="4" t="s">
        <v>163</v>
      </c>
    </row>
    <row r="85" spans="1:11" x14ac:dyDescent="0.2">
      <c r="A85" t="s">
        <v>54</v>
      </c>
      <c r="B85" t="s">
        <v>165</v>
      </c>
      <c r="C85" t="s">
        <v>204</v>
      </c>
      <c r="D85">
        <v>1</v>
      </c>
      <c r="E85">
        <v>14.02</v>
      </c>
      <c r="F85">
        <f t="shared" si="1"/>
        <v>14.02</v>
      </c>
      <c r="G85">
        <v>0.2</v>
      </c>
      <c r="H85">
        <f t="shared" si="0"/>
        <v>2.8040000000000003</v>
      </c>
      <c r="J85" s="4" t="s">
        <v>203</v>
      </c>
    </row>
    <row r="86" spans="1:11" x14ac:dyDescent="0.2">
      <c r="A86" t="s">
        <v>58</v>
      </c>
      <c r="B86" t="s">
        <v>17</v>
      </c>
      <c r="C86" t="s">
        <v>84</v>
      </c>
      <c r="D86">
        <v>1</v>
      </c>
      <c r="E86">
        <v>19.350000000000001</v>
      </c>
      <c r="F86">
        <f t="shared" ref="F86" si="2">D86*E86</f>
        <v>19.350000000000001</v>
      </c>
      <c r="G86">
        <v>0</v>
      </c>
      <c r="H86">
        <f t="shared" ref="H86" si="3">G86*E86</f>
        <v>0</v>
      </c>
      <c r="J86" s="4" t="s">
        <v>85</v>
      </c>
      <c r="K86" s="4" t="s">
        <v>86</v>
      </c>
    </row>
    <row r="90" spans="1:11" x14ac:dyDescent="0.2">
      <c r="F90">
        <f>SUM(F10:F86)</f>
        <v>4211.3238000000001</v>
      </c>
      <c r="H90">
        <f>SUM(H10:H86)</f>
        <v>4073.5705999999991</v>
      </c>
    </row>
    <row r="91" spans="1:11" x14ac:dyDescent="0.2">
      <c r="J91" s="4"/>
    </row>
    <row r="93" spans="1:11" x14ac:dyDescent="0.2">
      <c r="A93" t="s">
        <v>191</v>
      </c>
      <c r="B93" t="s">
        <v>23</v>
      </c>
      <c r="C93" t="s">
        <v>65</v>
      </c>
      <c r="D93">
        <v>1</v>
      </c>
      <c r="E93">
        <v>8.9</v>
      </c>
      <c r="F93">
        <f>D93*E93</f>
        <v>8.9</v>
      </c>
      <c r="G93">
        <v>0.25</v>
      </c>
      <c r="H93">
        <f>G93*E93</f>
        <v>2.2250000000000001</v>
      </c>
      <c r="J93" s="4" t="s">
        <v>192</v>
      </c>
    </row>
    <row r="94" spans="1:11" x14ac:dyDescent="0.2">
      <c r="A94" t="s">
        <v>199</v>
      </c>
      <c r="B94" t="s">
        <v>23</v>
      </c>
      <c r="C94" t="s">
        <v>65</v>
      </c>
      <c r="D94">
        <v>1</v>
      </c>
      <c r="E94">
        <v>10.99</v>
      </c>
      <c r="F94">
        <f>D94*E94</f>
        <v>10.99</v>
      </c>
      <c r="G94">
        <v>0.5</v>
      </c>
      <c r="H94">
        <f>G94*E94</f>
        <v>5.4950000000000001</v>
      </c>
      <c r="J94" s="4" t="s">
        <v>202</v>
      </c>
    </row>
    <row r="95" spans="1:11" x14ac:dyDescent="0.2">
      <c r="A95" t="s">
        <v>200</v>
      </c>
      <c r="B95" t="s">
        <v>23</v>
      </c>
      <c r="C95" t="s">
        <v>65</v>
      </c>
      <c r="D95">
        <v>1</v>
      </c>
      <c r="E95">
        <v>8.41</v>
      </c>
      <c r="F95">
        <f t="shared" ref="F95:F96" si="4">D95*E95</f>
        <v>8.41</v>
      </c>
      <c r="G95">
        <v>0.5</v>
      </c>
      <c r="H95">
        <f t="shared" ref="H95:H96" si="5">G95*E95</f>
        <v>4.2050000000000001</v>
      </c>
      <c r="J95" s="4" t="s">
        <v>201</v>
      </c>
    </row>
    <row r="96" spans="1:11" x14ac:dyDescent="0.2">
      <c r="A96" t="s">
        <v>197</v>
      </c>
      <c r="B96" t="s">
        <v>194</v>
      </c>
      <c r="C96" t="s">
        <v>65</v>
      </c>
      <c r="D96">
        <v>1</v>
      </c>
      <c r="E96">
        <v>6.99</v>
      </c>
      <c r="F96">
        <f t="shared" si="4"/>
        <v>6.99</v>
      </c>
      <c r="G96">
        <v>0.13300000000000001</v>
      </c>
      <c r="H96">
        <f t="shared" si="5"/>
        <v>0.92967000000000011</v>
      </c>
      <c r="J96" s="4" t="s">
        <v>75</v>
      </c>
    </row>
    <row r="99" spans="6:8" x14ac:dyDescent="0.2">
      <c r="F99">
        <f>F90-(F49+F57+F58+F59+F60+F62+F61+F63+F67+F68)+(F93+F94+F95+F96)</f>
        <v>4206.4538000000002</v>
      </c>
      <c r="H99">
        <f>H90-(H49+H57+H58+H59+H60+H62+H61+H63+H67+H68)+(H93+H94+H95+H96)</f>
        <v>4050.7452699999994</v>
      </c>
    </row>
  </sheetData>
  <hyperlinks>
    <hyperlink ref="J71" r:id="rId1"/>
    <hyperlink ref="J17" r:id="rId2"/>
    <hyperlink ref="J12" r:id="rId3"/>
    <hyperlink ref="J11" r:id="rId4"/>
    <hyperlink ref="J41" r:id="rId5"/>
    <hyperlink ref="J39" r:id="rId6"/>
    <hyperlink ref="J40" r:id="rId7"/>
    <hyperlink ref="J22" r:id="rId8"/>
    <hyperlink ref="J67" r:id="rId9"/>
    <hyperlink ref="J96" r:id="rId10"/>
    <hyperlink ref="J68" r:id="rId11"/>
    <hyperlink ref="J36" r:id="rId12"/>
    <hyperlink ref="J34" r:id="rId13"/>
    <hyperlink ref="K34" r:id="rId14"/>
    <hyperlink ref="J86" r:id="rId15"/>
    <hyperlink ref="K86" r:id="rId16"/>
    <hyperlink ref="J73" r:id="rId17"/>
    <hyperlink ref="J69" r:id="rId18"/>
    <hyperlink ref="J70" r:id="rId19"/>
    <hyperlink ref="J76" r:id="rId20"/>
    <hyperlink ref="J75" r:id="rId21"/>
    <hyperlink ref="J77" r:id="rId22"/>
    <hyperlink ref="J15" r:id="rId23"/>
    <hyperlink ref="J31" r:id="rId24"/>
    <hyperlink ref="J23" r:id="rId25"/>
    <hyperlink ref="K23" r:id="rId26"/>
    <hyperlink ref="J24" r:id="rId27"/>
    <hyperlink ref="J25" r:id="rId28"/>
    <hyperlink ref="J29" r:id="rId29"/>
    <hyperlink ref="J30" r:id="rId30"/>
    <hyperlink ref="J10" r:id="rId31"/>
    <hyperlink ref="J20" r:id="rId32"/>
    <hyperlink ref="J21" r:id="rId33"/>
    <hyperlink ref="J72" r:id="rId34"/>
    <hyperlink ref="J45" r:id="rId35"/>
    <hyperlink ref="J57" r:id="rId36"/>
    <hyperlink ref="J52" r:id="rId37"/>
    <hyperlink ref="J51" r:id="rId38"/>
    <hyperlink ref="J46" r:id="rId39"/>
    <hyperlink ref="J47" r:id="rId40"/>
    <hyperlink ref="J56" r:id="rId41"/>
    <hyperlink ref="J48" r:id="rId42"/>
    <hyperlink ref="J50" r:id="rId43"/>
    <hyperlink ref="J53" r:id="rId44"/>
    <hyperlink ref="J54" r:id="rId45"/>
    <hyperlink ref="J55" r:id="rId46"/>
    <hyperlink ref="J64" r:id="rId47"/>
    <hyperlink ref="J84" r:id="rId48"/>
    <hyperlink ref="J78" r:id="rId49"/>
    <hyperlink ref="J44" r:id="rId50"/>
    <hyperlink ref="J16" r:id="rId51"/>
    <hyperlink ref="J59" r:id="rId52"/>
    <hyperlink ref="J60" r:id="rId53"/>
    <hyperlink ref="J61" r:id="rId54"/>
    <hyperlink ref="J63" r:id="rId55"/>
    <hyperlink ref="J62" r:id="rId56"/>
    <hyperlink ref="J49" r:id="rId57"/>
    <hyperlink ref="J58" r:id="rId58"/>
    <hyperlink ref="J93" r:id="rId59"/>
    <hyperlink ref="J95" r:id="rId60"/>
    <hyperlink ref="J94" r:id="rId61"/>
    <hyperlink ref="J85" r:id="rId62"/>
    <hyperlink ref="J81" r:id="rId63"/>
    <hyperlink ref="J82" r:id="rId64"/>
    <hyperlink ref="J83" r:id="rId65"/>
    <hyperlink ref="J35" r:id="rId66"/>
    <hyperlink ref="J74" r:id="rId67"/>
    <hyperlink ref="J26" r:id="rId6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7" sqref="C7"/>
    </sheetView>
  </sheetViews>
  <sheetFormatPr baseColWidth="10" defaultRowHeight="16" x14ac:dyDescent="0.2"/>
  <cols>
    <col min="3" max="3" width="12" bestFit="1" customWidth="1"/>
    <col min="5" max="5" width="15.1640625" bestFit="1" customWidth="1"/>
    <col min="6" max="6" width="6" bestFit="1" customWidth="1"/>
    <col min="7" max="7" width="11.5" bestFit="1" customWidth="1"/>
    <col min="8" max="8" width="4.6640625" bestFit="1" customWidth="1"/>
  </cols>
  <sheetData>
    <row r="1" spans="1:8" x14ac:dyDescent="0.2">
      <c r="A1" t="s">
        <v>213</v>
      </c>
    </row>
    <row r="3" spans="1:8" x14ac:dyDescent="0.2">
      <c r="A3" t="s">
        <v>214</v>
      </c>
    </row>
    <row r="4" spans="1:8" x14ac:dyDescent="0.2">
      <c r="A4" t="s">
        <v>215</v>
      </c>
      <c r="B4" t="s">
        <v>225</v>
      </c>
      <c r="C4" t="s">
        <v>226</v>
      </c>
      <c r="D4" t="s">
        <v>216</v>
      </c>
      <c r="E4" t="s">
        <v>217</v>
      </c>
      <c r="F4" t="s">
        <v>218</v>
      </c>
      <c r="G4" t="s">
        <v>219</v>
      </c>
      <c r="H4" t="s">
        <v>216</v>
      </c>
    </row>
    <row r="5" spans="1:8" x14ac:dyDescent="0.2">
      <c r="A5" t="s">
        <v>227</v>
      </c>
      <c r="B5">
        <v>1.5</v>
      </c>
      <c r="C5">
        <v>82.54</v>
      </c>
      <c r="D5">
        <f>B5*C5</f>
        <v>123.81</v>
      </c>
      <c r="E5" t="s">
        <v>220</v>
      </c>
      <c r="F5">
        <v>8</v>
      </c>
    </row>
    <row r="6" spans="1:8" x14ac:dyDescent="0.2">
      <c r="E6" t="s">
        <v>221</v>
      </c>
      <c r="F6">
        <v>2</v>
      </c>
    </row>
    <row r="7" spans="1:8" x14ac:dyDescent="0.2">
      <c r="E7" t="s">
        <v>222</v>
      </c>
      <c r="F7">
        <v>2</v>
      </c>
    </row>
    <row r="8" spans="1:8" x14ac:dyDescent="0.2">
      <c r="E8" t="s">
        <v>223</v>
      </c>
      <c r="F8">
        <v>1</v>
      </c>
    </row>
    <row r="9" spans="1:8" x14ac:dyDescent="0.2">
      <c r="E9" t="s">
        <v>224</v>
      </c>
      <c r="F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2019-04-14T22:29:13Z</dcterms:created>
  <dcterms:modified xsi:type="dcterms:W3CDTF">2019-05-01T00:15:00Z</dcterms:modified>
</cp:coreProperties>
</file>