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tsun\Documents\Box Sync\EDF-research\Methane-TE\Repo files\"/>
    </mc:Choice>
  </mc:AlternateContent>
  <xr:revisionPtr revIDLastSave="0" documentId="13_ncr:1_{861EEC08-E50A-4C5B-BC93-DBFA8F091DA0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Reference scenarios" sheetId="1" r:id="rId1"/>
    <sheet name="CH4 mitigation scns" sheetId="2" r:id="rId2"/>
    <sheet name="CO2 mitigation sc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2" l="1"/>
  <c r="F6" i="2" s="1"/>
  <c r="I4" i="2"/>
  <c r="I5" i="2" s="1"/>
  <c r="I6" i="2" s="1"/>
  <c r="I7" i="2" s="1"/>
  <c r="I8" i="2" s="1"/>
  <c r="I9" i="2" s="1"/>
  <c r="H4" i="2"/>
  <c r="H5" i="2" s="1"/>
  <c r="H6" i="2" s="1"/>
  <c r="H7" i="2" s="1"/>
  <c r="H8" i="2" s="1"/>
  <c r="G4" i="2"/>
  <c r="G5" i="2" s="1"/>
  <c r="G6" i="2" s="1"/>
  <c r="G7" i="2" s="1"/>
  <c r="F4" i="2"/>
  <c r="E4" i="2"/>
  <c r="E5" i="2" s="1"/>
  <c r="D4" i="2"/>
  <c r="D8" i="1"/>
  <c r="D9" i="1" s="1"/>
  <c r="D10" i="1" s="1"/>
  <c r="D11" i="1" s="1"/>
  <c r="D12" i="1" s="1"/>
  <c r="B8" i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<sst xmlns="http://schemas.openxmlformats.org/spreadsheetml/2006/main" count="57" uniqueCount="31">
  <si>
    <t>GECO2019 Reference</t>
  </si>
  <si>
    <t>CO2-C (Gt)</t>
  </si>
  <si>
    <t>CH4 (Mt)</t>
  </si>
  <si>
    <t>N2O-N (Mt)</t>
  </si>
  <si>
    <t>This study</t>
  </si>
  <si>
    <t>GECO2020 New Normal</t>
  </si>
  <si>
    <t>GECO2018 Reference</t>
  </si>
  <si>
    <t>GECO2018 NDC</t>
  </si>
  <si>
    <t>GCAM no policy</t>
  </si>
  <si>
    <t>GCAM low policy</t>
  </si>
  <si>
    <t>Years</t>
  </si>
  <si>
    <t>Baseline</t>
  </si>
  <si>
    <t>2020-2030</t>
  </si>
  <si>
    <t>2020-2040</t>
  </si>
  <si>
    <t>2020-2050</t>
  </si>
  <si>
    <t>2020-2060</t>
  </si>
  <si>
    <t>2020-2070</t>
  </si>
  <si>
    <t>2020-2080</t>
  </si>
  <si>
    <t>2020-2090</t>
  </si>
  <si>
    <t>2030-2040</t>
  </si>
  <si>
    <t>2040-2050</t>
  </si>
  <si>
    <t>2050-2060</t>
  </si>
  <si>
    <t>2060-2070</t>
  </si>
  <si>
    <t>2070-2080</t>
  </si>
  <si>
    <t>2080-2090</t>
  </si>
  <si>
    <t>CH4 emissions (MMt; start year - complete year)</t>
  </si>
  <si>
    <t>2030-2060</t>
  </si>
  <si>
    <t>2040-2070</t>
  </si>
  <si>
    <t>2050-2080</t>
  </si>
  <si>
    <t>CO2 emissions (GtC; peak year - net zero year)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</si>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</sst>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164" fontId="3" fillId="0" borderId="0" xfId="0" applyNumberFormat="1" applyFont="1"/>
    <xf numFmtId="2" fontId="0" fillId="0" borderId="0" xfId="0" applyNumberFormat="1"/>
    <xf numFmtId="9" fontId="4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6"/>
  <sheetViews>
    <sheetView workbookViewId="0">
      <selection activeCell="B3" sqref="B3:D13"/>
    </sheetView>
  </sheetViews>
  <sheetFormatPr defaultRowHeight="15" x14ac:dyDescent="0.25"/>
  <cols>
    <col min="16" max="16" width="10.5703125" customWidth="1"/>
  </cols>
  <sheetData>
    <row r="1" spans="1:29" x14ac:dyDescent="0.25">
      <c r="A1" t="s">
        <v>4</v>
      </c>
    </row>
    <row r="2" spans="1:29" x14ac:dyDescent="0.25">
      <c r="B2" t="s">
        <v>1</v>
      </c>
      <c r="C2" t="s">
        <v>2</v>
      </c>
      <c r="D2" t="s">
        <v>3</v>
      </c>
    </row>
    <row r="3" spans="1:29" x14ac:dyDescent="0.25">
      <c r="A3" s="1">
        <v>2010</v>
      </c>
      <c r="B3" s="2">
        <v>9.6323477209414268</v>
      </c>
      <c r="C3" s="1">
        <v>327</v>
      </c>
      <c r="D3" s="2">
        <v>5.8604584942037832</v>
      </c>
    </row>
    <row r="4" spans="1:29" x14ac:dyDescent="0.25">
      <c r="A4" s="1">
        <v>2020</v>
      </c>
      <c r="B4" s="2">
        <v>11.144105252618978</v>
      </c>
      <c r="C4" s="1">
        <v>355</v>
      </c>
      <c r="D4" s="2">
        <v>6.2827678407565584</v>
      </c>
    </row>
    <row r="5" spans="1:29" x14ac:dyDescent="0.25">
      <c r="A5" s="1">
        <v>2030</v>
      </c>
      <c r="B5" s="2">
        <v>12.593686137138796</v>
      </c>
      <c r="C5" s="1">
        <v>383</v>
      </c>
      <c r="D5" s="2">
        <v>6.4614410875533856</v>
      </c>
    </row>
    <row r="6" spans="1:29" x14ac:dyDescent="0.25">
      <c r="A6" s="1">
        <v>2040</v>
      </c>
      <c r="B6" s="2">
        <v>13.528009623725882</v>
      </c>
      <c r="C6" s="1">
        <v>419</v>
      </c>
      <c r="D6" s="2">
        <v>6.6463586499694944</v>
      </c>
    </row>
    <row r="7" spans="1:29" x14ac:dyDescent="0.25">
      <c r="A7" s="1">
        <v>2050</v>
      </c>
      <c r="B7" s="2">
        <v>14.01632139698685</v>
      </c>
      <c r="C7" s="1">
        <v>450</v>
      </c>
      <c r="D7" s="2">
        <v>6.7434672514337999</v>
      </c>
    </row>
    <row r="8" spans="1:29" x14ac:dyDescent="0.25">
      <c r="A8" s="1">
        <v>2060</v>
      </c>
      <c r="B8" s="2">
        <f>B7+(B$7-B$6)</f>
        <v>14.504633170247818</v>
      </c>
      <c r="C8" s="1">
        <v>482</v>
      </c>
      <c r="D8" s="2">
        <f>D7+(D$7-D$6)</f>
        <v>6.8405758528981053</v>
      </c>
    </row>
    <row r="9" spans="1:29" x14ac:dyDescent="0.25">
      <c r="A9" s="1">
        <v>2070</v>
      </c>
      <c r="B9" s="2">
        <f>B8+(B$7-B$6)</f>
        <v>14.992944943508785</v>
      </c>
      <c r="C9" s="1">
        <v>514</v>
      </c>
      <c r="D9" s="2">
        <f>D8+(D$7-D$6)</f>
        <v>6.9376844543624108</v>
      </c>
    </row>
    <row r="10" spans="1:29" x14ac:dyDescent="0.25">
      <c r="A10" s="1">
        <v>2080</v>
      </c>
      <c r="B10" s="2">
        <f>B9+(B$7-B$6)</f>
        <v>15.481256716769753</v>
      </c>
      <c r="C10" s="1">
        <v>547</v>
      </c>
      <c r="D10" s="2">
        <f>D9+(D$7-D$6)</f>
        <v>7.0347930558267162</v>
      </c>
    </row>
    <row r="11" spans="1:29" x14ac:dyDescent="0.25">
      <c r="A11" s="1">
        <v>2090</v>
      </c>
      <c r="B11" s="2">
        <f>B10+(B$7-B$6)</f>
        <v>15.969568490030721</v>
      </c>
      <c r="C11" s="1">
        <v>579</v>
      </c>
      <c r="D11" s="2">
        <f>D10+(D$7-D$6)</f>
        <v>7.1319016572910217</v>
      </c>
    </row>
    <row r="12" spans="1:29" x14ac:dyDescent="0.25">
      <c r="A12" s="1">
        <v>2100</v>
      </c>
      <c r="B12" s="2">
        <f>B11+(B$7-B$6)</f>
        <v>16.457880263291688</v>
      </c>
      <c r="C12" s="1">
        <v>611</v>
      </c>
      <c r="D12" s="2">
        <f>D11+(D$7-D$6)</f>
        <v>7.2290102587553271</v>
      </c>
    </row>
    <row r="13" spans="1:29" x14ac:dyDescent="0.25">
      <c r="A13" s="1">
        <v>2200</v>
      </c>
      <c r="B13" s="2">
        <v>16.457880263291688</v>
      </c>
      <c r="C13" s="1">
        <v>670</v>
      </c>
      <c r="D13" s="2">
        <v>7.2290102587553271</v>
      </c>
    </row>
    <row r="15" spans="1:29" x14ac:dyDescent="0.25">
      <c r="A15" t="s">
        <v>0</v>
      </c>
      <c r="F15" t="s">
        <v>5</v>
      </c>
      <c r="K15" t="s">
        <v>6</v>
      </c>
      <c r="P15" t="s">
        <v>7</v>
      </c>
      <c r="U15" t="s">
        <v>8</v>
      </c>
      <c r="Z15" t="s">
        <v>9</v>
      </c>
    </row>
    <row r="16" spans="1:29" x14ac:dyDescent="0.25">
      <c r="B16" t="s">
        <v>1</v>
      </c>
      <c r="C16" t="s">
        <v>2</v>
      </c>
      <c r="D16" t="s">
        <v>3</v>
      </c>
      <c r="G16" t="s">
        <v>1</v>
      </c>
      <c r="H16" t="s">
        <v>2</v>
      </c>
      <c r="I16" t="s">
        <v>3</v>
      </c>
      <c r="L16" t="s">
        <v>1</v>
      </c>
      <c r="M16" t="s">
        <v>2</v>
      </c>
      <c r="N16" t="s">
        <v>3</v>
      </c>
      <c r="Q16" t="s">
        <v>1</v>
      </c>
      <c r="R16" t="s">
        <v>2</v>
      </c>
      <c r="S16" t="s">
        <v>3</v>
      </c>
      <c r="V16" t="s">
        <v>1</v>
      </c>
      <c r="W16" t="s">
        <v>2</v>
      </c>
      <c r="X16" t="s">
        <v>3</v>
      </c>
      <c r="AA16" t="s">
        <v>1</v>
      </c>
      <c r="AB16" t="s">
        <v>2</v>
      </c>
      <c r="AC16" t="s">
        <v>3</v>
      </c>
    </row>
    <row r="17" spans="1:29" x14ac:dyDescent="0.25">
      <c r="A17">
        <v>2010</v>
      </c>
      <c r="B17">
        <v>9.6323477209414268</v>
      </c>
      <c r="C17">
        <v>352.15798599999994</v>
      </c>
      <c r="D17">
        <v>5.8604584942037832</v>
      </c>
      <c r="F17">
        <v>2010</v>
      </c>
      <c r="G17">
        <v>8.6951103803970007</v>
      </c>
      <c r="H17">
        <v>352.15797639999994</v>
      </c>
      <c r="I17">
        <v>5.860458820927394</v>
      </c>
      <c r="K17">
        <v>2010</v>
      </c>
      <c r="L17">
        <v>9.4285925454545438</v>
      </c>
      <c r="M17">
        <v>352.15801999999996</v>
      </c>
      <c r="N17">
        <v>5.8604638499084816</v>
      </c>
      <c r="P17">
        <v>2010</v>
      </c>
      <c r="Q17">
        <v>9.4285925454545438</v>
      </c>
      <c r="R17">
        <v>352.15801999999996</v>
      </c>
      <c r="S17">
        <v>5.8604638499084816</v>
      </c>
      <c r="U17">
        <v>2010</v>
      </c>
      <c r="V17">
        <v>9.9804545454545455</v>
      </c>
      <c r="W17">
        <v>370.6</v>
      </c>
      <c r="X17">
        <v>2.325503355704698</v>
      </c>
      <c r="Z17">
        <v>2010</v>
      </c>
      <c r="AA17">
        <v>9.9805636363636356</v>
      </c>
      <c r="AB17">
        <v>370.6</v>
      </c>
      <c r="AC17">
        <v>2.325503355704698</v>
      </c>
    </row>
    <row r="18" spans="1:29" x14ac:dyDescent="0.25">
      <c r="A18">
        <v>2020</v>
      </c>
      <c r="B18">
        <v>11.144105252618978</v>
      </c>
      <c r="C18">
        <v>381.34902480000005</v>
      </c>
      <c r="D18">
        <v>6.2827678407565584</v>
      </c>
      <c r="F18">
        <v>2020</v>
      </c>
      <c r="G18">
        <v>9.3090843816523616</v>
      </c>
      <c r="H18">
        <v>378.83503200000007</v>
      </c>
      <c r="I18">
        <v>6.1954033776693098</v>
      </c>
      <c r="K18">
        <v>2020</v>
      </c>
      <c r="L18">
        <v>11.073495068181817</v>
      </c>
      <c r="M18">
        <v>382.19196999999997</v>
      </c>
      <c r="N18">
        <v>6.340636516168396</v>
      </c>
      <c r="P18">
        <v>2020</v>
      </c>
      <c r="Q18">
        <v>11.224425447443181</v>
      </c>
      <c r="R18">
        <v>379.11644000000001</v>
      </c>
      <c r="S18">
        <v>6.3132904972544237</v>
      </c>
      <c r="U18">
        <v>2020</v>
      </c>
      <c r="V18">
        <v>10.569381818181817</v>
      </c>
      <c r="W18">
        <v>391.96</v>
      </c>
      <c r="X18">
        <v>2.62660158633313</v>
      </c>
      <c r="Z18">
        <v>2020</v>
      </c>
      <c r="AA18">
        <v>10.569381818181817</v>
      </c>
      <c r="AB18">
        <v>391.96</v>
      </c>
      <c r="AC18">
        <v>2.62660158633313</v>
      </c>
    </row>
    <row r="19" spans="1:29" x14ac:dyDescent="0.25">
      <c r="A19">
        <v>2030</v>
      </c>
      <c r="B19">
        <v>12.593686137138796</v>
      </c>
      <c r="C19">
        <v>390.33037880000001</v>
      </c>
      <c r="D19">
        <v>6.4614410875533856</v>
      </c>
      <c r="F19">
        <v>2030</v>
      </c>
      <c r="G19">
        <v>10.473930668836363</v>
      </c>
      <c r="H19">
        <v>378.19361960000003</v>
      </c>
      <c r="I19">
        <v>6.2853816104331912</v>
      </c>
      <c r="K19">
        <v>2030</v>
      </c>
      <c r="L19">
        <v>12.328204500000004</v>
      </c>
      <c r="M19">
        <v>406.85894000000002</v>
      </c>
      <c r="N19">
        <v>6.9826452104942041</v>
      </c>
      <c r="P19">
        <v>2030</v>
      </c>
      <c r="Q19">
        <v>10.906447619318181</v>
      </c>
      <c r="R19">
        <v>344.39732000000004</v>
      </c>
      <c r="S19">
        <v>6.3801428462477121</v>
      </c>
      <c r="U19">
        <v>2030</v>
      </c>
      <c r="V19">
        <v>12.952527272727274</v>
      </c>
      <c r="W19">
        <v>449.36</v>
      </c>
      <c r="X19">
        <v>2.9106162294081757</v>
      </c>
      <c r="Z19">
        <v>2030</v>
      </c>
      <c r="AA19">
        <v>12.952527272727274</v>
      </c>
      <c r="AB19">
        <v>449.36</v>
      </c>
      <c r="AC19">
        <v>2.9106162294081757</v>
      </c>
    </row>
    <row r="20" spans="1:29" x14ac:dyDescent="0.25">
      <c r="A20">
        <v>2040</v>
      </c>
      <c r="B20">
        <v>13.528009623725882</v>
      </c>
      <c r="C20">
        <v>396.02459480000005</v>
      </c>
      <c r="D20">
        <v>6.6463586499694944</v>
      </c>
      <c r="F20">
        <v>2040</v>
      </c>
      <c r="G20">
        <v>10.378235885304273</v>
      </c>
      <c r="H20">
        <v>378.44713840000003</v>
      </c>
      <c r="I20">
        <v>6.382194883648566</v>
      </c>
      <c r="K20">
        <v>2040</v>
      </c>
      <c r="L20">
        <v>12.816533318181818</v>
      </c>
      <c r="M20">
        <v>428.95107999999999</v>
      </c>
      <c r="N20">
        <v>7.4220324130567432</v>
      </c>
      <c r="P20">
        <v>2040</v>
      </c>
      <c r="Q20">
        <v>10.093136080610797</v>
      </c>
      <c r="R20">
        <v>311.02908000000002</v>
      </c>
      <c r="S20">
        <v>6.3707111043319102</v>
      </c>
      <c r="U20">
        <v>2040</v>
      </c>
      <c r="V20">
        <v>15.569509090909092</v>
      </c>
      <c r="W20">
        <v>497</v>
      </c>
      <c r="X20">
        <v>3.192495424039048</v>
      </c>
      <c r="Z20">
        <v>2040</v>
      </c>
      <c r="AA20">
        <v>14.323854545454545</v>
      </c>
      <c r="AB20">
        <v>466.24</v>
      </c>
      <c r="AC20">
        <v>2.6436851738865164</v>
      </c>
    </row>
    <row r="21" spans="1:29" x14ac:dyDescent="0.25">
      <c r="A21">
        <v>2050</v>
      </c>
      <c r="B21">
        <v>14.01632139698685</v>
      </c>
      <c r="C21">
        <v>401.3713856</v>
      </c>
      <c r="D21">
        <v>6.7434672514337999</v>
      </c>
      <c r="F21">
        <v>2050</v>
      </c>
      <c r="G21">
        <v>10.151420296067181</v>
      </c>
      <c r="H21">
        <v>379.25489399999992</v>
      </c>
      <c r="I21">
        <v>6.4136160232458819</v>
      </c>
      <c r="K21">
        <v>2050</v>
      </c>
      <c r="L21">
        <v>12.858337499999999</v>
      </c>
      <c r="M21">
        <v>439.39700000000005</v>
      </c>
      <c r="N21">
        <v>7.7054293776693106</v>
      </c>
      <c r="P21">
        <v>2050</v>
      </c>
      <c r="Q21">
        <v>8.8815492134232947</v>
      </c>
      <c r="R21">
        <v>282.32544000000001</v>
      </c>
      <c r="S21">
        <v>6.1412982763880413</v>
      </c>
      <c r="U21">
        <v>2050</v>
      </c>
      <c r="V21">
        <v>17.609181818181813</v>
      </c>
      <c r="W21">
        <v>542.67999999999995</v>
      </c>
      <c r="X21">
        <v>3.4978645515558267</v>
      </c>
      <c r="Z21">
        <v>2050</v>
      </c>
      <c r="AA21">
        <v>15.411681818181819</v>
      </c>
      <c r="AB21">
        <v>496</v>
      </c>
      <c r="AC21">
        <v>2.7504575960951798</v>
      </c>
    </row>
    <row r="22" spans="1:29" x14ac:dyDescent="0.25">
      <c r="A22">
        <v>2060</v>
      </c>
      <c r="B22">
        <v>14.504633170247818</v>
      </c>
      <c r="C22">
        <v>406.71817639999995</v>
      </c>
      <c r="D22">
        <v>6.8405758528981053</v>
      </c>
      <c r="F22">
        <v>2060</v>
      </c>
      <c r="G22">
        <v>10.151420296067181</v>
      </c>
      <c r="H22">
        <v>379.39484799999985</v>
      </c>
      <c r="I22">
        <v>6.4863535717714056</v>
      </c>
      <c r="K22">
        <v>2060</v>
      </c>
      <c r="L22">
        <v>13.027391318181818</v>
      </c>
      <c r="M22">
        <v>451.11552000000017</v>
      </c>
      <c r="N22">
        <v>7.9102146125686401</v>
      </c>
      <c r="P22">
        <v>2060</v>
      </c>
      <c r="Q22">
        <v>8.0564641022727272</v>
      </c>
      <c r="R22">
        <v>282.15408000000002</v>
      </c>
      <c r="S22">
        <v>6.1709559182428313</v>
      </c>
      <c r="U22">
        <v>2060</v>
      </c>
      <c r="V22">
        <v>19.421181818181818</v>
      </c>
      <c r="W22">
        <v>559.72</v>
      </c>
      <c r="X22">
        <v>3.8224527150701646</v>
      </c>
      <c r="Z22">
        <v>2060</v>
      </c>
      <c r="AA22">
        <v>16.319890909090908</v>
      </c>
      <c r="AB22">
        <v>499.76</v>
      </c>
      <c r="AC22">
        <v>2.8593654667480171</v>
      </c>
    </row>
    <row r="23" spans="1:29" x14ac:dyDescent="0.25">
      <c r="A23">
        <v>2070</v>
      </c>
      <c r="B23">
        <v>14.992944943508785</v>
      </c>
      <c r="C23">
        <v>412.0649671999999</v>
      </c>
      <c r="D23">
        <v>6.9376844543624108</v>
      </c>
      <c r="F23">
        <v>2070</v>
      </c>
      <c r="G23">
        <v>10.151420296067181</v>
      </c>
      <c r="H23">
        <v>379.53480199999979</v>
      </c>
      <c r="I23">
        <v>6.5590911202969293</v>
      </c>
      <c r="K23">
        <v>2070</v>
      </c>
      <c r="L23">
        <v>13.260388500000001</v>
      </c>
      <c r="M23">
        <v>461.16604000000007</v>
      </c>
      <c r="N23">
        <v>8.0841249999999985</v>
      </c>
      <c r="P23">
        <v>2070</v>
      </c>
      <c r="Q23">
        <v>7.1690121296164788</v>
      </c>
      <c r="R23">
        <v>278.30123999999995</v>
      </c>
      <c r="S23">
        <v>6.2075292098840746</v>
      </c>
      <c r="U23">
        <v>2070</v>
      </c>
      <c r="V23">
        <v>21.295909090909092</v>
      </c>
      <c r="W23">
        <v>578.32000000000005</v>
      </c>
      <c r="X23">
        <v>4.1491763270286759</v>
      </c>
      <c r="Z23">
        <v>2070</v>
      </c>
      <c r="AA23">
        <v>17.323581818181818</v>
      </c>
      <c r="AB23">
        <v>503.92</v>
      </c>
      <c r="AC23">
        <v>2.9084807809640023</v>
      </c>
    </row>
    <row r="24" spans="1:29" x14ac:dyDescent="0.25">
      <c r="A24">
        <v>2080</v>
      </c>
      <c r="B24">
        <v>15.481256716769753</v>
      </c>
      <c r="C24">
        <v>417.41175799999985</v>
      </c>
      <c r="D24">
        <v>7.0347930558267162</v>
      </c>
      <c r="F24">
        <v>2080</v>
      </c>
      <c r="G24">
        <v>10.151420296067181</v>
      </c>
      <c r="H24">
        <v>379.67475599999972</v>
      </c>
      <c r="I24">
        <v>6.631828668822453</v>
      </c>
      <c r="K24">
        <v>2080</v>
      </c>
      <c r="L24">
        <v>13.556300454545459</v>
      </c>
      <c r="M24">
        <v>466.80608000000012</v>
      </c>
      <c r="N24">
        <v>8.2624344112263568</v>
      </c>
      <c r="P24">
        <v>2080</v>
      </c>
      <c r="Q24">
        <v>6.5932334568536923</v>
      </c>
      <c r="R24">
        <v>271.89072000000004</v>
      </c>
      <c r="S24">
        <v>6.2944072605247108</v>
      </c>
      <c r="U24">
        <v>2080</v>
      </c>
      <c r="V24">
        <v>22.759172727272727</v>
      </c>
      <c r="W24">
        <v>591.6</v>
      </c>
      <c r="X24">
        <v>4.4139719341061623</v>
      </c>
      <c r="Z24">
        <v>2080</v>
      </c>
      <c r="AA24">
        <v>17.978127272727271</v>
      </c>
      <c r="AB24">
        <v>503.96</v>
      </c>
      <c r="AC24">
        <v>2.9362416107382554</v>
      </c>
    </row>
    <row r="25" spans="1:29" x14ac:dyDescent="0.25">
      <c r="A25">
        <v>2090</v>
      </c>
      <c r="B25">
        <v>15.969568490030721</v>
      </c>
      <c r="C25">
        <v>422.7585487999998</v>
      </c>
      <c r="D25">
        <v>7.1319016572910217</v>
      </c>
      <c r="F25">
        <v>2090</v>
      </c>
      <c r="G25">
        <v>10.151420296067181</v>
      </c>
      <c r="H25">
        <v>379.81470999999965</v>
      </c>
      <c r="I25">
        <v>6.7045662173479768</v>
      </c>
      <c r="K25">
        <v>2090</v>
      </c>
      <c r="L25">
        <v>13.97833540909091</v>
      </c>
      <c r="M25">
        <v>465.91608000000008</v>
      </c>
      <c r="N25">
        <v>8.3632596095179981</v>
      </c>
      <c r="P25">
        <v>2090</v>
      </c>
      <c r="Q25">
        <v>6.9777492059659094</v>
      </c>
      <c r="R25">
        <v>259.82616000000002</v>
      </c>
      <c r="S25">
        <v>6.3250482763880411</v>
      </c>
      <c r="U25">
        <v>2090</v>
      </c>
      <c r="V25">
        <v>24.052418181818179</v>
      </c>
      <c r="W25">
        <v>589.84</v>
      </c>
      <c r="X25">
        <v>4.6296522269676634</v>
      </c>
      <c r="Z25">
        <v>2090</v>
      </c>
      <c r="AA25">
        <v>18.471</v>
      </c>
      <c r="AB25">
        <v>502.24</v>
      </c>
      <c r="AC25">
        <v>2.9255643685173882</v>
      </c>
    </row>
    <row r="26" spans="1:29" x14ac:dyDescent="0.25">
      <c r="A26">
        <v>2100</v>
      </c>
      <c r="B26">
        <v>16.457880263291688</v>
      </c>
      <c r="C26">
        <v>428.10533959999975</v>
      </c>
      <c r="D26">
        <v>7.2290102587553271</v>
      </c>
      <c r="F26">
        <v>2100</v>
      </c>
      <c r="G26">
        <v>10.151420296067181</v>
      </c>
      <c r="H26">
        <v>379.95466399999958</v>
      </c>
      <c r="I26">
        <v>6.7773037658735005</v>
      </c>
      <c r="K26">
        <v>2100</v>
      </c>
      <c r="L26">
        <v>13.745279590909091</v>
      </c>
      <c r="M26">
        <v>459.61092000000008</v>
      </c>
      <c r="N26">
        <v>8.1455025930445384</v>
      </c>
      <c r="P26">
        <v>2100</v>
      </c>
      <c r="Q26">
        <v>6.5121029446022725</v>
      </c>
      <c r="R26">
        <v>243.82808</v>
      </c>
      <c r="S26">
        <v>6.1476848688224521</v>
      </c>
      <c r="U26">
        <v>2100</v>
      </c>
      <c r="V26">
        <v>25.73817272727273</v>
      </c>
      <c r="W26">
        <v>595.96</v>
      </c>
      <c r="X26">
        <v>4.7855399633923126</v>
      </c>
      <c r="Z26">
        <v>2100</v>
      </c>
      <c r="AA26">
        <v>18.812645454545454</v>
      </c>
      <c r="AB26">
        <v>498</v>
      </c>
      <c r="AC26">
        <v>2.7461866992068336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AD07-A950-4085-9FC0-5A75DDADA9A5}">
  <dimension ref="A1:I22"/>
  <sheetViews>
    <sheetView workbookViewId="0">
      <selection activeCell="H5" sqref="H5"/>
    </sheetView>
  </sheetViews>
  <sheetFormatPr defaultRowHeight="15" x14ac:dyDescent="0.25"/>
  <sheetData>
    <row r="1" spans="1:9" x14ac:dyDescent="0.25">
      <c r="A1" s="8" t="s">
        <v>25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s="4" t="s">
        <v>10</v>
      </c>
      <c r="B2" s="5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</row>
    <row r="3" spans="1:9" x14ac:dyDescent="0.25">
      <c r="A3" s="5">
        <v>2020</v>
      </c>
      <c r="B3" s="6">
        <v>355</v>
      </c>
      <c r="C3" s="7">
        <v>355</v>
      </c>
      <c r="D3" s="6">
        <v>355</v>
      </c>
      <c r="E3" s="6">
        <v>355</v>
      </c>
      <c r="F3" s="6">
        <v>355</v>
      </c>
      <c r="G3" s="6">
        <v>355</v>
      </c>
      <c r="H3" s="6">
        <v>355</v>
      </c>
      <c r="I3" s="6">
        <v>355</v>
      </c>
    </row>
    <row r="4" spans="1:9" x14ac:dyDescent="0.25">
      <c r="A4" s="5">
        <v>2030</v>
      </c>
      <c r="B4" s="6">
        <v>383</v>
      </c>
      <c r="C4" s="7">
        <v>164</v>
      </c>
      <c r="D4" s="6">
        <f>(D3+D5)/2</f>
        <v>264.5</v>
      </c>
      <c r="E4" s="6">
        <f>E3-(E3-E6)/3</f>
        <v>298</v>
      </c>
      <c r="F4" s="6">
        <f>F3-(F3-F7)/4</f>
        <v>314.25</v>
      </c>
      <c r="G4" s="6">
        <f>G3-(G3-G8)/5</f>
        <v>324.2</v>
      </c>
      <c r="H4" s="6">
        <f>H3-(H3-H9)/6</f>
        <v>331</v>
      </c>
      <c r="I4" s="6">
        <f>I3-(I3-I10)/7</f>
        <v>335.71428571428572</v>
      </c>
    </row>
    <row r="5" spans="1:9" x14ac:dyDescent="0.25">
      <c r="A5" s="5">
        <v>2040</v>
      </c>
      <c r="B5" s="6">
        <v>419</v>
      </c>
      <c r="C5" s="7">
        <v>174</v>
      </c>
      <c r="D5" s="7">
        <v>174</v>
      </c>
      <c r="E5" s="6">
        <f>(E4+E6)/2</f>
        <v>241</v>
      </c>
      <c r="F5" s="6">
        <f>(F3+F7)/2</f>
        <v>273.5</v>
      </c>
      <c r="G5" s="6">
        <f>G4-(G4-G8)/4</f>
        <v>293.39999999999998</v>
      </c>
      <c r="H5" s="6">
        <f>H4-(H4-H9)/5</f>
        <v>307</v>
      </c>
      <c r="I5" s="6">
        <f>I4-(I4-I10)/6</f>
        <v>316.42857142857144</v>
      </c>
    </row>
    <row r="6" spans="1:9" x14ac:dyDescent="0.25">
      <c r="A6" s="5">
        <v>2050</v>
      </c>
      <c r="B6" s="6">
        <v>450</v>
      </c>
      <c r="C6" s="7">
        <v>184</v>
      </c>
      <c r="D6" s="7">
        <v>184</v>
      </c>
      <c r="E6" s="7">
        <v>184</v>
      </c>
      <c r="F6" s="6">
        <f>(F5+F7)/2</f>
        <v>232.75</v>
      </c>
      <c r="G6" s="6">
        <f>G5-(G5-G8)/3</f>
        <v>262.59999999999997</v>
      </c>
      <c r="H6" s="6">
        <f>H5-(H5-H9)/4</f>
        <v>283</v>
      </c>
      <c r="I6" s="6">
        <f>I5-(I5-I10)/5</f>
        <v>297.14285714285717</v>
      </c>
    </row>
    <row r="7" spans="1:9" x14ac:dyDescent="0.25">
      <c r="A7" s="5">
        <v>2060</v>
      </c>
      <c r="B7" s="6">
        <v>482</v>
      </c>
      <c r="C7" s="7">
        <v>192</v>
      </c>
      <c r="D7" s="7">
        <v>192</v>
      </c>
      <c r="E7" s="7">
        <v>192</v>
      </c>
      <c r="F7" s="7">
        <v>192</v>
      </c>
      <c r="G7" s="6">
        <f>(G6+G8)/2</f>
        <v>231.79999999999998</v>
      </c>
      <c r="H7" s="6">
        <f>H6-(H6-H9)/3</f>
        <v>259</v>
      </c>
      <c r="I7" s="6">
        <f>I6-(I6-I10)/4</f>
        <v>277.85714285714289</v>
      </c>
    </row>
    <row r="8" spans="1:9" x14ac:dyDescent="0.25">
      <c r="A8" s="5">
        <v>2070</v>
      </c>
      <c r="B8" s="6">
        <v>514</v>
      </c>
      <c r="C8" s="7">
        <v>201</v>
      </c>
      <c r="D8" s="7">
        <v>201</v>
      </c>
      <c r="E8" s="7">
        <v>201</v>
      </c>
      <c r="F8" s="7">
        <v>201</v>
      </c>
      <c r="G8" s="7">
        <v>201</v>
      </c>
      <c r="H8" s="6">
        <f>(H7+H9)/2</f>
        <v>235</v>
      </c>
      <c r="I8" s="6">
        <f>I7-(I7-I10)/3</f>
        <v>258.57142857142861</v>
      </c>
    </row>
    <row r="9" spans="1:9" x14ac:dyDescent="0.25">
      <c r="A9" s="5">
        <v>2080</v>
      </c>
      <c r="B9" s="6">
        <v>547</v>
      </c>
      <c r="C9" s="7">
        <v>211</v>
      </c>
      <c r="D9" s="7">
        <v>211</v>
      </c>
      <c r="E9" s="7">
        <v>211</v>
      </c>
      <c r="F9" s="7">
        <v>211</v>
      </c>
      <c r="G9" s="7">
        <v>211</v>
      </c>
      <c r="H9" s="7">
        <v>211</v>
      </c>
      <c r="I9" s="6">
        <f>(I8+I10)/2</f>
        <v>239.28571428571431</v>
      </c>
    </row>
    <row r="10" spans="1:9" x14ac:dyDescent="0.25">
      <c r="A10" s="5">
        <v>2090</v>
      </c>
      <c r="B10" s="6">
        <v>579</v>
      </c>
      <c r="C10" s="7">
        <v>220</v>
      </c>
      <c r="D10" s="7">
        <v>220</v>
      </c>
      <c r="E10" s="7">
        <v>220</v>
      </c>
      <c r="F10" s="7">
        <v>220</v>
      </c>
      <c r="G10" s="7">
        <v>220</v>
      </c>
      <c r="H10" s="7">
        <v>220</v>
      </c>
      <c r="I10" s="7">
        <v>220</v>
      </c>
    </row>
    <row r="11" spans="1:9" x14ac:dyDescent="0.25">
      <c r="A11" s="5">
        <v>2100</v>
      </c>
      <c r="B11" s="6">
        <v>611</v>
      </c>
      <c r="C11" s="7">
        <v>229</v>
      </c>
      <c r="D11" s="7">
        <v>229</v>
      </c>
      <c r="E11" s="7">
        <v>229</v>
      </c>
      <c r="F11" s="7">
        <v>229</v>
      </c>
      <c r="G11" s="7">
        <v>229</v>
      </c>
      <c r="H11" s="7">
        <v>229</v>
      </c>
      <c r="I11" s="7">
        <v>229</v>
      </c>
    </row>
    <row r="13" spans="1:9" x14ac:dyDescent="0.25">
      <c r="A13" s="4" t="s">
        <v>10</v>
      </c>
      <c r="B13" s="5" t="s">
        <v>11</v>
      </c>
      <c r="C13" s="5" t="s">
        <v>12</v>
      </c>
      <c r="D13" s="5" t="s">
        <v>19</v>
      </c>
      <c r="E13" s="5" t="s">
        <v>20</v>
      </c>
      <c r="F13" s="5" t="s">
        <v>21</v>
      </c>
      <c r="G13" s="5" t="s">
        <v>22</v>
      </c>
      <c r="H13" s="5" t="s">
        <v>23</v>
      </c>
      <c r="I13" s="5" t="s">
        <v>24</v>
      </c>
    </row>
    <row r="14" spans="1:9" x14ac:dyDescent="0.25">
      <c r="A14" s="5">
        <v>2020</v>
      </c>
      <c r="B14" s="6">
        <v>355</v>
      </c>
      <c r="C14" s="7">
        <v>355</v>
      </c>
      <c r="D14" s="7">
        <v>355</v>
      </c>
      <c r="E14" s="7">
        <v>355</v>
      </c>
      <c r="F14" s="7">
        <v>355</v>
      </c>
      <c r="G14" s="7">
        <v>355</v>
      </c>
      <c r="H14" s="7">
        <v>355</v>
      </c>
      <c r="I14" s="7">
        <v>355</v>
      </c>
    </row>
    <row r="15" spans="1:9" x14ac:dyDescent="0.25">
      <c r="A15" s="5">
        <v>2030</v>
      </c>
      <c r="B15" s="6">
        <v>383</v>
      </c>
      <c r="C15" s="7">
        <v>164</v>
      </c>
      <c r="D15" s="6">
        <v>383</v>
      </c>
      <c r="E15" s="6">
        <v>383</v>
      </c>
      <c r="F15" s="6">
        <v>383</v>
      </c>
      <c r="G15" s="6">
        <v>383</v>
      </c>
      <c r="H15" s="6">
        <v>383</v>
      </c>
      <c r="I15" s="6">
        <v>383</v>
      </c>
    </row>
    <row r="16" spans="1:9" x14ac:dyDescent="0.25">
      <c r="A16" s="5">
        <v>2040</v>
      </c>
      <c r="B16" s="6">
        <v>419</v>
      </c>
      <c r="C16" s="7">
        <v>174</v>
      </c>
      <c r="D16" s="7">
        <v>174</v>
      </c>
      <c r="E16" s="6">
        <v>419</v>
      </c>
      <c r="F16" s="6">
        <v>419</v>
      </c>
      <c r="G16" s="6">
        <v>419</v>
      </c>
      <c r="H16" s="6">
        <v>419</v>
      </c>
      <c r="I16" s="6">
        <v>419</v>
      </c>
    </row>
    <row r="17" spans="1:9" x14ac:dyDescent="0.25">
      <c r="A17" s="5">
        <v>2050</v>
      </c>
      <c r="B17" s="6">
        <v>450</v>
      </c>
      <c r="C17" s="7">
        <v>184</v>
      </c>
      <c r="D17" s="7">
        <v>184</v>
      </c>
      <c r="E17" s="7">
        <v>184</v>
      </c>
      <c r="F17" s="6">
        <v>450</v>
      </c>
      <c r="G17" s="6">
        <v>450</v>
      </c>
      <c r="H17" s="6">
        <v>450</v>
      </c>
      <c r="I17" s="6">
        <v>450</v>
      </c>
    </row>
    <row r="18" spans="1:9" x14ac:dyDescent="0.25">
      <c r="A18" s="5">
        <v>2060</v>
      </c>
      <c r="B18" s="6">
        <v>482</v>
      </c>
      <c r="C18" s="7">
        <v>192</v>
      </c>
      <c r="D18" s="7">
        <v>192</v>
      </c>
      <c r="E18" s="7">
        <v>192</v>
      </c>
      <c r="F18" s="7">
        <v>192</v>
      </c>
      <c r="G18" s="6">
        <v>482</v>
      </c>
      <c r="H18" s="6">
        <v>482</v>
      </c>
      <c r="I18" s="6">
        <v>482</v>
      </c>
    </row>
    <row r="19" spans="1:9" x14ac:dyDescent="0.25">
      <c r="A19" s="5">
        <v>2070</v>
      </c>
      <c r="B19" s="6">
        <v>514</v>
      </c>
      <c r="C19" s="7">
        <v>201</v>
      </c>
      <c r="D19" s="7">
        <v>201</v>
      </c>
      <c r="E19" s="7">
        <v>201</v>
      </c>
      <c r="F19" s="7">
        <v>201</v>
      </c>
      <c r="G19" s="7">
        <v>201</v>
      </c>
      <c r="H19" s="6">
        <v>514</v>
      </c>
      <c r="I19" s="6">
        <v>514</v>
      </c>
    </row>
    <row r="20" spans="1:9" x14ac:dyDescent="0.25">
      <c r="A20" s="5">
        <v>2080</v>
      </c>
      <c r="B20" s="6">
        <v>547</v>
      </c>
      <c r="C20" s="7">
        <v>211</v>
      </c>
      <c r="D20" s="7">
        <v>211</v>
      </c>
      <c r="E20" s="7">
        <v>211</v>
      </c>
      <c r="F20" s="7">
        <v>211</v>
      </c>
      <c r="G20" s="7">
        <v>211</v>
      </c>
      <c r="H20" s="7">
        <v>211</v>
      </c>
      <c r="I20" s="6">
        <v>547</v>
      </c>
    </row>
    <row r="21" spans="1:9" x14ac:dyDescent="0.25">
      <c r="A21" s="5">
        <v>2090</v>
      </c>
      <c r="B21" s="6">
        <v>579</v>
      </c>
      <c r="C21" s="7">
        <v>220</v>
      </c>
      <c r="D21" s="7">
        <v>220</v>
      </c>
      <c r="E21" s="7">
        <v>220</v>
      </c>
      <c r="F21" s="7">
        <v>220</v>
      </c>
      <c r="G21" s="7">
        <v>220</v>
      </c>
      <c r="H21" s="7">
        <v>220</v>
      </c>
      <c r="I21" s="7">
        <v>220</v>
      </c>
    </row>
    <row r="22" spans="1:9" x14ac:dyDescent="0.25">
      <c r="A22" s="5">
        <v>2100</v>
      </c>
      <c r="B22" s="6">
        <v>611</v>
      </c>
      <c r="C22" s="7">
        <v>229</v>
      </c>
      <c r="D22" s="7">
        <v>229</v>
      </c>
      <c r="E22" s="7">
        <v>229</v>
      </c>
      <c r="F22" s="7">
        <v>229</v>
      </c>
      <c r="G22" s="7">
        <v>229</v>
      </c>
      <c r="H22" s="7">
        <v>229</v>
      </c>
      <c r="I22" s="7">
        <v>229</v>
      </c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1C41D-48B4-4C11-BDA1-9FCC614B901B}">
  <dimension ref="A1:I12"/>
  <sheetViews>
    <sheetView tabSelected="1" workbookViewId="0">
      <selection activeCell="L11" sqref="L11"/>
    </sheetView>
  </sheetViews>
  <sheetFormatPr defaultRowHeight="15" x14ac:dyDescent="0.25"/>
  <sheetData>
    <row r="1" spans="1:9" x14ac:dyDescent="0.25">
      <c r="A1" s="8" t="s">
        <v>29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s="9" t="s">
        <v>30</v>
      </c>
      <c r="B2" s="9" t="s">
        <v>11</v>
      </c>
      <c r="C2" s="9" t="s">
        <v>14</v>
      </c>
      <c r="D2" s="9" t="s">
        <v>15</v>
      </c>
      <c r="E2" s="9" t="s">
        <v>16</v>
      </c>
      <c r="F2" s="9" t="s">
        <v>17</v>
      </c>
      <c r="G2" s="9" t="s">
        <v>26</v>
      </c>
      <c r="H2" s="9" t="s">
        <v>27</v>
      </c>
      <c r="I2" s="9" t="s">
        <v>28</v>
      </c>
    </row>
    <row r="3" spans="1:9" x14ac:dyDescent="0.25">
      <c r="A3">
        <v>2020</v>
      </c>
      <c r="B3" s="3">
        <v>11.224425447443181</v>
      </c>
      <c r="C3" s="3">
        <v>11.224425447443181</v>
      </c>
      <c r="D3" s="3">
        <v>11.224425447443181</v>
      </c>
      <c r="E3" s="3">
        <v>11.224425447443181</v>
      </c>
      <c r="F3" s="3">
        <v>11.224425447443181</v>
      </c>
      <c r="G3" s="3">
        <v>11.224425447443181</v>
      </c>
      <c r="H3" s="3">
        <v>11.224425447443181</v>
      </c>
      <c r="I3" s="3">
        <v>11.224425447443181</v>
      </c>
    </row>
    <row r="4" spans="1:9" x14ac:dyDescent="0.25">
      <c r="A4">
        <v>2030</v>
      </c>
      <c r="B4" s="3">
        <v>12.593686137138796</v>
      </c>
      <c r="C4" s="3">
        <v>7.4829502982954539</v>
      </c>
      <c r="D4" s="3">
        <v>8.418319085582386</v>
      </c>
      <c r="E4" s="3">
        <v>8.9795403579545443</v>
      </c>
      <c r="F4" s="3">
        <v>9.3536878728693171</v>
      </c>
      <c r="G4" s="3">
        <v>12.593686137138796</v>
      </c>
      <c r="H4" s="3">
        <v>12.593686137138796</v>
      </c>
      <c r="I4" s="3">
        <v>12.593686137138796</v>
      </c>
    </row>
    <row r="5" spans="1:9" x14ac:dyDescent="0.25">
      <c r="A5">
        <v>2040</v>
      </c>
      <c r="B5" s="3">
        <v>13.528009623725882</v>
      </c>
      <c r="C5" s="3">
        <v>3.7414751491477269</v>
      </c>
      <c r="D5" s="3">
        <v>5.6122127237215906</v>
      </c>
      <c r="E5" s="3">
        <v>6.7346552684659082</v>
      </c>
      <c r="F5" s="3">
        <v>7.4829502982954539</v>
      </c>
      <c r="G5" s="3">
        <v>8.3957907580925308</v>
      </c>
      <c r="H5" s="3">
        <v>13.528009623725882</v>
      </c>
      <c r="I5" s="3">
        <v>13.528009623725882</v>
      </c>
    </row>
    <row r="6" spans="1:9" x14ac:dyDescent="0.25">
      <c r="A6">
        <v>2050</v>
      </c>
      <c r="B6" s="3">
        <v>14.01632139698685</v>
      </c>
      <c r="C6" s="3">
        <v>0</v>
      </c>
      <c r="D6" s="3">
        <v>2.8061063618607953</v>
      </c>
      <c r="E6" s="3">
        <v>4.4897701789772722</v>
      </c>
      <c r="F6" s="3">
        <v>5.6122127237215906</v>
      </c>
      <c r="G6" s="3">
        <v>4.1978953790462654</v>
      </c>
      <c r="H6" s="3">
        <v>9.0186730824839216</v>
      </c>
      <c r="I6" s="3">
        <v>14.01632139698685</v>
      </c>
    </row>
    <row r="7" spans="1:9" x14ac:dyDescent="0.25">
      <c r="A7">
        <v>2060</v>
      </c>
      <c r="B7" s="3">
        <v>14.504633170247818</v>
      </c>
      <c r="C7" s="3">
        <v>0</v>
      </c>
      <c r="D7" s="3">
        <v>0</v>
      </c>
      <c r="E7" s="3">
        <v>2.2448850894886361</v>
      </c>
      <c r="F7" s="3">
        <v>3.7414751491477274</v>
      </c>
      <c r="G7" s="3">
        <v>0</v>
      </c>
      <c r="H7" s="3">
        <v>4.5093365412419608</v>
      </c>
      <c r="I7" s="3">
        <v>9.3442142646579001</v>
      </c>
    </row>
    <row r="8" spans="1:9" x14ac:dyDescent="0.25">
      <c r="A8">
        <v>2070</v>
      </c>
      <c r="B8" s="3">
        <v>14.992944943508785</v>
      </c>
      <c r="C8" s="3">
        <v>0</v>
      </c>
      <c r="D8" s="3">
        <v>0</v>
      </c>
      <c r="E8" s="3">
        <v>0</v>
      </c>
      <c r="F8" s="3">
        <v>1.8707375745738639</v>
      </c>
      <c r="G8" s="3">
        <v>0</v>
      </c>
      <c r="H8" s="3">
        <v>0</v>
      </c>
      <c r="I8" s="3">
        <v>4.67210713232895</v>
      </c>
    </row>
    <row r="9" spans="1:9" x14ac:dyDescent="0.25">
      <c r="A9">
        <v>2080</v>
      </c>
      <c r="B9" s="3">
        <v>15.481256716769753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spans="1:9" x14ac:dyDescent="0.25">
      <c r="A10">
        <v>2090</v>
      </c>
      <c r="B10" s="3">
        <v>15.969568490030721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</row>
    <row r="11" spans="1:9" x14ac:dyDescent="0.25">
      <c r="A11">
        <v>2100</v>
      </c>
      <c r="B11" s="3">
        <v>16.457880263291688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</row>
    <row r="12" spans="1:9" x14ac:dyDescent="0.25">
      <c r="A12">
        <v>2200</v>
      </c>
      <c r="B12" s="3">
        <v>16.457880263291688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 scenarios</vt:lpstr>
      <vt:lpstr>CH4 mitigation scns</vt:lpstr>
      <vt:lpstr>CO2 mitigation scns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Tianyi Sun</dc:creator>
  <cp:lastModifiedBy>Tianyi Sun</cp:lastModifiedBy>
  <dcterms:created xsi:type="dcterms:W3CDTF">2015-06-05T18:17:20Z</dcterms:created>
  <dcterms:modified xsi:type="dcterms:W3CDTF">2021-07-20T21:56:28Z</dcterms:modified>
</cp:coreProperties>
</file>