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wenqiang.ding\Documents\WXWork\1688855728724396\WeDrive\赛卓电子科技（上海）股份有限公司\交付体系\04OP\04 - 预测\"/>
    </mc:Choice>
  </mc:AlternateContent>
  <xr:revisionPtr revIDLastSave="0" documentId="13_ncr:1_{259CBDA2-6A50-4F71-8521-C754032891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externalReferences>
    <externalReference r:id="rId2"/>
  </externalReferences>
  <definedNames>
    <definedName name="_xlnm._FilterDatabase" localSheetId="0" hidden="1">Sheet1!$A$2:$M$160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0" i="6" l="1"/>
  <c r="B160" i="6" a="1"/>
  <c r="B160" i="6" s="1"/>
  <c r="L159" i="6"/>
  <c r="L158" i="6"/>
  <c r="L157" i="6"/>
  <c r="L156" i="6"/>
  <c r="L155" i="6"/>
  <c r="L154" i="6"/>
  <c r="L153" i="6"/>
  <c r="M153" i="6" s="1"/>
  <c r="L152" i="6"/>
  <c r="L151" i="6"/>
  <c r="L150" i="6"/>
  <c r="L149" i="6"/>
  <c r="M149" i="6" s="1"/>
  <c r="L148" i="6"/>
  <c r="L147" i="6"/>
  <c r="L146" i="6"/>
  <c r="L145" i="6"/>
  <c r="L144" i="6"/>
  <c r="L143" i="6"/>
  <c r="L142" i="6"/>
  <c r="L141" i="6"/>
  <c r="L140" i="6"/>
  <c r="L139" i="6"/>
  <c r="L138" i="6"/>
  <c r="L137" i="6"/>
  <c r="M137" i="6" s="1"/>
  <c r="B137" i="6" a="1"/>
  <c r="B137" i="6" s="1"/>
  <c r="L136" i="6"/>
  <c r="M136" i="6" s="1"/>
  <c r="B136" i="6" a="1"/>
  <c r="B136" i="6" s="1"/>
  <c r="L135" i="6"/>
  <c r="L134" i="6"/>
  <c r="L133" i="6"/>
  <c r="L132" i="6"/>
  <c r="L131" i="6"/>
  <c r="L130" i="6"/>
  <c r="L129" i="6"/>
  <c r="M128" i="6"/>
  <c r="L128" i="6"/>
  <c r="B128" i="6" a="1"/>
  <c r="B128" i="6" s="1"/>
  <c r="L127" i="6"/>
  <c r="L126" i="6"/>
  <c r="L125" i="6"/>
  <c r="L124" i="6"/>
  <c r="L123" i="6"/>
  <c r="L122" i="6"/>
  <c r="L121" i="6"/>
  <c r="L120" i="6"/>
  <c r="L119" i="6"/>
  <c r="L118" i="6"/>
  <c r="L117" i="6"/>
  <c r="L116" i="6"/>
  <c r="L115" i="6"/>
  <c r="L114" i="6"/>
  <c r="L113" i="6"/>
  <c r="L112" i="6"/>
  <c r="M112" i="6" s="1"/>
  <c r="L111" i="6"/>
  <c r="L110" i="6"/>
  <c r="L109" i="6"/>
  <c r="M109" i="6" s="1"/>
  <c r="B109" i="6" a="1"/>
  <c r="B109" i="6" s="1"/>
  <c r="L108" i="6"/>
  <c r="L107" i="6"/>
  <c r="L106" i="6"/>
  <c r="L105" i="6"/>
  <c r="M105" i="6" s="1"/>
  <c r="L104" i="6"/>
  <c r="L103" i="6"/>
  <c r="M103" i="6" s="1"/>
  <c r="L102" i="6"/>
  <c r="L101" i="6"/>
  <c r="L100" i="6"/>
  <c r="M100" i="6" s="1"/>
  <c r="L99" i="6"/>
  <c r="L98" i="6"/>
  <c r="L97" i="6"/>
  <c r="L96" i="6"/>
  <c r="L95" i="6"/>
  <c r="L94" i="6"/>
  <c r="L93" i="6"/>
  <c r="M93" i="6" s="1"/>
  <c r="L92" i="6"/>
  <c r="L91" i="6"/>
  <c r="L90" i="6"/>
  <c r="L89" i="6"/>
  <c r="L88" i="6"/>
  <c r="L87" i="6"/>
  <c r="L86" i="6"/>
  <c r="L85" i="6"/>
  <c r="L84" i="6"/>
  <c r="L83" i="6"/>
  <c r="L82" i="6"/>
  <c r="M82" i="6" s="1"/>
  <c r="L81" i="6"/>
  <c r="L80" i="6"/>
  <c r="M80" i="6" s="1"/>
  <c r="L79" i="6"/>
  <c r="L78" i="6"/>
  <c r="L77" i="6"/>
  <c r="M77" i="6" s="1"/>
  <c r="B77" i="6" a="1"/>
  <c r="B77" i="6" s="1"/>
  <c r="L76" i="6"/>
  <c r="L75" i="6"/>
  <c r="L74" i="6"/>
  <c r="L73" i="6"/>
  <c r="L72" i="6"/>
  <c r="L71" i="6"/>
  <c r="M71" i="6" s="1"/>
  <c r="L70" i="6"/>
  <c r="L69" i="6"/>
  <c r="M69" i="6" s="1"/>
  <c r="L68" i="6"/>
  <c r="M68" i="6" s="1"/>
  <c r="B68" i="6" a="1"/>
  <c r="B68" i="6" s="1"/>
  <c r="L67" i="6"/>
  <c r="L66" i="6"/>
  <c r="L65" i="6"/>
  <c r="L64" i="6"/>
  <c r="L63" i="6"/>
  <c r="L62" i="6"/>
  <c r="M62" i="6" s="1"/>
  <c r="L61" i="6"/>
  <c r="L60" i="6"/>
  <c r="L59" i="6"/>
  <c r="L58" i="6"/>
  <c r="M58" i="6" s="1"/>
  <c r="L57" i="6"/>
  <c r="M57" i="6" s="1"/>
  <c r="L56" i="6"/>
  <c r="L55" i="6"/>
  <c r="L54" i="6"/>
  <c r="L53" i="6"/>
  <c r="L52" i="6"/>
  <c r="L51" i="6"/>
  <c r="L50" i="6"/>
  <c r="L49" i="6"/>
  <c r="L48" i="6"/>
  <c r="L47" i="6"/>
  <c r="M47" i="6" s="1"/>
  <c r="B47" i="6" a="1"/>
  <c r="B47" i="6" s="1"/>
  <c r="L46" i="6"/>
  <c r="M46" i="6" s="1"/>
  <c r="B46" i="6" a="1"/>
  <c r="B46" i="6" s="1"/>
  <c r="L45" i="6"/>
  <c r="M45" i="6" s="1"/>
  <c r="L44" i="6"/>
  <c r="L43" i="6"/>
  <c r="L42" i="6"/>
  <c r="M42" i="6" s="1"/>
  <c r="L41" i="6"/>
  <c r="L40" i="6"/>
  <c r="L39" i="6"/>
  <c r="M39" i="6" s="1"/>
  <c r="L38" i="6"/>
  <c r="L37" i="6"/>
  <c r="M37" i="6" s="1"/>
  <c r="L36" i="6"/>
  <c r="L35" i="6"/>
  <c r="M35" i="6" s="1"/>
  <c r="L34" i="6"/>
  <c r="L33" i="6"/>
  <c r="M33" i="6" s="1"/>
  <c r="L32" i="6"/>
  <c r="M32" i="6" s="1"/>
  <c r="L31" i="6"/>
  <c r="M31" i="6" s="1"/>
  <c r="L30" i="6"/>
  <c r="L29" i="6"/>
  <c r="L28" i="6"/>
  <c r="M28" i="6" s="1"/>
  <c r="L27" i="6"/>
  <c r="L26" i="6"/>
  <c r="M26" i="6" s="1"/>
  <c r="L25" i="6"/>
  <c r="L24" i="6"/>
  <c r="M24" i="6" s="1"/>
  <c r="L23" i="6"/>
  <c r="M23" i="6" s="1"/>
  <c r="L22" i="6"/>
  <c r="L21" i="6"/>
  <c r="M21" i="6" s="1"/>
  <c r="L20" i="6"/>
  <c r="M20" i="6" s="1"/>
  <c r="L19" i="6"/>
  <c r="L18" i="6"/>
  <c r="L17" i="6"/>
  <c r="L16" i="6"/>
  <c r="M16" i="6" s="1"/>
  <c r="L15" i="6"/>
  <c r="L14" i="6"/>
  <c r="M14" i="6" s="1"/>
  <c r="L13" i="6"/>
  <c r="M13" i="6" s="1"/>
  <c r="L12" i="6"/>
  <c r="L11" i="6"/>
  <c r="L10" i="6"/>
  <c r="M10" i="6" s="1"/>
  <c r="L9" i="6"/>
  <c r="M9" i="6" s="1"/>
  <c r="B9" i="6" a="1"/>
  <c r="B9" i="6" s="1"/>
  <c r="L8" i="6"/>
  <c r="M8" i="6" s="1"/>
  <c r="L7" i="6"/>
  <c r="L6" i="6"/>
  <c r="M6" i="6" s="1"/>
  <c r="L5" i="6"/>
  <c r="M5" i="6" s="1"/>
  <c r="L4" i="6"/>
  <c r="L3" i="6"/>
  <c r="K1" i="6"/>
  <c r="J1" i="6"/>
  <c r="I1" i="6"/>
  <c r="H1" i="6"/>
  <c r="G1" i="6"/>
  <c r="F1" i="6"/>
  <c r="E1" i="6"/>
  <c r="D1" i="6"/>
  <c r="L1" i="6" l="1"/>
  <c r="M1" i="6"/>
</calcChain>
</file>

<file path=xl/sharedStrings.xml><?xml version="1.0" encoding="utf-8"?>
<sst xmlns="http://schemas.openxmlformats.org/spreadsheetml/2006/main" count="475" uniqueCount="361">
  <si>
    <t>产品型号</t>
  </si>
  <si>
    <t>ProductionNO.</t>
  </si>
  <si>
    <t>晶圆品名</t>
  </si>
  <si>
    <t>档位</t>
  </si>
  <si>
    <t>5月预测</t>
  </si>
  <si>
    <t>6月预测</t>
  </si>
  <si>
    <t>7月预测</t>
  </si>
  <si>
    <t>8月预测</t>
  </si>
  <si>
    <t>9月预测</t>
  </si>
  <si>
    <t>10月预测</t>
  </si>
  <si>
    <t>11月预测</t>
  </si>
  <si>
    <t>12月预测</t>
  </si>
  <si>
    <t>合计数量</t>
  </si>
  <si>
    <t>合计金额</t>
  </si>
  <si>
    <t>SC4823S6-TR</t>
  </si>
  <si>
    <t>SC4823S6-GA-00NR-4823</t>
  </si>
  <si>
    <t>STC11205A_T</t>
  </si>
  <si>
    <t>SC4923SO-N-TR</t>
  </si>
  <si>
    <t>SC4923SO-N-CD-00NR-4923</t>
  </si>
  <si>
    <t>SC4009D</t>
  </si>
  <si>
    <t>SC9641TS-PC-TR-Q</t>
  </si>
  <si>
    <t>SC9641TS-PC-Q-AI-10LR-9641PC</t>
  </si>
  <si>
    <t>STC9A001I</t>
  </si>
  <si>
    <t>SC4643SA-BK-Q</t>
  </si>
  <si>
    <t>SC4643SA-Q-DE-40HK-2100</t>
  </si>
  <si>
    <t>STC9D03E</t>
  </si>
  <si>
    <t>SC4391S6-TR</t>
  </si>
  <si>
    <t>SC4391S6-GB-00NR-4391</t>
  </si>
  <si>
    <t>STC11202B-T</t>
  </si>
  <si>
    <t>SC9648TS-TR</t>
  </si>
  <si>
    <t>SC9648TS-AI-10AR-9648</t>
  </si>
  <si>
    <t>SC4643VB-TR-Q</t>
  </si>
  <si>
    <t>SC9642TS-TR-Q</t>
  </si>
  <si>
    <t>SC9642TS-Q-AG-4XHK-9642</t>
  </si>
  <si>
    <t>STC9A001G</t>
  </si>
  <si>
    <t>SC4688SA-BK-Q</t>
  </si>
  <si>
    <t>SC4688SA-Q-DC-40CK-888K</t>
  </si>
  <si>
    <t>STC9D01C</t>
  </si>
  <si>
    <t>SC9641TS-TR-Q</t>
  </si>
  <si>
    <t>SC9641TS-Q-CB-10LR-9641</t>
  </si>
  <si>
    <t>STC9910BN</t>
  </si>
  <si>
    <t>SC9641TS-P-TR</t>
  </si>
  <si>
    <t>SC9641TS-P-AI-10LR-41CPA</t>
  </si>
  <si>
    <t>SC9642TS-E-TR-Q</t>
  </si>
  <si>
    <t>SC9642TS-E-Q-AH-4XLR-9642</t>
  </si>
  <si>
    <t>STC9A001H</t>
  </si>
  <si>
    <t>SC4015SO-N-TR</t>
  </si>
  <si>
    <t>SC4015SO-N-CE-90NR-CY19</t>
  </si>
  <si>
    <t>STC4011E</t>
  </si>
  <si>
    <t>SC2402SO-N-TR</t>
  </si>
  <si>
    <t>SC2402SO-N-CJ-00NR-2402</t>
  </si>
  <si>
    <t>STC9902J</t>
  </si>
  <si>
    <t>SC1845S1-BK</t>
  </si>
  <si>
    <t>SC1845S1-AI-00AK-S41H</t>
  </si>
  <si>
    <t>STC2899AI</t>
  </si>
  <si>
    <t>SC4689SA-BK-Q</t>
  </si>
  <si>
    <t>SC4689SA-Q-DF-40CK-4689</t>
  </si>
  <si>
    <t>STC9D01F</t>
  </si>
  <si>
    <t>SC2443UA-BK-Q</t>
  </si>
  <si>
    <t>SC2443UA-Q-CW-10HK-2443</t>
  </si>
  <si>
    <t>STC9906W</t>
  </si>
  <si>
    <t>SC4643VB-BK-Q</t>
  </si>
  <si>
    <t>SC4643VB-Q-DE-40CK-4643</t>
  </si>
  <si>
    <t>SC1645B1-BK</t>
  </si>
  <si>
    <t>SC1645B1-AE-00HK-4601</t>
  </si>
  <si>
    <t>SC4688DC-TR</t>
  </si>
  <si>
    <t>SC4688DC-DC-40AR-2425</t>
  </si>
  <si>
    <t>SC4643VB-Q-DE-40CK-FFH-L43</t>
  </si>
  <si>
    <t>SC9642TS-EC-TR-Q</t>
  </si>
  <si>
    <t>SC9642TS-EC-Q-AH-4XLR-9642</t>
  </si>
  <si>
    <t>SC9625VB-BK</t>
  </si>
  <si>
    <t>SC9625VB-CE-00CK-9625L</t>
  </si>
  <si>
    <t>STC9910E</t>
  </si>
  <si>
    <t>SC9632VB-BK</t>
  </si>
  <si>
    <t>SC9632VB-CE-00CK-9632</t>
  </si>
  <si>
    <t>STC9905E</t>
  </si>
  <si>
    <t>SC2442SO-TR-Q</t>
  </si>
  <si>
    <t>SC2442SO-Q-DB-60CR-2442</t>
  </si>
  <si>
    <t>STC11102B-2943N1</t>
  </si>
  <si>
    <t>SC2442UA-BK-Q</t>
  </si>
  <si>
    <t>SC2442UA-Q-DB-60AK-2442</t>
  </si>
  <si>
    <t>STC11102B-2943S1</t>
  </si>
  <si>
    <t>SC2498SO-TR-Q</t>
  </si>
  <si>
    <t>SC2498SO-Q-DB-60CR-2498</t>
  </si>
  <si>
    <t>SC9915C</t>
  </si>
  <si>
    <t>SC2498CUA-N-BK-Q</t>
  </si>
  <si>
    <t>SC2498CUA-N-Q-DB-60AK-2498C</t>
  </si>
  <si>
    <t>STC11102B-2948N4</t>
  </si>
  <si>
    <t>SD2276VB-BK</t>
  </si>
  <si>
    <t>SD2276VB-CA-90AK-276</t>
  </si>
  <si>
    <t>FD1014A</t>
  </si>
  <si>
    <t>SC2448SO-TR-Q</t>
  </si>
  <si>
    <t>SC2448SO-Q-DB-40CR-2448</t>
  </si>
  <si>
    <t>STC9906S</t>
  </si>
  <si>
    <t>SC60226</t>
  </si>
  <si>
    <t>NA.SC60226</t>
  </si>
  <si>
    <t>STC9D04C</t>
  </si>
  <si>
    <t>SC4688SA-Q-DC-40CK-4688</t>
  </si>
  <si>
    <t>STC4011B-DS</t>
  </si>
  <si>
    <t>STC4011B</t>
  </si>
  <si>
    <t>SC69401HS-TR-Q</t>
  </si>
  <si>
    <t>SC69401HS-Q-HD-4XTR-69401</t>
  </si>
  <si>
    <t>STC9H002DQ</t>
  </si>
  <si>
    <t>SC2402SO-N-GA-00NR-2402</t>
  </si>
  <si>
    <t>STC9G002A</t>
  </si>
  <si>
    <t>SC4643SA-S-TR-Q</t>
  </si>
  <si>
    <t>SC4643SA-S-Q-DE-40HR-2100</t>
  </si>
  <si>
    <t>SC60228DC</t>
  </si>
  <si>
    <t>NA.SC60228DC</t>
  </si>
  <si>
    <t>VE8602A5R</t>
  </si>
  <si>
    <t>TRVE8602A5R-8602</t>
  </si>
  <si>
    <t>V2302C</t>
  </si>
  <si>
    <t>SC4616BU</t>
  </si>
  <si>
    <t>SC4616BU-4616</t>
  </si>
  <si>
    <t>STC9907D</t>
  </si>
  <si>
    <t>SD211VB-BK</t>
  </si>
  <si>
    <t>SD211VB-CA-90AK-211</t>
  </si>
  <si>
    <t>FD1016A</t>
  </si>
  <si>
    <t>SC9675IM-TR-Q</t>
  </si>
  <si>
    <t>SC9675IM-Q-AB-4XAR-9675</t>
  </si>
  <si>
    <t>STC9A002B</t>
  </si>
  <si>
    <t>SC69401DC-TR</t>
  </si>
  <si>
    <t>SC69401DC-HD-4XCR-69401</t>
  </si>
  <si>
    <t>SC9634VB-BK</t>
  </si>
  <si>
    <t>SC9634VB-CG-00CK-9634</t>
  </si>
  <si>
    <t>STC9905G</t>
  </si>
  <si>
    <t>SC9633VB-BK</t>
  </si>
  <si>
    <t>STC9905F</t>
  </si>
  <si>
    <t>SC1245A3-BK</t>
  </si>
  <si>
    <t>STC1898AD</t>
  </si>
  <si>
    <t>SC2443SO-TR-Q</t>
  </si>
  <si>
    <t>SC2443SO-Q-CT-10CR-2443</t>
  </si>
  <si>
    <t>STC9906T</t>
  </si>
  <si>
    <t>SC4688DC-TR-Q</t>
  </si>
  <si>
    <t>SC4688DC-Q-DC-40AR-4688</t>
  </si>
  <si>
    <t>SC69401DC-TR-Q</t>
  </si>
  <si>
    <t>SC69401DC-Q-HD-4XCR-69401</t>
  </si>
  <si>
    <t>SC4251D3-TR</t>
  </si>
  <si>
    <t>SC4251D3-GA-00FR-4251</t>
  </si>
  <si>
    <t>STC11401A</t>
  </si>
  <si>
    <t>SC1134SO-N-TR</t>
  </si>
  <si>
    <t>SC1134SO-N-CF-00LR-1134</t>
  </si>
  <si>
    <t>STC1002AF</t>
  </si>
  <si>
    <t>SC2434SO-N-TR</t>
  </si>
  <si>
    <t>SC2434SO-N-CI-10CR-2434</t>
  </si>
  <si>
    <t>STC9906I</t>
  </si>
  <si>
    <t>SC2442SO-N-TR-Q</t>
  </si>
  <si>
    <t>SC2442SO-N-Q-DB-60CR-2442</t>
  </si>
  <si>
    <t>SC2498UA-N-BK-Q</t>
  </si>
  <si>
    <t>SC2498UA-N-Q-DB-60CK-2498</t>
  </si>
  <si>
    <t>SC4643VB-S-BK-Q</t>
  </si>
  <si>
    <t>SC4643VB-S-Q-DE-40CK-4643</t>
  </si>
  <si>
    <t>SC1645A1-BK</t>
  </si>
  <si>
    <t>SC1645A1-AI-00HK-65HA</t>
  </si>
  <si>
    <t>SC1645B1-AE-00HK-615HA</t>
  </si>
  <si>
    <t>STC2899AE</t>
  </si>
  <si>
    <t>SC2242SO-TR-Q</t>
  </si>
  <si>
    <t>SC2242SO-Q-CH-10CR-2642</t>
  </si>
  <si>
    <t>STC9906H</t>
  </si>
  <si>
    <t>SC2242SO-Q-CH-10CR-2242</t>
  </si>
  <si>
    <t>SC1134UA-BK</t>
  </si>
  <si>
    <t>SC1134UA-CI-00AK-43F</t>
  </si>
  <si>
    <t>STC1898AI</t>
  </si>
  <si>
    <t>SD2276VB-CA-90AK-KH276</t>
  </si>
  <si>
    <t>SC69401HS-TR</t>
  </si>
  <si>
    <t>SC69401HS-HD-4XTR-69401</t>
  </si>
  <si>
    <t>SC9314UA-BK</t>
  </si>
  <si>
    <t>SC9314UA-CF-0XAK-94M</t>
  </si>
  <si>
    <t>STC9901AF</t>
  </si>
  <si>
    <t>SC9314UA-CF-0XAK-2414</t>
  </si>
  <si>
    <t>SC4011DN</t>
  </si>
  <si>
    <t>SC4011DN-4011</t>
  </si>
  <si>
    <t>SC1134SO-N-TR-Q</t>
  </si>
  <si>
    <t>SC1134SO-N-Q-CI-00LR-1134</t>
  </si>
  <si>
    <t>SC4616UA-10NV</t>
  </si>
  <si>
    <t>PFD1014A</t>
  </si>
  <si>
    <t>SC2448UA-N-BK-Q</t>
  </si>
  <si>
    <t>SC2448UA-N-Q-DB-60AK-2448</t>
  </si>
  <si>
    <t>SC2442SO-TR</t>
  </si>
  <si>
    <t>SC2442SO-CR-10CR-2442</t>
  </si>
  <si>
    <t>STC9906P</t>
  </si>
  <si>
    <t>SC2464SO-TR</t>
  </si>
  <si>
    <t>SC2464SO-CJ-10CR-2464</t>
  </si>
  <si>
    <t>STC9906J</t>
  </si>
  <si>
    <t>SC2442SO-N-Q-CP-10CR-2662</t>
  </si>
  <si>
    <t>SC2442SO-N-TR</t>
  </si>
  <si>
    <t>SC2442SO-N-CP-10CR-2442</t>
  </si>
  <si>
    <t>SC1134UA-CI-00AK-44E</t>
  </si>
  <si>
    <t>VE8602AKR</t>
  </si>
  <si>
    <t>VE8602AKR-8602</t>
  </si>
  <si>
    <t>SC1245SO-N-TR</t>
  </si>
  <si>
    <t>SC1245SO-N-CD-00NR-1245</t>
  </si>
  <si>
    <t>SC9675IM-LRF01-TR-Q</t>
  </si>
  <si>
    <t>SC9675IM-LRF01-Q-AB-4XAR-9675</t>
  </si>
  <si>
    <t>PSTC9G001C</t>
  </si>
  <si>
    <t>STC9G001C</t>
  </si>
  <si>
    <t>SC1138SO-N-TR-Q</t>
  </si>
  <si>
    <t>SC1138SO-N-Q-CC-00LR-1138</t>
  </si>
  <si>
    <t>STC1898AC</t>
  </si>
  <si>
    <t>B</t>
  </si>
  <si>
    <t>SD211VB-CA-90AK-KH211</t>
  </si>
  <si>
    <t>SC2462UA-BK</t>
  </si>
  <si>
    <t>SC2462UA-CJ-10AK-2462</t>
  </si>
  <si>
    <t>SC4002BU-TR</t>
  </si>
  <si>
    <t>SC4002BU-CA-00CR-4002</t>
  </si>
  <si>
    <t>STC4000AA</t>
  </si>
  <si>
    <t>SC9641TS-P-TR-Q</t>
  </si>
  <si>
    <t>SC9641TS-P-Q-AI-10AR-9641P</t>
  </si>
  <si>
    <t>VE1430Q1CA3R5</t>
  </si>
  <si>
    <t>TRVE1430Q1CA3R5-1430Q</t>
  </si>
  <si>
    <t>VA2201D</t>
  </si>
  <si>
    <t>SC4643SA-HBL-BK-Q</t>
  </si>
  <si>
    <t>SC4643SA-HBL-Q-DE-40HK-2100</t>
  </si>
  <si>
    <t>SC60370</t>
  </si>
  <si>
    <t>SC60370(STC9D05C)-60370</t>
  </si>
  <si>
    <t>STC9D05C</t>
  </si>
  <si>
    <t>SC2242UA-BK-Q</t>
  </si>
  <si>
    <t>SC2242UA-Q-CH-10AK-2242</t>
  </si>
  <si>
    <t>SC4645VB-BK</t>
  </si>
  <si>
    <t>SC4645VB-DF-00CK-4645</t>
  </si>
  <si>
    <t>STC9D06F</t>
  </si>
  <si>
    <t>SC9621VB-BK</t>
  </si>
  <si>
    <t>SC9621VB-CF-00CK-9621</t>
  </si>
  <si>
    <t>STC9910F</t>
  </si>
  <si>
    <t>SC2527S6-SD-TR-Q</t>
  </si>
  <si>
    <t>SC2527S6-SD-Q-DA-40CR-2527</t>
  </si>
  <si>
    <t>STC11131A</t>
  </si>
  <si>
    <t>SC4002UA-BK</t>
  </si>
  <si>
    <t>SC4002UA-CA-00AK-4002</t>
  </si>
  <si>
    <t>SC2436UA-BK</t>
  </si>
  <si>
    <t>SC2436UA-CI-10AK-6210</t>
  </si>
  <si>
    <t>SC2432SO-N-TR</t>
  </si>
  <si>
    <t>SC2432SO-N-CI-10CR-2432</t>
  </si>
  <si>
    <t>SC4645VB-BK-Q</t>
  </si>
  <si>
    <t>SC2442UA-BK</t>
  </si>
  <si>
    <t>SC60221-D-256</t>
  </si>
  <si>
    <t>SC2462SO-TR-Q</t>
  </si>
  <si>
    <t>SC2462SO-Q-CJ-10CR-2462</t>
  </si>
  <si>
    <t>SC2413SO-N</t>
  </si>
  <si>
    <t>SC2413SO-N-44E</t>
  </si>
  <si>
    <t>STC9902D</t>
  </si>
  <si>
    <t>SC60221-D-50</t>
  </si>
  <si>
    <t>SC2948S2-BK</t>
  </si>
  <si>
    <t>61H</t>
  </si>
  <si>
    <t>SC1134S2-BK</t>
  </si>
  <si>
    <t>SC1134S2-CI-00AK-44E</t>
  </si>
  <si>
    <t>SC2462UA-CJ-10AK-6472</t>
  </si>
  <si>
    <t>SC4002UA-CA-00AK-95A</t>
  </si>
  <si>
    <t>SC2402UA-BK</t>
  </si>
  <si>
    <t>SC2402UA-GB-0XAK-U18</t>
  </si>
  <si>
    <t>STC9G002B</t>
  </si>
  <si>
    <t>SC2466SO-TR</t>
  </si>
  <si>
    <t>SC2466SO-CO-10CR-2466</t>
  </si>
  <si>
    <t>STC9906O</t>
  </si>
  <si>
    <t>SC9314UA-BK-Q</t>
  </si>
  <si>
    <t>SC9314UA-Q-CF-0XAK-94M</t>
  </si>
  <si>
    <t>SC1134S1-BK</t>
  </si>
  <si>
    <t>SC4001SE-TR</t>
  </si>
  <si>
    <t>SC4001SE-CB-90LR-4001</t>
  </si>
  <si>
    <t>STC4001AB</t>
  </si>
  <si>
    <t>SC2498TSO-TR-Q</t>
  </si>
  <si>
    <t>SC2498TSO-Q-CC-10CR-2498T</t>
  </si>
  <si>
    <t>STC11300C</t>
  </si>
  <si>
    <t>SC4624SP20B5</t>
  </si>
  <si>
    <t>SC4624SP20B5-SC4624</t>
  </si>
  <si>
    <t>SC4643SA-Q-DE-40CK-4643</t>
  </si>
  <si>
    <t>SC4019S7-BK</t>
  </si>
  <si>
    <t>SC4019S7-CC-90AK-49E</t>
  </si>
  <si>
    <t>STC4011C</t>
  </si>
  <si>
    <t>SC1134UA-CI-00AK-1134</t>
  </si>
  <si>
    <t>SC9675T3-TR-Q</t>
  </si>
  <si>
    <t>SC9675T3-Q-AB-4XAR-9675</t>
  </si>
  <si>
    <t>SC2063SO-TR</t>
  </si>
  <si>
    <t>SC2063SO-GC-00NR-2063</t>
  </si>
  <si>
    <t>SC69401HS-SPI-TR-Q</t>
  </si>
  <si>
    <t>SC69401HS-SPI-Q-HD-4XTR-69401</t>
  </si>
  <si>
    <t>SC2432SO-TR-Q</t>
  </si>
  <si>
    <t>SC2432SO-Q-CM-10CR-2432</t>
  </si>
  <si>
    <t>STC9906M</t>
  </si>
  <si>
    <t>SC2202SO-N-TR</t>
  </si>
  <si>
    <t>SC2202SO-N-CE-00NR-2202</t>
  </si>
  <si>
    <t>STC9902E</t>
  </si>
  <si>
    <t>SC69401DC-SPI-TR-Q</t>
  </si>
  <si>
    <t>SC69401DC-SPI-Q-HD-4XCR-69401</t>
  </si>
  <si>
    <t>SC2402UA-CJ-00AK-2402</t>
  </si>
  <si>
    <t>SC4616UA-10.2NF-BK</t>
  </si>
  <si>
    <t>SC4616UA-10.2NF-CD-90AK-4616</t>
  </si>
  <si>
    <t>SC2436SO-TR</t>
  </si>
  <si>
    <t>SC2436SO-CM-10CR-2436</t>
  </si>
  <si>
    <t>SC9675IM-HRF11-TR-Q</t>
  </si>
  <si>
    <t>SC9675IM-HRF11-Q-AB-4XAR-9675</t>
  </si>
  <si>
    <t>SC1134BU-TR</t>
  </si>
  <si>
    <t>SC1134BU-CI-00AR-1134</t>
  </si>
  <si>
    <t>SC9675IM-HRF00-TR-Q</t>
  </si>
  <si>
    <t>SC9675IM-HRF00-Q-AB-4XAR-9675</t>
  </si>
  <si>
    <t>SC1445S2-BK</t>
  </si>
  <si>
    <t>STC2899AB</t>
  </si>
  <si>
    <t>SC243XSO-TR-Q</t>
  </si>
  <si>
    <t>SC243XSO-Q-CM-10CR-243X</t>
  </si>
  <si>
    <t>SC2438SO-TR-Q</t>
  </si>
  <si>
    <t>SC2438SO-Q-CM-10CR-2438</t>
  </si>
  <si>
    <t>SC4643VB-P-BK-Q</t>
  </si>
  <si>
    <t>SC4643VB-P-Q-DE-40CK-4643</t>
  </si>
  <si>
    <t>SC4643VB-P-TR-Q</t>
  </si>
  <si>
    <t>SC4643VB-P-Q-DE-40CR-4643</t>
  </si>
  <si>
    <t>SC1002N1-BK</t>
  </si>
  <si>
    <t>STC1002AL</t>
  </si>
  <si>
    <t>42N</t>
  </si>
  <si>
    <t>SC2432SO-TR</t>
  </si>
  <si>
    <t>SC2432SO-CM-10CR-2432</t>
  </si>
  <si>
    <t>SC2434SO-TR</t>
  </si>
  <si>
    <t>SC2434SO-CM-10CR-2434</t>
  </si>
  <si>
    <t>SC2033SO-N-TR</t>
  </si>
  <si>
    <t>STC9G001D</t>
  </si>
  <si>
    <t>SC2943SO-TR-Q</t>
  </si>
  <si>
    <t>NM.SC1134UA-CI-00AK</t>
  </si>
  <si>
    <t>SC9314UA-CF-0XAK-9201L</t>
  </si>
  <si>
    <t>SC9314UA-CF-0XAK-9209</t>
  </si>
  <si>
    <t>SC2438SO-TR</t>
  </si>
  <si>
    <t>SC2438SO-CM-10CR-2438</t>
  </si>
  <si>
    <t>SC25791SE-TR-Q</t>
  </si>
  <si>
    <t>SC25791SE-Q-CG-40CR-5791</t>
  </si>
  <si>
    <t>STC11210G</t>
  </si>
  <si>
    <t>SC1133UA-BK</t>
  </si>
  <si>
    <t>SC1133UA-CJ-00AK-1133</t>
  </si>
  <si>
    <t>STC1898AJ</t>
  </si>
  <si>
    <t>SC4103DN</t>
  </si>
  <si>
    <t>SC4103DN(STC11201B1)-4103</t>
  </si>
  <si>
    <t>STC11201B</t>
  </si>
  <si>
    <t>SC2432SO-N-TR-Q</t>
  </si>
  <si>
    <t>SC4104SE-TR</t>
  </si>
  <si>
    <t>SC4104SE-GB-00LR-4104</t>
  </si>
  <si>
    <t>STC11201B1-4104</t>
  </si>
  <si>
    <t>SC4011SO-N-TR</t>
  </si>
  <si>
    <t>SC4011SO-N-CB-90NR-49E</t>
  </si>
  <si>
    <t>VE1430Q1CA3R33</t>
  </si>
  <si>
    <t>TRVE1430Q1CA3R33(VA2201D)-1430Q</t>
  </si>
  <si>
    <t>SC2455SO-TR-Q</t>
  </si>
  <si>
    <t>SC2455SO-Q-CK-10CR-2455</t>
  </si>
  <si>
    <t>STC9906K</t>
  </si>
  <si>
    <t>SC1445A1</t>
  </si>
  <si>
    <t>SC1445A1-41F</t>
  </si>
  <si>
    <t>SC9625VB-TR-Q</t>
  </si>
  <si>
    <t>SC9625VB-Q-CE-4XCR-9625L</t>
  </si>
  <si>
    <t>VE1430Q1VA3RADJ</t>
  </si>
  <si>
    <t>TRVE1430Q1VA3RADJ(VA2201E)-1430Q</t>
  </si>
  <si>
    <t>VA2201E</t>
  </si>
  <si>
    <t>SC2438UA-BK</t>
  </si>
  <si>
    <t>SC2438UA-CI-10AK-2438</t>
  </si>
  <si>
    <t>SC4665VB-BK</t>
  </si>
  <si>
    <t>SC4665VB-HB-33CK-4665</t>
  </si>
  <si>
    <t>STC13103B</t>
  </si>
  <si>
    <t>SC2064SO-TR</t>
  </si>
  <si>
    <t>SC2064SO-GC-00NR-2064</t>
  </si>
  <si>
    <t>SC9621VB-TR-Q</t>
  </si>
  <si>
    <t>SC9621VB-Q-CN-4XCR-9621</t>
  </si>
  <si>
    <t>SC2462SO-TR</t>
  </si>
  <si>
    <t>SC2462SO-CJ-10AR-2462</t>
  </si>
  <si>
    <t>SC9625VB-TR</t>
  </si>
  <si>
    <t>SC9625VB-CE-00CR-9625L</t>
  </si>
  <si>
    <t>SC2546VB-AB-BK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</si>
</sst>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0" fillId="0" borderId="0" xfId="1" applyNumberFormat="1" applyFont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76" fontId="0" fillId="0" borderId="1" xfId="1" applyNumberFormat="1" applyFont="1" applyBorder="1" applyAlignment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4">
    <cellStyle name="常规" xfId="0" builtinId="0"/>
    <cellStyle name="常规 2 4 2 2" xfId="2" xr:uid="{00000000-0005-0000-0000-000031000000}"/>
    <cellStyle name="常规 8 2" xfId="3" xr:uid="{00000000-0005-0000-0000-000032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RP&#23548;&#20986;\&#20135;&#21697;&#22411;&#21495;4.22.xlsx" TargetMode="External"/><Relationship Id="rId1" Type="http://schemas.openxmlformats.org/officeDocument/2006/relationships/externalLinkPath" Target="file:///D:\ERP&#23548;&#20986;\&#20135;&#21697;&#22411;&#21495;4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</sheetNames>
    <sheetDataSet>
      <sheetData sheetId="0">
        <row r="1">
          <cell r="D1" t="str">
            <v>品名</v>
          </cell>
          <cell r="E1" t="str">
            <v>规格</v>
          </cell>
        </row>
        <row r="2">
          <cell r="D2" t="str">
            <v>CS199A</v>
          </cell>
          <cell r="E2" t="str">
            <v>CS199A</v>
          </cell>
        </row>
        <row r="3">
          <cell r="D3" t="str">
            <v>CS199B</v>
          </cell>
          <cell r="E3" t="str">
            <v>CS199B</v>
          </cell>
        </row>
        <row r="4">
          <cell r="D4" t="str">
            <v>STC2899AB</v>
          </cell>
          <cell r="E4" t="str">
            <v>STC2899AB</v>
          </cell>
        </row>
        <row r="5">
          <cell r="D5" t="str">
            <v>STC2899AC</v>
          </cell>
          <cell r="E5" t="str">
            <v>STC2899AC</v>
          </cell>
        </row>
        <row r="6">
          <cell r="D6" t="str">
            <v>STC2899AE</v>
          </cell>
          <cell r="E6" t="str">
            <v>STC2899AE</v>
          </cell>
        </row>
        <row r="7">
          <cell r="D7" t="str">
            <v>STC2899AK</v>
          </cell>
          <cell r="E7" t="str">
            <v>STC2899AK</v>
          </cell>
        </row>
        <row r="8">
          <cell r="D8" t="str">
            <v>STC2899AL</v>
          </cell>
          <cell r="E8" t="str">
            <v>STC2899AL</v>
          </cell>
        </row>
        <row r="9">
          <cell r="D9" t="str">
            <v>STC2899AM</v>
          </cell>
          <cell r="E9" t="str">
            <v>STC2899AM</v>
          </cell>
        </row>
        <row r="10">
          <cell r="D10" t="str">
            <v>STC2899BA</v>
          </cell>
          <cell r="E10" t="str">
            <v>STC2899BA</v>
          </cell>
        </row>
        <row r="11">
          <cell r="D11" t="str">
            <v>STC2899AH</v>
          </cell>
          <cell r="E11" t="str">
            <v>STC2899AH</v>
          </cell>
        </row>
        <row r="12">
          <cell r="D12" t="str">
            <v>STC2899BK</v>
          </cell>
          <cell r="E12" t="str">
            <v>STC2899BK</v>
          </cell>
        </row>
        <row r="13">
          <cell r="D13" t="str">
            <v>K2022_018</v>
          </cell>
          <cell r="E13" t="str">
            <v>K2022_018</v>
          </cell>
        </row>
        <row r="14">
          <cell r="D14" t="str">
            <v>K2022_001B</v>
          </cell>
          <cell r="E14" t="str">
            <v>K2022_001B</v>
          </cell>
        </row>
        <row r="15">
          <cell r="D15" t="str">
            <v>K2022_018B</v>
          </cell>
          <cell r="E15" t="str">
            <v>K2022_018B</v>
          </cell>
        </row>
        <row r="16">
          <cell r="D16" t="str">
            <v>STC1002AC</v>
          </cell>
          <cell r="E16" t="str">
            <v>STC1002AC</v>
          </cell>
        </row>
        <row r="17">
          <cell r="D17" t="str">
            <v>STC1002AF</v>
          </cell>
          <cell r="E17" t="str">
            <v>STC1002AF</v>
          </cell>
        </row>
        <row r="18">
          <cell r="D18" t="str">
            <v>STC1002AI</v>
          </cell>
          <cell r="E18" t="str">
            <v>STC1002AI</v>
          </cell>
        </row>
        <row r="19">
          <cell r="D19" t="str">
            <v>STC1009C</v>
          </cell>
          <cell r="E19" t="str">
            <v>STC1009C</v>
          </cell>
        </row>
        <row r="20">
          <cell r="D20" t="str">
            <v>STC1898AC</v>
          </cell>
          <cell r="E20" t="str">
            <v>STC1898AC</v>
          </cell>
        </row>
        <row r="21">
          <cell r="D21" t="str">
            <v>STC1898AD</v>
          </cell>
          <cell r="E21" t="str">
            <v>STC1898AD</v>
          </cell>
        </row>
        <row r="22">
          <cell r="D22" t="str">
            <v>STC1898AI</v>
          </cell>
          <cell r="E22" t="str">
            <v>STC1898AI</v>
          </cell>
        </row>
        <row r="23">
          <cell r="D23" t="str">
            <v>STC1898AJ</v>
          </cell>
          <cell r="E23" t="str">
            <v>STC1898AJ</v>
          </cell>
        </row>
        <row r="24">
          <cell r="D24" t="str">
            <v>STC9902B</v>
          </cell>
          <cell r="E24" t="str">
            <v>STC9902B</v>
          </cell>
        </row>
        <row r="25">
          <cell r="D25" t="str">
            <v>STC9902C</v>
          </cell>
          <cell r="E25" t="str">
            <v>STC9902C</v>
          </cell>
        </row>
        <row r="26">
          <cell r="D26" t="str">
            <v>STC9902E</v>
          </cell>
          <cell r="E26" t="str">
            <v>STC9902E</v>
          </cell>
        </row>
        <row r="27">
          <cell r="D27" t="str">
            <v>STC9902J</v>
          </cell>
          <cell r="E27" t="str">
            <v>STC9902J</v>
          </cell>
        </row>
        <row r="28">
          <cell r="D28" t="str">
            <v>STC9904C</v>
          </cell>
          <cell r="E28" t="str">
            <v>STC9904C</v>
          </cell>
        </row>
        <row r="29">
          <cell r="D29" t="str">
            <v>STC9906C</v>
          </cell>
          <cell r="E29" t="str">
            <v>STC9906C</v>
          </cell>
        </row>
        <row r="30">
          <cell r="D30" t="str">
            <v>STC9906F</v>
          </cell>
          <cell r="E30" t="str">
            <v>STC9906F</v>
          </cell>
        </row>
        <row r="31">
          <cell r="D31" t="str">
            <v>STC9906G</v>
          </cell>
          <cell r="E31" t="str">
            <v>STC9906G</v>
          </cell>
        </row>
        <row r="32">
          <cell r="D32" t="str">
            <v>STC9906P</v>
          </cell>
          <cell r="E32" t="str">
            <v>STC9906P</v>
          </cell>
        </row>
        <row r="33">
          <cell r="D33" t="str">
            <v>STC9906H</v>
          </cell>
          <cell r="E33" t="str">
            <v>STC9906H</v>
          </cell>
        </row>
        <row r="34">
          <cell r="D34" t="str">
            <v>STC9906I</v>
          </cell>
          <cell r="E34" t="str">
            <v>STC9906I</v>
          </cell>
        </row>
        <row r="35">
          <cell r="D35" t="str">
            <v>STC9906J</v>
          </cell>
          <cell r="E35" t="str">
            <v>STC9906J</v>
          </cell>
        </row>
        <row r="36">
          <cell r="D36" t="str">
            <v>STC9906M</v>
          </cell>
          <cell r="E36" t="str">
            <v>STC9906M</v>
          </cell>
        </row>
        <row r="37">
          <cell r="D37" t="str">
            <v>STC9906O</v>
          </cell>
          <cell r="E37" t="str">
            <v>STC9906O</v>
          </cell>
        </row>
        <row r="38">
          <cell r="D38" t="str">
            <v>STC9906Q</v>
          </cell>
          <cell r="E38" t="str">
            <v>STC9906Q</v>
          </cell>
        </row>
        <row r="39">
          <cell r="D39" t="str">
            <v>STC9906R</v>
          </cell>
          <cell r="E39" t="str">
            <v>STC9906R</v>
          </cell>
        </row>
        <row r="40">
          <cell r="D40" t="str">
            <v>STC9906K</v>
          </cell>
          <cell r="E40" t="str">
            <v>STC9906K</v>
          </cell>
        </row>
        <row r="41">
          <cell r="D41" t="str">
            <v>STC9909C</v>
          </cell>
          <cell r="E41" t="str">
            <v>STC9909C</v>
          </cell>
        </row>
        <row r="42">
          <cell r="D42" t="str">
            <v>STC9914B</v>
          </cell>
          <cell r="E42" t="str">
            <v>STC9914B</v>
          </cell>
        </row>
        <row r="43">
          <cell r="D43" t="str">
            <v>FD1002A</v>
          </cell>
          <cell r="E43" t="str">
            <v>FD1002A</v>
          </cell>
        </row>
        <row r="44">
          <cell r="D44" t="str">
            <v>FD1002B</v>
          </cell>
          <cell r="E44" t="str">
            <v>FD1002B</v>
          </cell>
        </row>
        <row r="45">
          <cell r="D45" t="str">
            <v>SC9915A</v>
          </cell>
          <cell r="E45" t="str">
            <v>SC9915A</v>
          </cell>
        </row>
        <row r="46">
          <cell r="D46" t="str">
            <v>STC4011A</v>
          </cell>
          <cell r="E46" t="str">
            <v>STC4011A</v>
          </cell>
        </row>
        <row r="47">
          <cell r="D47" t="str">
            <v>STC9906S</v>
          </cell>
          <cell r="E47" t="str">
            <v>STC9906S</v>
          </cell>
        </row>
        <row r="48">
          <cell r="D48" t="str">
            <v>FD1002C</v>
          </cell>
          <cell r="E48" t="str">
            <v>FD1002C</v>
          </cell>
        </row>
        <row r="49">
          <cell r="D49" t="str">
            <v>STC9906D</v>
          </cell>
          <cell r="E49" t="str">
            <v>STC9906D</v>
          </cell>
        </row>
        <row r="50">
          <cell r="D50" t="str">
            <v>STC1009B</v>
          </cell>
          <cell r="E50" t="str">
            <v>STC1009B</v>
          </cell>
        </row>
        <row r="51">
          <cell r="D51" t="str">
            <v>STC1898AK</v>
          </cell>
          <cell r="E51" t="str">
            <v>STC1898AK</v>
          </cell>
        </row>
        <row r="52">
          <cell r="D52" t="str">
            <v>SC9915B</v>
          </cell>
          <cell r="E52" t="str">
            <v>SC9915B</v>
          </cell>
        </row>
        <row r="53">
          <cell r="D53" t="str">
            <v>SC9915C</v>
          </cell>
          <cell r="E53" t="str">
            <v>SC9915C</v>
          </cell>
        </row>
        <row r="54">
          <cell r="D54" t="str">
            <v>STC9D05A</v>
          </cell>
          <cell r="E54" t="str">
            <v>STC9D05A</v>
          </cell>
        </row>
        <row r="55">
          <cell r="D55" t="str">
            <v>STC9906B</v>
          </cell>
          <cell r="E55" t="str">
            <v>STC9906B</v>
          </cell>
        </row>
        <row r="56">
          <cell r="D56" t="str">
            <v>STC9906L</v>
          </cell>
          <cell r="E56" t="str">
            <v>STC9906L</v>
          </cell>
        </row>
        <row r="57">
          <cell r="D57" t="str">
            <v>STC1002AL</v>
          </cell>
          <cell r="E57" t="str">
            <v>STC1002AL</v>
          </cell>
        </row>
        <row r="58">
          <cell r="D58" t="str">
            <v>STC9906E</v>
          </cell>
          <cell r="E58" t="str">
            <v>STC9906E</v>
          </cell>
        </row>
        <row r="59">
          <cell r="D59" t="str">
            <v>SC9915D</v>
          </cell>
          <cell r="E59" t="str">
            <v>SC9915D</v>
          </cell>
        </row>
        <row r="60">
          <cell r="D60" t="str">
            <v>FD1014A</v>
          </cell>
          <cell r="E60" t="str">
            <v>FD1014A</v>
          </cell>
        </row>
        <row r="61">
          <cell r="D61" t="str">
            <v>STC9906T</v>
          </cell>
          <cell r="E61" t="str">
            <v>STC9906T</v>
          </cell>
        </row>
        <row r="62">
          <cell r="D62" t="str">
            <v>STC11210B</v>
          </cell>
          <cell r="E62" t="str">
            <v>STC11210B</v>
          </cell>
        </row>
        <row r="63">
          <cell r="D63" t="str">
            <v>STC11210A</v>
          </cell>
          <cell r="E63" t="str">
            <v>STC11210A</v>
          </cell>
        </row>
        <row r="64">
          <cell r="D64" t="str">
            <v>STC11210C</v>
          </cell>
          <cell r="E64" t="str">
            <v>STC11210C</v>
          </cell>
        </row>
        <row r="65">
          <cell r="D65" t="str">
            <v>STC11210D</v>
          </cell>
          <cell r="E65" t="str">
            <v>STC11210D</v>
          </cell>
        </row>
        <row r="66">
          <cell r="D66" t="str">
            <v>STC11210E</v>
          </cell>
          <cell r="E66" t="str">
            <v>STC11210E</v>
          </cell>
        </row>
        <row r="67">
          <cell r="D67" t="str">
            <v>STC1810A</v>
          </cell>
          <cell r="E67" t="str">
            <v>STC1810A</v>
          </cell>
        </row>
        <row r="68">
          <cell r="D68" t="str">
            <v>STC1810D</v>
          </cell>
          <cell r="E68" t="str">
            <v>STC1810D</v>
          </cell>
        </row>
        <row r="69">
          <cell r="D69" t="str">
            <v>STC11210F</v>
          </cell>
          <cell r="E69" t="str">
            <v>STC11210F</v>
          </cell>
        </row>
        <row r="70">
          <cell r="D70" t="str">
            <v>STC11300C</v>
          </cell>
          <cell r="E70" t="str">
            <v>STC11300C</v>
          </cell>
        </row>
        <row r="71">
          <cell r="D71" t="str">
            <v>STC1810E</v>
          </cell>
          <cell r="E71" t="str">
            <v>STC1810E</v>
          </cell>
        </row>
        <row r="72">
          <cell r="D72" t="str">
            <v>STC9906V</v>
          </cell>
          <cell r="E72" t="str">
            <v>STC9906V</v>
          </cell>
        </row>
        <row r="73">
          <cell r="D73" t="str">
            <v>STC9906W</v>
          </cell>
          <cell r="E73" t="str">
            <v>STC9906W</v>
          </cell>
        </row>
        <row r="74">
          <cell r="D74" t="str">
            <v>STC11210G</v>
          </cell>
          <cell r="E74" t="str">
            <v>STC11210G</v>
          </cell>
        </row>
        <row r="75">
          <cell r="D75" t="str">
            <v>STC11210G-Q</v>
          </cell>
          <cell r="E75" t="str">
            <v>STC11210G-Q</v>
          </cell>
        </row>
        <row r="76">
          <cell r="D76" t="str">
            <v>STC1898AH</v>
          </cell>
          <cell r="E76" t="str">
            <v>STC1898AH</v>
          </cell>
        </row>
        <row r="77">
          <cell r="D77" t="str">
            <v>STC11102A</v>
          </cell>
          <cell r="E77" t="str">
            <v>STC11102A</v>
          </cell>
        </row>
        <row r="78">
          <cell r="D78" t="str">
            <v>STC11131A</v>
          </cell>
          <cell r="E78" t="str">
            <v>STC11131A</v>
          </cell>
        </row>
        <row r="79">
          <cell r="D79" t="str">
            <v>STC11102B</v>
          </cell>
          <cell r="E79" t="str">
            <v>STC11102B</v>
          </cell>
        </row>
        <row r="80">
          <cell r="D80" t="str">
            <v>STC11102C</v>
          </cell>
          <cell r="E80" t="str">
            <v>STC11102C</v>
          </cell>
        </row>
        <row r="81">
          <cell r="D81" t="str">
            <v>STC9G001A</v>
          </cell>
          <cell r="E81" t="str">
            <v>STC9G001A</v>
          </cell>
        </row>
        <row r="82">
          <cell r="D82" t="str">
            <v>STC9G002A</v>
          </cell>
          <cell r="E82" t="str">
            <v>STC9G002A</v>
          </cell>
        </row>
        <row r="83">
          <cell r="D83" t="str">
            <v>STC9G001C</v>
          </cell>
          <cell r="E83" t="str">
            <v>STC9G001C</v>
          </cell>
        </row>
        <row r="84">
          <cell r="D84" t="str">
            <v>STC9G001B</v>
          </cell>
          <cell r="E84" t="str">
            <v>STC9G001B</v>
          </cell>
        </row>
        <row r="85">
          <cell r="D85" t="str">
            <v>STC16100A</v>
          </cell>
          <cell r="E85" t="str">
            <v>STC16100A</v>
          </cell>
        </row>
        <row r="86">
          <cell r="D86" t="str">
            <v>STC9G005A</v>
          </cell>
          <cell r="E86" t="str">
            <v>STC9G005A</v>
          </cell>
        </row>
        <row r="87">
          <cell r="D87" t="str">
            <v>STC9G002B</v>
          </cell>
          <cell r="E87" t="str">
            <v>STC9G002B</v>
          </cell>
        </row>
        <row r="88">
          <cell r="D88" t="str">
            <v>STC9G001D</v>
          </cell>
          <cell r="E88" t="str">
            <v>STC9G001D</v>
          </cell>
        </row>
        <row r="89">
          <cell r="D89" t="str">
            <v>STC11201A</v>
          </cell>
          <cell r="E89" t="str">
            <v>STC11201A</v>
          </cell>
        </row>
        <row r="90">
          <cell r="D90" t="str">
            <v>STC9H001A</v>
          </cell>
          <cell r="E90" t="str">
            <v>STC9H001A</v>
          </cell>
        </row>
        <row r="91">
          <cell r="D91" t="str">
            <v>TW3485</v>
          </cell>
          <cell r="E91" t="str">
            <v>TW3485</v>
          </cell>
        </row>
        <row r="92">
          <cell r="D92" t="str">
            <v>STC9S002A</v>
          </cell>
          <cell r="E92" t="str">
            <v>STC9S002A</v>
          </cell>
        </row>
        <row r="93">
          <cell r="D93" t="str">
            <v>TX254CTR</v>
          </cell>
          <cell r="E93" t="str">
            <v>TX254CTR</v>
          </cell>
        </row>
        <row r="94">
          <cell r="D94" t="str">
            <v>TX254NR</v>
          </cell>
          <cell r="E94" t="str">
            <v>TX254NR</v>
          </cell>
        </row>
        <row r="95">
          <cell r="D95" t="str">
            <v>TK21LG.S</v>
          </cell>
          <cell r="E95" t="str">
            <v>TK21LG.S</v>
          </cell>
        </row>
        <row r="96">
          <cell r="D96" t="str">
            <v>K2022_001</v>
          </cell>
          <cell r="E96" t="str">
            <v>K2022_001</v>
          </cell>
        </row>
        <row r="97">
          <cell r="D97" t="str">
            <v>STC2899AI</v>
          </cell>
          <cell r="E97" t="str">
            <v>STC2899AI</v>
          </cell>
        </row>
        <row r="98">
          <cell r="D98" t="str">
            <v>STC2899AJ</v>
          </cell>
          <cell r="E98" t="str">
            <v>STC2899AJ</v>
          </cell>
        </row>
        <row r="99">
          <cell r="D99" t="str">
            <v>STC1002AG</v>
          </cell>
          <cell r="E99" t="str">
            <v>STC1002AG</v>
          </cell>
        </row>
        <row r="100">
          <cell r="D100" t="str">
            <v>STC4000AA</v>
          </cell>
          <cell r="E100" t="str">
            <v>STC4000AA</v>
          </cell>
        </row>
        <row r="101">
          <cell r="D101" t="str">
            <v>STC4000AC</v>
          </cell>
          <cell r="E101" t="str">
            <v>STC4000AC</v>
          </cell>
        </row>
        <row r="102">
          <cell r="D102" t="str">
            <v>STC4000AF</v>
          </cell>
          <cell r="E102" t="str">
            <v>STC4000AF</v>
          </cell>
        </row>
        <row r="103">
          <cell r="D103" t="str">
            <v>STC4000AG</v>
          </cell>
          <cell r="E103" t="str">
            <v>STC4000AG</v>
          </cell>
        </row>
        <row r="104">
          <cell r="D104" t="str">
            <v>STC4001AB</v>
          </cell>
          <cell r="E104" t="str">
            <v>STC4001AB</v>
          </cell>
        </row>
        <row r="105">
          <cell r="D105" t="str">
            <v>STC4011B</v>
          </cell>
          <cell r="E105" t="str">
            <v>STC4011B</v>
          </cell>
        </row>
        <row r="106">
          <cell r="D106" t="str">
            <v>STC9907D</v>
          </cell>
          <cell r="E106" t="str">
            <v>STC9907D</v>
          </cell>
        </row>
        <row r="107">
          <cell r="D107" t="str">
            <v>STC9908D</v>
          </cell>
          <cell r="E107" t="str">
            <v>STC9908D</v>
          </cell>
        </row>
        <row r="108">
          <cell r="D108" t="str">
            <v>STC4011C</v>
          </cell>
          <cell r="E108" t="str">
            <v>STC4011C</v>
          </cell>
        </row>
        <row r="109">
          <cell r="D109" t="str">
            <v>STC4011D</v>
          </cell>
          <cell r="E109" t="str">
            <v>STC4011D</v>
          </cell>
        </row>
        <row r="110">
          <cell r="D110" t="str">
            <v>SC4009A</v>
          </cell>
          <cell r="E110" t="str">
            <v>SC4009A</v>
          </cell>
        </row>
        <row r="111">
          <cell r="D111" t="str">
            <v>STC4011E</v>
          </cell>
          <cell r="E111" t="str">
            <v>STC4011E</v>
          </cell>
        </row>
        <row r="112">
          <cell r="D112" t="str">
            <v>SC4009B</v>
          </cell>
          <cell r="E112" t="str">
            <v>SC4009B</v>
          </cell>
        </row>
        <row r="113">
          <cell r="D113" t="str">
            <v>SC4009C</v>
          </cell>
          <cell r="E113" t="str">
            <v>SC4009C</v>
          </cell>
        </row>
        <row r="114">
          <cell r="D114" t="str">
            <v>SC4009D</v>
          </cell>
          <cell r="E114" t="str">
            <v>SC4009D</v>
          </cell>
        </row>
        <row r="115">
          <cell r="D115" t="str">
            <v>STC9D01C</v>
          </cell>
          <cell r="E115" t="str">
            <v>STC9D01C</v>
          </cell>
        </row>
        <row r="116">
          <cell r="D116" t="str">
            <v>STC9D03B</v>
          </cell>
          <cell r="E116" t="str">
            <v>STC9D03B</v>
          </cell>
        </row>
        <row r="117">
          <cell r="D117" t="str">
            <v>STC9D03D</v>
          </cell>
          <cell r="E117" t="str">
            <v>STC9D03D</v>
          </cell>
        </row>
        <row r="118">
          <cell r="D118" t="str">
            <v>STC9D06F</v>
          </cell>
          <cell r="E118" t="str">
            <v>STC9D06F</v>
          </cell>
        </row>
        <row r="119">
          <cell r="D119" t="str">
            <v>STC9D06G</v>
          </cell>
          <cell r="E119" t="str">
            <v>STC9D06G</v>
          </cell>
        </row>
        <row r="120">
          <cell r="D120" t="str">
            <v>STC9D01E</v>
          </cell>
          <cell r="E120" t="str">
            <v>STC9D01E</v>
          </cell>
        </row>
        <row r="121">
          <cell r="D121" t="str">
            <v>STC9D04D</v>
          </cell>
          <cell r="E121" t="str">
            <v>STC9D04D</v>
          </cell>
        </row>
        <row r="122">
          <cell r="D122" t="str">
            <v>STC9D01D</v>
          </cell>
          <cell r="E122" t="str">
            <v>STC9D01D</v>
          </cell>
        </row>
        <row r="123">
          <cell r="D123" t="str">
            <v>STC9D01F</v>
          </cell>
          <cell r="E123" t="str">
            <v>STC9D01F</v>
          </cell>
        </row>
        <row r="124">
          <cell r="D124" t="str">
            <v>STC9D06C</v>
          </cell>
          <cell r="E124" t="str">
            <v>STC9D06C</v>
          </cell>
        </row>
        <row r="125">
          <cell r="D125" t="str">
            <v>STC9D03E</v>
          </cell>
          <cell r="E125" t="str">
            <v>STC9D03E</v>
          </cell>
        </row>
        <row r="126">
          <cell r="D126" t="str">
            <v>STC11201B</v>
          </cell>
          <cell r="E126" t="str">
            <v>STC11201B</v>
          </cell>
        </row>
        <row r="127">
          <cell r="D127" t="str">
            <v>STC11201B1</v>
          </cell>
          <cell r="E127" t="str">
            <v>STC11201B1</v>
          </cell>
        </row>
        <row r="128">
          <cell r="D128" t="str">
            <v>STC11202A-T</v>
          </cell>
          <cell r="E128" t="str">
            <v>STC11202A-T</v>
          </cell>
        </row>
        <row r="129">
          <cell r="D129" t="str">
            <v>STC11401A</v>
          </cell>
          <cell r="E129" t="str">
            <v>STC11401A</v>
          </cell>
        </row>
        <row r="130">
          <cell r="D130" t="str">
            <v>STC11202A</v>
          </cell>
          <cell r="E130" t="str">
            <v>STC11202A</v>
          </cell>
        </row>
        <row r="131">
          <cell r="D131" t="str">
            <v>STC11205A_T</v>
          </cell>
          <cell r="E131" t="str">
            <v>STC11205A_T</v>
          </cell>
        </row>
        <row r="132">
          <cell r="D132" t="str">
            <v>STC11202B-T</v>
          </cell>
          <cell r="E132" t="str">
            <v>STC11202B-T</v>
          </cell>
        </row>
        <row r="133">
          <cell r="D133" t="str">
            <v>STC11202B</v>
          </cell>
          <cell r="E133" t="str">
            <v>STC11202B</v>
          </cell>
        </row>
        <row r="134">
          <cell r="D134" t="str">
            <v>STC11205A</v>
          </cell>
          <cell r="E134" t="str">
            <v>STC11205A</v>
          </cell>
        </row>
        <row r="135">
          <cell r="D135" t="str">
            <v>STC11205B</v>
          </cell>
          <cell r="E135" t="str">
            <v>STC11205B</v>
          </cell>
        </row>
        <row r="136">
          <cell r="D136" t="str">
            <v>SFD1001A</v>
          </cell>
          <cell r="E136" t="str">
            <v>SFD1001A</v>
          </cell>
        </row>
        <row r="137">
          <cell r="D137" t="str">
            <v>SFD1001B</v>
          </cell>
          <cell r="E137" t="str">
            <v>SFD1001B</v>
          </cell>
        </row>
        <row r="138">
          <cell r="D138" t="str">
            <v>STC3011A</v>
          </cell>
          <cell r="E138" t="str">
            <v>STC3011A</v>
          </cell>
        </row>
        <row r="139">
          <cell r="D139" t="str">
            <v>STC3011B</v>
          </cell>
          <cell r="E139" t="str">
            <v>STC3011B</v>
          </cell>
        </row>
        <row r="140">
          <cell r="D140" t="str">
            <v>STC3011C</v>
          </cell>
          <cell r="E140" t="str">
            <v>STC3011C</v>
          </cell>
        </row>
        <row r="141">
          <cell r="D141" t="str">
            <v>STC3000A</v>
          </cell>
          <cell r="E141" t="str">
            <v>STC3000A</v>
          </cell>
        </row>
        <row r="142">
          <cell r="D142" t="str">
            <v>STC3000B</v>
          </cell>
          <cell r="E142" t="str">
            <v>STC3000B</v>
          </cell>
        </row>
        <row r="143">
          <cell r="D143" t="str">
            <v>STC3011D</v>
          </cell>
          <cell r="E143" t="str">
            <v>STC3011D</v>
          </cell>
        </row>
        <row r="144">
          <cell r="D144" t="str">
            <v>STC9911A</v>
          </cell>
          <cell r="E144" t="str">
            <v>STC9911A</v>
          </cell>
        </row>
        <row r="145">
          <cell r="D145" t="str">
            <v>STC9912B</v>
          </cell>
          <cell r="E145" t="str">
            <v>STC9912B</v>
          </cell>
        </row>
        <row r="146">
          <cell r="D146" t="str">
            <v>STC9D02C</v>
          </cell>
          <cell r="E146" t="str">
            <v>STC9D02C</v>
          </cell>
        </row>
        <row r="147">
          <cell r="D147" t="str">
            <v>STC9D04C</v>
          </cell>
          <cell r="E147" t="str">
            <v>STC9D04C</v>
          </cell>
        </row>
        <row r="148">
          <cell r="D148" t="str">
            <v>STC9D05B</v>
          </cell>
          <cell r="E148" t="str">
            <v>STC9D05B</v>
          </cell>
        </row>
        <row r="149">
          <cell r="D149" t="str">
            <v>STC9D08B</v>
          </cell>
          <cell r="E149" t="str">
            <v>STC9D08B</v>
          </cell>
        </row>
        <row r="150">
          <cell r="D150" t="str">
            <v>STC9D05C</v>
          </cell>
          <cell r="E150" t="str">
            <v>STC9D05C</v>
          </cell>
        </row>
        <row r="151">
          <cell r="D151" t="str">
            <v>STC9H002A</v>
          </cell>
          <cell r="E151" t="str">
            <v>STC9H002A</v>
          </cell>
        </row>
        <row r="152">
          <cell r="D152" t="str">
            <v>STC9H002B</v>
          </cell>
          <cell r="E152" t="str">
            <v>STC9H002B</v>
          </cell>
        </row>
        <row r="153">
          <cell r="D153" t="str">
            <v>STC9H002C</v>
          </cell>
          <cell r="E153" t="str">
            <v>STC9H002C</v>
          </cell>
        </row>
        <row r="154">
          <cell r="D154" t="str">
            <v>STC9H002D</v>
          </cell>
          <cell r="E154" t="str">
            <v>STC9H002D</v>
          </cell>
        </row>
        <row r="155">
          <cell r="D155" t="str">
            <v>STC9H002DQ</v>
          </cell>
          <cell r="E155" t="str">
            <v>STC9H002DQ</v>
          </cell>
        </row>
        <row r="156">
          <cell r="D156" t="str">
            <v>STC11431A</v>
          </cell>
          <cell r="E156" t="str">
            <v>STC11431A</v>
          </cell>
        </row>
        <row r="157">
          <cell r="D157" t="str">
            <v>6PT24B6N3T8G</v>
          </cell>
          <cell r="E157" t="str">
            <v>6PT24B6N3T8G</v>
          </cell>
        </row>
        <row r="158">
          <cell r="D158" t="str">
            <v>6PT2810N3T8G</v>
          </cell>
          <cell r="E158" t="str">
            <v>6PT2810N3T8G</v>
          </cell>
        </row>
        <row r="159">
          <cell r="D159" t="str">
            <v>TX212</v>
          </cell>
          <cell r="E159" t="str">
            <v>TX212</v>
          </cell>
        </row>
        <row r="160">
          <cell r="D160" t="str">
            <v>STC9A001D</v>
          </cell>
          <cell r="E160" t="str">
            <v>STC9A001D</v>
          </cell>
        </row>
        <row r="161">
          <cell r="D161" t="str">
            <v>STC9A001E</v>
          </cell>
          <cell r="E161" t="str">
            <v>STC9A001E</v>
          </cell>
        </row>
        <row r="162">
          <cell r="D162" t="str">
            <v>STC9A002A</v>
          </cell>
          <cell r="E162" t="str">
            <v>STC9A002A</v>
          </cell>
        </row>
        <row r="163">
          <cell r="D163" t="str">
            <v>STC9A001F</v>
          </cell>
          <cell r="E163" t="str">
            <v>STC9A001F</v>
          </cell>
        </row>
        <row r="164">
          <cell r="D164" t="str">
            <v>STC9A001G</v>
          </cell>
          <cell r="E164" t="str">
            <v>STC9A001G</v>
          </cell>
        </row>
        <row r="165">
          <cell r="D165" t="str">
            <v>STC9A002B</v>
          </cell>
          <cell r="E165" t="str">
            <v>STC9A002B</v>
          </cell>
        </row>
        <row r="166">
          <cell r="D166" t="str">
            <v>STC9A001I</v>
          </cell>
          <cell r="E166" t="str">
            <v>STC9A001I</v>
          </cell>
        </row>
        <row r="167">
          <cell r="D167" t="str">
            <v>STC9A001J</v>
          </cell>
          <cell r="E167" t="str">
            <v>STC9A001J</v>
          </cell>
        </row>
        <row r="168">
          <cell r="D168" t="str">
            <v>PSTC9A001I-N</v>
          </cell>
          <cell r="E168" t="str">
            <v>PSTC9A001I-N</v>
          </cell>
        </row>
        <row r="169">
          <cell r="D169" t="str">
            <v>STC9901AF</v>
          </cell>
          <cell r="E169" t="str">
            <v>STC9901AF</v>
          </cell>
        </row>
        <row r="170">
          <cell r="D170" t="str">
            <v>STC9901E</v>
          </cell>
          <cell r="E170" t="str">
            <v>STC9901E</v>
          </cell>
        </row>
        <row r="171">
          <cell r="D171" t="str">
            <v>STC9905E</v>
          </cell>
          <cell r="E171" t="str">
            <v>STC9905E</v>
          </cell>
        </row>
        <row r="172">
          <cell r="D172" t="str">
            <v>STC9905F</v>
          </cell>
          <cell r="E172" t="str">
            <v>STC9905F</v>
          </cell>
        </row>
        <row r="173">
          <cell r="D173" t="str">
            <v>STC9905G</v>
          </cell>
          <cell r="E173" t="str">
            <v>STC9905G</v>
          </cell>
        </row>
        <row r="174">
          <cell r="D174" t="str">
            <v>STC9909A</v>
          </cell>
          <cell r="E174" t="str">
            <v>STC9909A</v>
          </cell>
        </row>
        <row r="175">
          <cell r="D175" t="str">
            <v>STC9909B</v>
          </cell>
          <cell r="E175" t="str">
            <v>STC9909B</v>
          </cell>
        </row>
        <row r="176">
          <cell r="D176" t="str">
            <v>STC9910B</v>
          </cell>
          <cell r="E176" t="str">
            <v>STC9910B</v>
          </cell>
        </row>
        <row r="177">
          <cell r="D177" t="str">
            <v>STC9910BN</v>
          </cell>
          <cell r="E177" t="str">
            <v>STC9910BN</v>
          </cell>
        </row>
        <row r="178">
          <cell r="D178" t="str">
            <v>STC9910C</v>
          </cell>
          <cell r="E178" t="str">
            <v>STC9910C</v>
          </cell>
        </row>
        <row r="179">
          <cell r="D179" t="str">
            <v>STC9910D</v>
          </cell>
          <cell r="E179" t="str">
            <v>STC9910D</v>
          </cell>
        </row>
        <row r="180">
          <cell r="D180" t="str">
            <v>STC9910E</v>
          </cell>
          <cell r="E180" t="str">
            <v>STC9910E</v>
          </cell>
        </row>
        <row r="181">
          <cell r="D181" t="str">
            <v>STC9913D</v>
          </cell>
          <cell r="E181" t="str">
            <v>STC9913D</v>
          </cell>
        </row>
        <row r="182">
          <cell r="D182" t="str">
            <v>STC9913E</v>
          </cell>
          <cell r="E182" t="str">
            <v>STC9913E</v>
          </cell>
        </row>
        <row r="183">
          <cell r="D183" t="str">
            <v>STC9906L(旧  失效）</v>
          </cell>
          <cell r="E183" t="str">
            <v>STC9906L</v>
          </cell>
        </row>
        <row r="184">
          <cell r="D184" t="str">
            <v>STC9913A</v>
          </cell>
          <cell r="E184" t="str">
            <v>STC9913A</v>
          </cell>
        </row>
        <row r="185">
          <cell r="D185" t="str">
            <v>STC9902D</v>
          </cell>
          <cell r="E185" t="str">
            <v>STC9902D</v>
          </cell>
        </row>
        <row r="186">
          <cell r="D186" t="str">
            <v>STC9902I</v>
          </cell>
          <cell r="E186" t="str">
            <v>STC9902I</v>
          </cell>
        </row>
        <row r="187">
          <cell r="D187" t="str">
            <v>STC9910NC-Q</v>
          </cell>
          <cell r="E187" t="str">
            <v>STC9910NC-Q</v>
          </cell>
        </row>
        <row r="188">
          <cell r="D188" t="str">
            <v>STC9910F</v>
          </cell>
          <cell r="E188" t="str">
            <v>STC9910F</v>
          </cell>
        </row>
        <row r="189">
          <cell r="D189" t="str">
            <v>STC9910NC-Q*</v>
          </cell>
          <cell r="E189" t="str">
            <v>STC9910NC-Q*</v>
          </cell>
        </row>
        <row r="190">
          <cell r="D190" t="str">
            <v>STC9D06E</v>
          </cell>
          <cell r="E190" t="str">
            <v>STC9D06E</v>
          </cell>
        </row>
        <row r="191">
          <cell r="D191" t="str">
            <v>STC9D07A</v>
          </cell>
          <cell r="E191" t="str">
            <v>STC9D07A</v>
          </cell>
        </row>
        <row r="192">
          <cell r="D192" t="str">
            <v>STC12100A</v>
          </cell>
          <cell r="E192" t="str">
            <v>STC12100A</v>
          </cell>
        </row>
        <row r="193">
          <cell r="D193" t="str">
            <v>STC12100B</v>
          </cell>
          <cell r="E193" t="str">
            <v>STC12100B</v>
          </cell>
        </row>
        <row r="194">
          <cell r="D194" t="str">
            <v>STC9G001B(旧 失效）</v>
          </cell>
          <cell r="E194" t="str">
            <v>STC9G001B</v>
          </cell>
        </row>
        <row r="195">
          <cell r="D195" t="str">
            <v>STC9A001H</v>
          </cell>
          <cell r="E195" t="str">
            <v>STC9A001H</v>
          </cell>
        </row>
        <row r="196">
          <cell r="D196" t="str">
            <v>STC9S01A</v>
          </cell>
          <cell r="E196" t="str">
            <v>STC9S01A</v>
          </cell>
        </row>
        <row r="197">
          <cell r="D197" t="str">
            <v>STC9S01B</v>
          </cell>
          <cell r="E197" t="str">
            <v>STC9S01B</v>
          </cell>
        </row>
        <row r="198">
          <cell r="D198" t="str">
            <v>TF954</v>
          </cell>
          <cell r="E198" t="str">
            <v>TF954</v>
          </cell>
        </row>
        <row r="199">
          <cell r="D199" t="str">
            <v>NA.SC9648TS-P(STC9A001I)</v>
          </cell>
          <cell r="E199" t="str">
            <v>SC9648TS-P</v>
          </cell>
        </row>
        <row r="200">
          <cell r="D200" t="str">
            <v>STC9G003A</v>
          </cell>
          <cell r="E200" t="str">
            <v>STC9G003A</v>
          </cell>
        </row>
        <row r="201">
          <cell r="D201" t="str">
            <v>STC9G003B</v>
          </cell>
          <cell r="E201" t="str">
            <v>STC9G003B</v>
          </cell>
        </row>
        <row r="202">
          <cell r="D202" t="str">
            <v>TK21LG</v>
          </cell>
          <cell r="E202" t="str">
            <v>TK21LG</v>
          </cell>
        </row>
        <row r="203">
          <cell r="D203" t="str">
            <v>STC43100</v>
          </cell>
          <cell r="E203" t="str">
            <v>STC43100</v>
          </cell>
        </row>
        <row r="204">
          <cell r="D204" t="str">
            <v>S31202A</v>
          </cell>
          <cell r="E204" t="str">
            <v>S31202A</v>
          </cell>
        </row>
        <row r="205">
          <cell r="D205" t="str">
            <v>STC31100</v>
          </cell>
          <cell r="E205" t="str">
            <v>STC31100</v>
          </cell>
        </row>
        <row r="206">
          <cell r="D206" t="str">
            <v>STC9G005B</v>
          </cell>
          <cell r="E206" t="str">
            <v>STC9G005B</v>
          </cell>
        </row>
        <row r="207">
          <cell r="D207" t="str">
            <v>STC9G005C</v>
          </cell>
          <cell r="E207" t="str">
            <v>STC9G005C</v>
          </cell>
        </row>
        <row r="208">
          <cell r="D208" t="str">
            <v>STC9G031W</v>
          </cell>
          <cell r="E208" t="str">
            <v>STC9G031W</v>
          </cell>
        </row>
        <row r="209">
          <cell r="D209" t="str">
            <v>STC9G005C_Q</v>
          </cell>
          <cell r="E209" t="str">
            <v>STC9G005C_Q</v>
          </cell>
        </row>
        <row r="210">
          <cell r="D210" t="str">
            <v>UM3486EESA</v>
          </cell>
          <cell r="E210" t="str">
            <v>UM3486EESA</v>
          </cell>
        </row>
        <row r="211">
          <cell r="D211" t="str">
            <v>STCMH2301</v>
          </cell>
          <cell r="E211" t="str">
            <v>STCMH2301</v>
          </cell>
        </row>
        <row r="212">
          <cell r="D212" t="str">
            <v>UM3851S8</v>
          </cell>
          <cell r="E212" t="str">
            <v>UM3851S8</v>
          </cell>
        </row>
        <row r="213">
          <cell r="D213" t="str">
            <v>UM3483EESA</v>
          </cell>
          <cell r="E213" t="str">
            <v>UM3483EESA</v>
          </cell>
        </row>
        <row r="214">
          <cell r="D214" t="str">
            <v>V2201E</v>
          </cell>
          <cell r="E214" t="str">
            <v>V2201E</v>
          </cell>
        </row>
        <row r="215">
          <cell r="D215" t="str">
            <v>STC35201M</v>
          </cell>
          <cell r="E215" t="str">
            <v>STC35201M</v>
          </cell>
        </row>
        <row r="216">
          <cell r="D216" t="str">
            <v>STC9S003A</v>
          </cell>
          <cell r="E216" t="str">
            <v>STC9S003A</v>
          </cell>
        </row>
        <row r="217">
          <cell r="D217" t="str">
            <v>STC9S003B</v>
          </cell>
          <cell r="E217" t="str">
            <v>STC9S003B</v>
          </cell>
        </row>
        <row r="218">
          <cell r="D218" t="str">
            <v>STC35301</v>
          </cell>
          <cell r="E218" t="str">
            <v>STC35301</v>
          </cell>
        </row>
        <row r="219">
          <cell r="D219" t="str">
            <v>STC11300A</v>
          </cell>
          <cell r="E219" t="str">
            <v>STC11300A</v>
          </cell>
        </row>
        <row r="220">
          <cell r="D220" t="str">
            <v>STC11300B</v>
          </cell>
          <cell r="E220" t="str">
            <v>STC11300B</v>
          </cell>
        </row>
        <row r="221">
          <cell r="D221" t="str">
            <v>STC11301A</v>
          </cell>
          <cell r="E221" t="str">
            <v>STC11301A</v>
          </cell>
        </row>
        <row r="222">
          <cell r="D222" t="str">
            <v>S22302A</v>
          </cell>
          <cell r="E222" t="str">
            <v>S22302A</v>
          </cell>
        </row>
        <row r="223">
          <cell r="D223" t="str">
            <v>FD1016A</v>
          </cell>
          <cell r="E223" t="str">
            <v>FD1016A</v>
          </cell>
        </row>
        <row r="224">
          <cell r="D224" t="str">
            <v>FD1015A</v>
          </cell>
          <cell r="E224" t="str">
            <v>FD1015A</v>
          </cell>
        </row>
        <row r="225">
          <cell r="D225" t="str">
            <v>ZH6338C</v>
          </cell>
          <cell r="E225" t="str">
            <v>ZH6338C</v>
          </cell>
        </row>
        <row r="226">
          <cell r="D226" t="str">
            <v>ZH6521P</v>
          </cell>
          <cell r="E226" t="str">
            <v>ZH6521P</v>
          </cell>
        </row>
        <row r="227">
          <cell r="D227" t="str">
            <v>ZH6350A</v>
          </cell>
          <cell r="E227" t="str">
            <v>ZH6350A</v>
          </cell>
        </row>
        <row r="228">
          <cell r="D228" t="str">
            <v>ZH6232C1</v>
          </cell>
          <cell r="E228" t="str">
            <v>ZH6232C1</v>
          </cell>
        </row>
        <row r="229">
          <cell r="D229" t="str">
            <v>ZH619G0W</v>
          </cell>
          <cell r="E229" t="str">
            <v>ZH619G0W</v>
          </cell>
        </row>
        <row r="230">
          <cell r="D230" t="str">
            <v>STC22304A</v>
          </cell>
          <cell r="E230" t="str">
            <v>STC22304A</v>
          </cell>
        </row>
        <row r="231">
          <cell r="D231" t="str">
            <v>ZH6338</v>
          </cell>
          <cell r="E231" t="str">
            <v>ZH6338</v>
          </cell>
        </row>
        <row r="232">
          <cell r="D232" t="str">
            <v>ZH6531</v>
          </cell>
          <cell r="E232" t="str">
            <v>ZH6531</v>
          </cell>
        </row>
        <row r="233">
          <cell r="D233" t="str">
            <v>STC22304B</v>
          </cell>
          <cell r="E233" t="str">
            <v>STC22304B</v>
          </cell>
        </row>
        <row r="234">
          <cell r="D234" t="str">
            <v>ZH6338B</v>
          </cell>
          <cell r="E234" t="str">
            <v>ZH6338B</v>
          </cell>
        </row>
        <row r="235">
          <cell r="D235" t="str">
            <v>STC22304C</v>
          </cell>
          <cell r="E235" t="str">
            <v>STC22304C</v>
          </cell>
        </row>
        <row r="236">
          <cell r="D236" t="str">
            <v>ZH6219LB</v>
          </cell>
          <cell r="E236" t="str">
            <v>ZH6219LB</v>
          </cell>
        </row>
        <row r="237">
          <cell r="D237" t="str">
            <v>ZH639G0B</v>
          </cell>
          <cell r="E237" t="str">
            <v>ZH639G0B</v>
          </cell>
        </row>
        <row r="238">
          <cell r="D238" t="str">
            <v>STC22303A</v>
          </cell>
          <cell r="E238" t="str">
            <v>STC22303A</v>
          </cell>
        </row>
        <row r="239">
          <cell r="D239" t="str">
            <v>STC22303</v>
          </cell>
          <cell r="E239" t="str">
            <v>STC22303</v>
          </cell>
        </row>
        <row r="240">
          <cell r="D240" t="str">
            <v>5109C2</v>
          </cell>
          <cell r="E240" t="str">
            <v>5109C2</v>
          </cell>
        </row>
        <row r="241">
          <cell r="D241" t="str">
            <v>STC16100B</v>
          </cell>
          <cell r="E241" t="str">
            <v>STC16100B</v>
          </cell>
        </row>
        <row r="242">
          <cell r="D242" t="str">
            <v>STC13103A</v>
          </cell>
          <cell r="E242" t="str">
            <v>STC13103A</v>
          </cell>
        </row>
        <row r="243">
          <cell r="D243" t="str">
            <v>STC13100A</v>
          </cell>
          <cell r="E243" t="str">
            <v>STC13100A</v>
          </cell>
        </row>
        <row r="244">
          <cell r="D244" t="str">
            <v>STC13103B</v>
          </cell>
          <cell r="E244" t="str">
            <v>STC13103B</v>
          </cell>
        </row>
        <row r="245">
          <cell r="D245" t="str">
            <v>UM007R2-CP</v>
          </cell>
          <cell r="E245" t="str">
            <v>STC42100</v>
          </cell>
        </row>
        <row r="246">
          <cell r="D246" t="str">
            <v>STCM2412</v>
          </cell>
          <cell r="E246" t="str">
            <v>STCM2412</v>
          </cell>
        </row>
        <row r="247">
          <cell r="D247" t="str">
            <v>STCM2502</v>
          </cell>
          <cell r="E247" t="str">
            <v>STCM2502</v>
          </cell>
        </row>
        <row r="248">
          <cell r="D248" t="str">
            <v>STCM2412B</v>
          </cell>
          <cell r="E248" t="str">
            <v>STCM2412B</v>
          </cell>
        </row>
        <row r="249">
          <cell r="D249" t="str">
            <v>STC42302A</v>
          </cell>
          <cell r="E249" t="str">
            <v>STC42302A</v>
          </cell>
        </row>
        <row r="250">
          <cell r="D250" t="str">
            <v>ZH6252</v>
          </cell>
          <cell r="E250" t="str">
            <v>ZH6252</v>
          </cell>
        </row>
        <row r="251">
          <cell r="D251" t="str">
            <v>STC42302B</v>
          </cell>
          <cell r="E251" t="str">
            <v>STC42302B</v>
          </cell>
        </row>
        <row r="252">
          <cell r="D252" t="str">
            <v>STC42302C</v>
          </cell>
          <cell r="E252" t="str">
            <v>STC42302C</v>
          </cell>
        </row>
        <row r="253">
          <cell r="D253" t="str">
            <v>MD2S41L</v>
          </cell>
          <cell r="E253" t="str">
            <v>MD2S41L</v>
          </cell>
        </row>
        <row r="254">
          <cell r="D254" t="str">
            <v>V2309B</v>
          </cell>
          <cell r="E254" t="str">
            <v>V2309B</v>
          </cell>
        </row>
        <row r="255">
          <cell r="D255" t="str">
            <v>V2201A</v>
          </cell>
          <cell r="E255" t="str">
            <v>V2201A</v>
          </cell>
        </row>
        <row r="256">
          <cell r="D256" t="str">
            <v>V2201A01</v>
          </cell>
          <cell r="E256" t="str">
            <v>V2201A01</v>
          </cell>
        </row>
        <row r="257">
          <cell r="D257" t="str">
            <v>V2301A01</v>
          </cell>
          <cell r="E257" t="str">
            <v>V2301A01</v>
          </cell>
        </row>
        <row r="258">
          <cell r="D258" t="str">
            <v>V2201B</v>
          </cell>
          <cell r="E258" t="str">
            <v>V2201B</v>
          </cell>
        </row>
        <row r="259">
          <cell r="D259" t="str">
            <v>V2201C</v>
          </cell>
          <cell r="E259" t="str">
            <v>V2201C</v>
          </cell>
        </row>
        <row r="260">
          <cell r="D260" t="str">
            <v>V2303A</v>
          </cell>
          <cell r="E260" t="str">
            <v>V2303A</v>
          </cell>
        </row>
        <row r="261">
          <cell r="D261" t="str">
            <v>V2304A</v>
          </cell>
          <cell r="E261" t="str">
            <v>V2304A</v>
          </cell>
        </row>
        <row r="262">
          <cell r="D262" t="str">
            <v>V2302A</v>
          </cell>
          <cell r="E262" t="str">
            <v>V2302A</v>
          </cell>
        </row>
        <row r="263">
          <cell r="D263" t="str">
            <v>V2302B</v>
          </cell>
          <cell r="E263" t="str">
            <v>V2302B</v>
          </cell>
        </row>
        <row r="264">
          <cell r="D264" t="str">
            <v>V2302C</v>
          </cell>
          <cell r="E264" t="str">
            <v>V2302C</v>
          </cell>
        </row>
        <row r="265">
          <cell r="D265" t="str">
            <v>V2305A</v>
          </cell>
          <cell r="E265" t="str">
            <v>V2305A</v>
          </cell>
        </row>
        <row r="266">
          <cell r="D266" t="str">
            <v>V2201D</v>
          </cell>
          <cell r="E266" t="str">
            <v>V2201D</v>
          </cell>
        </row>
        <row r="267">
          <cell r="D267" t="str">
            <v>V2305B</v>
          </cell>
          <cell r="E267" t="str">
            <v>V2305B</v>
          </cell>
        </row>
        <row r="268">
          <cell r="D268" t="str">
            <v>V2309A</v>
          </cell>
          <cell r="E268" t="str">
            <v>V2309A</v>
          </cell>
        </row>
        <row r="269">
          <cell r="D269" t="str">
            <v>V2318A</v>
          </cell>
          <cell r="E269" t="str">
            <v>V2318A</v>
          </cell>
        </row>
        <row r="270">
          <cell r="D270" t="str">
            <v>V2303B03</v>
          </cell>
          <cell r="E270" t="str">
            <v>V2303B03</v>
          </cell>
        </row>
        <row r="271">
          <cell r="D271" t="str">
            <v>V2305C</v>
          </cell>
          <cell r="E271" t="str">
            <v>V2305C</v>
          </cell>
        </row>
        <row r="272">
          <cell r="D272" t="str">
            <v>V2303B01</v>
          </cell>
          <cell r="E272" t="str">
            <v>V2303B01</v>
          </cell>
        </row>
        <row r="273">
          <cell r="D273" t="str">
            <v>VA2201E</v>
          </cell>
          <cell r="E273" t="str">
            <v>VA2201E</v>
          </cell>
        </row>
        <row r="274">
          <cell r="D274" t="str">
            <v>V2318B</v>
          </cell>
          <cell r="E274" t="str">
            <v>V2318B</v>
          </cell>
        </row>
        <row r="275">
          <cell r="D275" t="str">
            <v>V2304B01</v>
          </cell>
          <cell r="E275" t="str">
            <v>V2304B01</v>
          </cell>
        </row>
        <row r="276">
          <cell r="D276" t="str">
            <v>HC2303C</v>
          </cell>
          <cell r="E276" t="str">
            <v>HC2303C</v>
          </cell>
        </row>
        <row r="277">
          <cell r="D277" t="str">
            <v>HC2304C</v>
          </cell>
          <cell r="E277" t="str">
            <v>HC2304C</v>
          </cell>
        </row>
        <row r="278">
          <cell r="D278" t="str">
            <v>HC2305C</v>
          </cell>
          <cell r="E278" t="str">
            <v>HC2305C</v>
          </cell>
        </row>
        <row r="279">
          <cell r="D279" t="str">
            <v>V2201B01</v>
          </cell>
          <cell r="E279" t="str">
            <v>V2201B01</v>
          </cell>
        </row>
        <row r="280">
          <cell r="D280" t="str">
            <v>V2201C01</v>
          </cell>
          <cell r="E280" t="str">
            <v>V2201C01</v>
          </cell>
        </row>
        <row r="281">
          <cell r="D281" t="str">
            <v>VE1430C</v>
          </cell>
          <cell r="E281" t="str">
            <v>VE1430C</v>
          </cell>
        </row>
        <row r="282">
          <cell r="D282" t="str">
            <v>ZH639D0A</v>
          </cell>
          <cell r="E282" t="str">
            <v>ZH639D0A</v>
          </cell>
        </row>
        <row r="283">
          <cell r="D283" t="str">
            <v>ZH639D0B</v>
          </cell>
          <cell r="E283" t="str">
            <v>ZH639D0B</v>
          </cell>
        </row>
        <row r="284">
          <cell r="D284" t="str">
            <v>ZH6332C</v>
          </cell>
          <cell r="E284" t="str">
            <v>ZH6332C</v>
          </cell>
        </row>
        <row r="285">
          <cell r="D285" t="str">
            <v>ZH6232D1</v>
          </cell>
          <cell r="E285" t="str">
            <v>ZH6232D1</v>
          </cell>
        </row>
        <row r="286">
          <cell r="D286" t="str">
            <v>ZH6200C</v>
          </cell>
          <cell r="E286" t="str">
            <v>ZH6200C</v>
          </cell>
        </row>
        <row r="287">
          <cell r="D287" t="str">
            <v>ZH6350B</v>
          </cell>
          <cell r="E287" t="str">
            <v>ZH6350B</v>
          </cell>
        </row>
        <row r="288">
          <cell r="D288" t="str">
            <v>ZH6530</v>
          </cell>
          <cell r="E288" t="str">
            <v>ZH6530</v>
          </cell>
        </row>
        <row r="289">
          <cell r="D289" t="str">
            <v>ZH6350B1</v>
          </cell>
          <cell r="E289" t="str">
            <v>ZH6350B1</v>
          </cell>
        </row>
        <row r="290">
          <cell r="D290" t="str">
            <v>ZH6531B</v>
          </cell>
          <cell r="E290" t="str">
            <v>ZH6531B</v>
          </cell>
        </row>
        <row r="291">
          <cell r="D291" t="str">
            <v>ZH6242</v>
          </cell>
          <cell r="E291" t="str">
            <v>ZH6242</v>
          </cell>
        </row>
        <row r="292">
          <cell r="D292" t="str">
            <v>ZH6531C</v>
          </cell>
          <cell r="E292" t="str">
            <v>ZH6531C</v>
          </cell>
        </row>
        <row r="293">
          <cell r="D293" t="str">
            <v>ZH6823B</v>
          </cell>
          <cell r="E293" t="str">
            <v>ZH6823B</v>
          </cell>
        </row>
        <row r="294">
          <cell r="D294" t="str">
            <v>ZH6252B</v>
          </cell>
          <cell r="E294" t="str">
            <v>ZH6252B</v>
          </cell>
        </row>
        <row r="295">
          <cell r="D295" t="str">
            <v>ZH6352</v>
          </cell>
          <cell r="E295" t="str">
            <v>ZH6352</v>
          </cell>
        </row>
        <row r="296">
          <cell r="D296" t="str">
            <v>ZH6252C</v>
          </cell>
          <cell r="E296" t="str">
            <v>ZH6252C</v>
          </cell>
        </row>
        <row r="297">
          <cell r="D297" t="str">
            <v>ZH6352A</v>
          </cell>
          <cell r="E297" t="str">
            <v>ZH6352A</v>
          </cell>
        </row>
        <row r="298">
          <cell r="D298" t="str">
            <v>ZH6352B</v>
          </cell>
          <cell r="E298" t="str">
            <v>ZH6352B</v>
          </cell>
        </row>
        <row r="299">
          <cell r="D299" t="str">
            <v>VA2201D</v>
          </cell>
          <cell r="E299" t="str">
            <v>VA2201D</v>
          </cell>
        </row>
        <row r="300">
          <cell r="D300" t="str">
            <v>PCS199A</v>
          </cell>
          <cell r="E300" t="str">
            <v>PCS199A</v>
          </cell>
        </row>
        <row r="301">
          <cell r="D301" t="str">
            <v>PCS199B</v>
          </cell>
          <cell r="E301" t="str">
            <v>PCS199B</v>
          </cell>
        </row>
        <row r="302">
          <cell r="D302" t="str">
            <v>PSTC2899AB-0</v>
          </cell>
          <cell r="E302" t="str">
            <v>PSTC2899AB-0</v>
          </cell>
        </row>
        <row r="303">
          <cell r="D303" t="str">
            <v>PSTC2899AC</v>
          </cell>
          <cell r="E303" t="str">
            <v>PSTC2899AC</v>
          </cell>
        </row>
        <row r="304">
          <cell r="D304" t="str">
            <v>PSTC2899AE-0</v>
          </cell>
          <cell r="E304" t="str">
            <v>PSTC2899AE-0</v>
          </cell>
        </row>
        <row r="305">
          <cell r="D305" t="str">
            <v>PSTC2899AK</v>
          </cell>
          <cell r="E305" t="str">
            <v>PSTC2899AK</v>
          </cell>
        </row>
        <row r="306">
          <cell r="D306" t="str">
            <v>PSTC2899AL</v>
          </cell>
          <cell r="E306" t="str">
            <v>PSTC2899AL</v>
          </cell>
        </row>
        <row r="307">
          <cell r="D307" t="str">
            <v>PSTC2899AH</v>
          </cell>
          <cell r="E307" t="str">
            <v>PSTC2899AH</v>
          </cell>
        </row>
        <row r="308">
          <cell r="D308" t="str">
            <v>PSTC2899BK</v>
          </cell>
          <cell r="E308" t="str">
            <v>PSTC2899BK</v>
          </cell>
        </row>
        <row r="309">
          <cell r="D309" t="str">
            <v>PSTC1002AC</v>
          </cell>
          <cell r="E309" t="str">
            <v>PSTC1002AC</v>
          </cell>
        </row>
        <row r="310">
          <cell r="D310" t="str">
            <v>PSTC1002AF-0</v>
          </cell>
          <cell r="E310" t="str">
            <v>PSTC1002AF-0</v>
          </cell>
        </row>
        <row r="311">
          <cell r="D311" t="str">
            <v>PSTC1002AI</v>
          </cell>
          <cell r="E311" t="str">
            <v>PSTC1002AI</v>
          </cell>
        </row>
        <row r="312">
          <cell r="D312" t="str">
            <v>PSTC1002AL-0</v>
          </cell>
          <cell r="E312" t="str">
            <v>PSTC1002AL-0</v>
          </cell>
        </row>
        <row r="313">
          <cell r="D313" t="str">
            <v>PSTC1009C-0</v>
          </cell>
          <cell r="E313" t="str">
            <v>PSTC1009C-0</v>
          </cell>
        </row>
        <row r="314">
          <cell r="D314" t="str">
            <v>PSTC1898AC-0</v>
          </cell>
          <cell r="E314" t="str">
            <v>PSTC1898AC-0</v>
          </cell>
        </row>
        <row r="315">
          <cell r="D315" t="str">
            <v>PSTC1898AD-0</v>
          </cell>
          <cell r="E315" t="str">
            <v>PSTC1898AD-0</v>
          </cell>
        </row>
        <row r="316">
          <cell r="D316" t="str">
            <v>PSTC1898AI-0</v>
          </cell>
          <cell r="E316" t="str">
            <v>PSTC1898AI-0</v>
          </cell>
        </row>
        <row r="317">
          <cell r="D317" t="str">
            <v>PSTC1898AJ-0</v>
          </cell>
          <cell r="E317" t="str">
            <v>PSTC1898AJ-0</v>
          </cell>
        </row>
        <row r="318">
          <cell r="D318" t="str">
            <v>PSTC9902B-0</v>
          </cell>
          <cell r="E318" t="str">
            <v>PSTC9902B-0</v>
          </cell>
        </row>
        <row r="319">
          <cell r="D319" t="str">
            <v>PSTC9902C</v>
          </cell>
          <cell r="E319" t="str">
            <v>PSTC9902C</v>
          </cell>
        </row>
        <row r="320">
          <cell r="D320" t="str">
            <v>PSTC9902E-0</v>
          </cell>
          <cell r="E320" t="str">
            <v>PSTC9902E-0</v>
          </cell>
        </row>
        <row r="321">
          <cell r="D321" t="str">
            <v>PSTC9902J-0</v>
          </cell>
          <cell r="E321" t="str">
            <v>PSTC9902J-0</v>
          </cell>
        </row>
        <row r="322">
          <cell r="D322" t="str">
            <v>PSTC9904C</v>
          </cell>
          <cell r="E322" t="str">
            <v>PSTC9904C</v>
          </cell>
        </row>
        <row r="323">
          <cell r="D323" t="str">
            <v>PSTC9906C</v>
          </cell>
          <cell r="E323" t="str">
            <v>PSTC9906C</v>
          </cell>
        </row>
        <row r="324">
          <cell r="D324" t="str">
            <v>PSTC9906F</v>
          </cell>
          <cell r="E324" t="str">
            <v>PSTC9906F</v>
          </cell>
        </row>
        <row r="325">
          <cell r="D325" t="str">
            <v>PSTC9906G</v>
          </cell>
          <cell r="E325" t="str">
            <v>PSTC9906G</v>
          </cell>
        </row>
        <row r="326">
          <cell r="D326" t="str">
            <v>PSTC9906P-1</v>
          </cell>
          <cell r="E326" t="str">
            <v>PSTC9906P-1</v>
          </cell>
        </row>
        <row r="327">
          <cell r="D327" t="str">
            <v>PSTC9906H-1</v>
          </cell>
          <cell r="E327" t="str">
            <v>PSTC9906H-1</v>
          </cell>
        </row>
        <row r="328">
          <cell r="D328" t="str">
            <v>PSTC9906I-1</v>
          </cell>
          <cell r="E328" t="str">
            <v>PSTC9906I-1</v>
          </cell>
        </row>
        <row r="329">
          <cell r="D329" t="str">
            <v>PSTC9906J-1</v>
          </cell>
          <cell r="E329" t="str">
            <v>PSTC9906J-1</v>
          </cell>
        </row>
        <row r="330">
          <cell r="D330" t="str">
            <v>PSTC9906M-1</v>
          </cell>
          <cell r="E330" t="str">
            <v>PSTC9906M-1</v>
          </cell>
        </row>
        <row r="331">
          <cell r="D331" t="str">
            <v>PSTC9906O-1</v>
          </cell>
          <cell r="E331" t="str">
            <v>PSTC9906O-1</v>
          </cell>
        </row>
        <row r="332">
          <cell r="D332" t="str">
            <v>PSTC9906Q</v>
          </cell>
          <cell r="E332" t="str">
            <v>PSTC9906Q</v>
          </cell>
        </row>
        <row r="333">
          <cell r="D333" t="str">
            <v>PSTC9906R-1</v>
          </cell>
          <cell r="E333" t="str">
            <v>PSTC9906R-1</v>
          </cell>
        </row>
        <row r="334">
          <cell r="D334" t="str">
            <v>PSTC9909C</v>
          </cell>
          <cell r="E334" t="str">
            <v>PSTC9909C</v>
          </cell>
        </row>
        <row r="335">
          <cell r="D335" t="str">
            <v>PSTC9914B</v>
          </cell>
          <cell r="E335" t="str">
            <v>PSTC9914B</v>
          </cell>
        </row>
        <row r="336">
          <cell r="D336" t="str">
            <v>PSTC2899AM-0</v>
          </cell>
          <cell r="E336" t="str">
            <v>PSTC2899AM-0</v>
          </cell>
        </row>
        <row r="337">
          <cell r="D337" t="str">
            <v>PSC9915A</v>
          </cell>
          <cell r="E337" t="str">
            <v>PSC9915A</v>
          </cell>
        </row>
        <row r="338">
          <cell r="D338" t="str">
            <v>PSTC9906S-1</v>
          </cell>
          <cell r="E338" t="str">
            <v>PSTC9906S-1</v>
          </cell>
        </row>
        <row r="339">
          <cell r="D339" t="str">
            <v>PSTC9906D</v>
          </cell>
          <cell r="E339" t="str">
            <v>PSTC9906D</v>
          </cell>
        </row>
        <row r="340">
          <cell r="D340" t="str">
            <v>PSC9915B</v>
          </cell>
          <cell r="E340" t="str">
            <v>PSC9915B</v>
          </cell>
        </row>
        <row r="341">
          <cell r="D341" t="str">
            <v>PSC9915C-3</v>
          </cell>
          <cell r="E341" t="str">
            <v>PSC9915C-3</v>
          </cell>
        </row>
        <row r="342">
          <cell r="D342" t="str">
            <v>PFD1002C</v>
          </cell>
          <cell r="E342" t="str">
            <v>PFD1002C</v>
          </cell>
        </row>
        <row r="343">
          <cell r="D343" t="str">
            <v>PSTC1898AK</v>
          </cell>
          <cell r="E343" t="str">
            <v>PSTC1898AK</v>
          </cell>
        </row>
        <row r="344">
          <cell r="D344" t="str">
            <v>PSTC9906B</v>
          </cell>
          <cell r="E344" t="str">
            <v>PSTC9906B</v>
          </cell>
        </row>
        <row r="345">
          <cell r="D345" t="str">
            <v>PSTC9906L</v>
          </cell>
          <cell r="E345" t="str">
            <v>PSTC9906L</v>
          </cell>
        </row>
        <row r="346">
          <cell r="D346" t="str">
            <v>PSTC9906E</v>
          </cell>
          <cell r="E346" t="str">
            <v>PSTC9906E</v>
          </cell>
        </row>
        <row r="347">
          <cell r="D347" t="str">
            <v>PFD1014A-0</v>
          </cell>
          <cell r="E347" t="str">
            <v>PFD1014A-0</v>
          </cell>
        </row>
        <row r="348">
          <cell r="D348" t="str">
            <v>PSTC9906T-1</v>
          </cell>
          <cell r="E348" t="str">
            <v>PSTC9906T-1</v>
          </cell>
        </row>
        <row r="349">
          <cell r="D349" t="str">
            <v>PSTC11210A</v>
          </cell>
          <cell r="E349" t="str">
            <v>PSTC11210A</v>
          </cell>
        </row>
        <row r="350">
          <cell r="D350" t="str">
            <v>PSTC11210B</v>
          </cell>
          <cell r="E350" t="str">
            <v>PSTC11210B</v>
          </cell>
        </row>
        <row r="351">
          <cell r="D351" t="str">
            <v>PSTC11210C</v>
          </cell>
          <cell r="E351" t="str">
            <v>PSTC11210C</v>
          </cell>
        </row>
        <row r="352">
          <cell r="D352" t="str">
            <v>PSTC11210D</v>
          </cell>
          <cell r="E352" t="str">
            <v>PSTC11210D</v>
          </cell>
        </row>
        <row r="353">
          <cell r="D353" t="str">
            <v>PSTC9906K-1</v>
          </cell>
          <cell r="E353" t="str">
            <v>PSTC9906K-1</v>
          </cell>
        </row>
        <row r="354">
          <cell r="D354" t="str">
            <v>PSTC11210E</v>
          </cell>
          <cell r="E354" t="str">
            <v>PSTC11210E</v>
          </cell>
        </row>
        <row r="355">
          <cell r="D355" t="str">
            <v>PSTC11210F-4</v>
          </cell>
          <cell r="E355" t="str">
            <v>PSTC11210F-4</v>
          </cell>
        </row>
        <row r="356">
          <cell r="D356" t="str">
            <v>PSTC11300C-4</v>
          </cell>
          <cell r="E356" t="str">
            <v>PSTC11300C-4</v>
          </cell>
        </row>
        <row r="357">
          <cell r="D357" t="str">
            <v>PSTC9906V-1</v>
          </cell>
          <cell r="E357" t="str">
            <v>PSTC9906V-1</v>
          </cell>
        </row>
        <row r="358">
          <cell r="D358" t="str">
            <v>PSTC9906W-1</v>
          </cell>
          <cell r="E358" t="str">
            <v>PSTC9906W-1</v>
          </cell>
        </row>
        <row r="359">
          <cell r="D359" t="str">
            <v>PSTC11210G-4</v>
          </cell>
          <cell r="E359" t="str">
            <v>PSTC11210G-4</v>
          </cell>
        </row>
        <row r="360">
          <cell r="D360" t="str">
            <v>PSC9915D(SC2495A2)</v>
          </cell>
          <cell r="E360" t="str">
            <v>PSC9915D</v>
          </cell>
        </row>
        <row r="361">
          <cell r="D361" t="str">
            <v>PSC9915D(SC2493SO)</v>
          </cell>
          <cell r="E361" t="str">
            <v>PSC9915D</v>
          </cell>
        </row>
        <row r="362">
          <cell r="D362" t="str">
            <v>PSC9915D(SC2498A2)</v>
          </cell>
          <cell r="E362" t="str">
            <v>PSC9915D</v>
          </cell>
        </row>
        <row r="363">
          <cell r="D363" t="str">
            <v>PSTC1898AH</v>
          </cell>
          <cell r="E363" t="str">
            <v>PSTC1898AH</v>
          </cell>
        </row>
        <row r="364">
          <cell r="D364" t="str">
            <v>PSTC11210G-Q-4</v>
          </cell>
          <cell r="E364" t="str">
            <v>PSTC11210G-Q-4</v>
          </cell>
        </row>
        <row r="365">
          <cell r="D365" t="str">
            <v>PSTC11300C-1</v>
          </cell>
          <cell r="E365" t="str">
            <v>PSTC11300C-1</v>
          </cell>
        </row>
        <row r="366">
          <cell r="D366" t="str">
            <v>PSTC11102A</v>
          </cell>
          <cell r="E366" t="str">
            <v>STC11102A</v>
          </cell>
        </row>
        <row r="367">
          <cell r="D367" t="str">
            <v>PSTC11131A</v>
          </cell>
          <cell r="E367" t="str">
            <v>PSTC11131A</v>
          </cell>
        </row>
        <row r="368">
          <cell r="D368" t="str">
            <v>PSTC11102A-2943N</v>
          </cell>
          <cell r="E368" t="str">
            <v>PSTC11102A-2943N</v>
          </cell>
        </row>
        <row r="369">
          <cell r="D369" t="str">
            <v>PSTC11102A-2943S</v>
          </cell>
          <cell r="E369" t="str">
            <v>PSTC11102A-2943S</v>
          </cell>
        </row>
        <row r="370">
          <cell r="D370" t="str">
            <v>PSTC11102A-2948N</v>
          </cell>
          <cell r="E370" t="str">
            <v>PSTC11102A-2948N</v>
          </cell>
        </row>
        <row r="371">
          <cell r="D371" t="str">
            <v>PSTC11102A-2948S</v>
          </cell>
          <cell r="E371" t="str">
            <v>PSTC11102A-2948S</v>
          </cell>
        </row>
        <row r="372">
          <cell r="D372" t="str">
            <v>PSTC11131A-SS</v>
          </cell>
          <cell r="E372" t="str">
            <v>PSTC11131A-SS</v>
          </cell>
        </row>
        <row r="373">
          <cell r="D373" t="str">
            <v>PSTC11131A-SDB</v>
          </cell>
          <cell r="E373" t="str">
            <v>PSTC11131A-SDB</v>
          </cell>
        </row>
        <row r="374">
          <cell r="D374" t="str">
            <v>PSTC11131A-PD</v>
          </cell>
          <cell r="E374" t="str">
            <v>PSTC11131A-PD</v>
          </cell>
        </row>
        <row r="375">
          <cell r="D375" t="str">
            <v>PSTC11131A-SD</v>
          </cell>
          <cell r="E375" t="str">
            <v>PSTC11131A-SD</v>
          </cell>
        </row>
        <row r="376">
          <cell r="D376" t="str">
            <v>PSTC11102B</v>
          </cell>
          <cell r="E376" t="str">
            <v>PSTC11102B</v>
          </cell>
        </row>
        <row r="377">
          <cell r="D377" t="str">
            <v>PSTC11102B-2943S1</v>
          </cell>
          <cell r="E377" t="str">
            <v>PSTC11102B-2943S1</v>
          </cell>
        </row>
        <row r="378">
          <cell r="D378" t="str">
            <v>PSTC11102B-2943N1</v>
          </cell>
          <cell r="E378" t="str">
            <v>PSTC11102B-2943N1</v>
          </cell>
        </row>
        <row r="379">
          <cell r="D379" t="str">
            <v>PSTC11102B-2943S4</v>
          </cell>
          <cell r="E379" t="str">
            <v>PSTC11102B-2943S4</v>
          </cell>
        </row>
        <row r="380">
          <cell r="D380" t="str">
            <v>PSTC11102B-2943N4</v>
          </cell>
          <cell r="E380" t="str">
            <v>PSTC11102B-2943N4</v>
          </cell>
        </row>
        <row r="381">
          <cell r="D381" t="str">
            <v>PSTC11102B-2948S1</v>
          </cell>
          <cell r="E381" t="str">
            <v>PSTC11102B-2948S1</v>
          </cell>
        </row>
        <row r="382">
          <cell r="D382" t="str">
            <v>PSTC11102B-2948N1</v>
          </cell>
          <cell r="E382" t="str">
            <v>PSTC11102B-2948N1</v>
          </cell>
        </row>
        <row r="383">
          <cell r="D383" t="str">
            <v>PSTC11102B-2948S4</v>
          </cell>
          <cell r="E383" t="str">
            <v>PSTC11102B-2948S4</v>
          </cell>
        </row>
        <row r="384">
          <cell r="D384" t="str">
            <v>PSTC11102B-2948N4</v>
          </cell>
          <cell r="E384" t="str">
            <v>PSTC11102B-2948N4</v>
          </cell>
        </row>
        <row r="385">
          <cell r="D385" t="str">
            <v>PSTC11102C-2968S4</v>
          </cell>
          <cell r="E385" t="str">
            <v>PSTC11102C-2968S4</v>
          </cell>
        </row>
        <row r="386">
          <cell r="D386" t="str">
            <v>PSTC11102C-2968N4</v>
          </cell>
          <cell r="E386" t="str">
            <v>PSTC11102C-2968N4</v>
          </cell>
        </row>
        <row r="387">
          <cell r="D387" t="str">
            <v>PSTC11131A-SD-0</v>
          </cell>
          <cell r="E387" t="str">
            <v>PSTC11131A-SD-0</v>
          </cell>
        </row>
        <row r="388">
          <cell r="D388" t="str">
            <v>PSTC11131A-AB-0</v>
          </cell>
          <cell r="E388" t="str">
            <v>PSTC11131A-AB-0</v>
          </cell>
        </row>
        <row r="389">
          <cell r="D389" t="str">
            <v>PSTC11131A-2526SD</v>
          </cell>
          <cell r="E389" t="str">
            <v>PSTC11131A-2526SD</v>
          </cell>
        </row>
        <row r="390">
          <cell r="D390" t="str">
            <v>PSTC11131A-2546AB</v>
          </cell>
          <cell r="E390" t="str">
            <v>PSTC11131A-2546AB</v>
          </cell>
        </row>
        <row r="391">
          <cell r="D391" t="str">
            <v>PSTC11102B-2943N1-1</v>
          </cell>
          <cell r="E391" t="str">
            <v>PSTC11102B-2943N1-1</v>
          </cell>
        </row>
        <row r="392">
          <cell r="D392" t="str">
            <v>PSTC11102B-2943S1-1</v>
          </cell>
          <cell r="E392" t="str">
            <v>PSTC11102B-2943S1-1</v>
          </cell>
        </row>
        <row r="393">
          <cell r="D393" t="str">
            <v>PSTC11102B-2948S1-1</v>
          </cell>
          <cell r="E393" t="str">
            <v>PSTC11102B-2948S1-1</v>
          </cell>
        </row>
        <row r="394">
          <cell r="D394" t="str">
            <v>PSTC11102B-2948N1-1</v>
          </cell>
          <cell r="E394" t="str">
            <v>PSTC11102B-2948N1-1</v>
          </cell>
        </row>
        <row r="395">
          <cell r="D395" t="str">
            <v>PSTC11102B-2948S4-1</v>
          </cell>
          <cell r="E395" t="str">
            <v>PSTC11102B-2948S4-1</v>
          </cell>
        </row>
        <row r="396">
          <cell r="D396" t="str">
            <v>PSTC11102B-2948N4-1</v>
          </cell>
          <cell r="E396" t="str">
            <v>PSTC11102B-2948N4-1</v>
          </cell>
        </row>
        <row r="397">
          <cell r="D397" t="str">
            <v>PSTC11102B-2948N4-4</v>
          </cell>
          <cell r="E397" t="str">
            <v>PSTC11102B-2948N4-4</v>
          </cell>
        </row>
        <row r="398">
          <cell r="D398" t="str">
            <v>PSTC11102B-2943S1-4</v>
          </cell>
          <cell r="E398" t="str">
            <v>PSTC11102B-2943S1-4</v>
          </cell>
        </row>
        <row r="399">
          <cell r="D399" t="str">
            <v>PSTC11102C-2968N4-4</v>
          </cell>
          <cell r="E399" t="str">
            <v>PSTC11102C-2968N4-4</v>
          </cell>
        </row>
        <row r="400">
          <cell r="D400" t="str">
            <v>PSTC11102B-2943N1-4</v>
          </cell>
          <cell r="E400" t="str">
            <v>PSTC11102B-2943N1-4</v>
          </cell>
        </row>
        <row r="401">
          <cell r="D401" t="str">
            <v>PSTC11102B-2948N1-4</v>
          </cell>
          <cell r="E401" t="str">
            <v>PSTC11102B-2948N1-4</v>
          </cell>
        </row>
        <row r="402">
          <cell r="D402" t="str">
            <v>PSTC11102C-2968N4-0</v>
          </cell>
          <cell r="E402" t="str">
            <v>PSTC11102C-2968N4-0</v>
          </cell>
        </row>
        <row r="403">
          <cell r="D403" t="str">
            <v>PSTC11102B-2948N4-0</v>
          </cell>
          <cell r="E403" t="str">
            <v>PSTC11102B-2948N4-0</v>
          </cell>
        </row>
        <row r="404">
          <cell r="D404" t="str">
            <v>PSTC11102BM-2943N1-0</v>
          </cell>
          <cell r="E404" t="str">
            <v>PSTC11102BM-2943N1-0</v>
          </cell>
        </row>
        <row r="405">
          <cell r="D405" t="str">
            <v>PSTC11102B-2943S1-6</v>
          </cell>
          <cell r="E405" t="str">
            <v>PSTC11102B-2943S1-6</v>
          </cell>
        </row>
        <row r="406">
          <cell r="D406" t="str">
            <v>PSTC11131A-4</v>
          </cell>
          <cell r="E406" t="str">
            <v>PSTC11131A-4</v>
          </cell>
        </row>
        <row r="407">
          <cell r="D407" t="str">
            <v>PSTC11102B-2948N4-6</v>
          </cell>
          <cell r="E407" t="str">
            <v>PSTC11102B-2948N4-6</v>
          </cell>
        </row>
        <row r="408">
          <cell r="D408" t="str">
            <v>PSTC11102B-2943N1-6</v>
          </cell>
          <cell r="E408" t="str">
            <v>PSTC11102B-2943N1-6</v>
          </cell>
        </row>
        <row r="409">
          <cell r="D409" t="str">
            <v>PSTC11102C-2968N4-6</v>
          </cell>
          <cell r="E409" t="str">
            <v>PSTC11102C-2968N4-6</v>
          </cell>
        </row>
        <row r="410">
          <cell r="D410" t="str">
            <v>PSTC11102B-2948N1-6</v>
          </cell>
          <cell r="E410" t="str">
            <v>PSTC11102B-2948N1-6</v>
          </cell>
        </row>
        <row r="411">
          <cell r="D411" t="str">
            <v>PSTC9G001C-0</v>
          </cell>
          <cell r="E411" t="str">
            <v>PSTC9G001C-0</v>
          </cell>
        </row>
        <row r="412">
          <cell r="D412" t="str">
            <v>PSTC9G002A-0</v>
          </cell>
          <cell r="E412" t="str">
            <v>PSTC9G002A-0</v>
          </cell>
        </row>
        <row r="413">
          <cell r="D413" t="str">
            <v>PSTC16100A(002147)</v>
          </cell>
          <cell r="E413" t="str">
            <v>PSTC16100A</v>
          </cell>
        </row>
        <row r="414">
          <cell r="D414" t="str">
            <v>PSTC9G002B-0</v>
          </cell>
          <cell r="E414" t="str">
            <v>PSTC9G002B-0</v>
          </cell>
        </row>
        <row r="415">
          <cell r="D415" t="str">
            <v>PSTC9G001D-0</v>
          </cell>
          <cell r="E415" t="str">
            <v>PSTC9G001D-0</v>
          </cell>
        </row>
        <row r="416">
          <cell r="D416" t="str">
            <v>PSTC16100A(54123A)</v>
          </cell>
          <cell r="E416" t="str">
            <v>PSTC16100A</v>
          </cell>
        </row>
        <row r="417">
          <cell r="D417" t="str">
            <v>PSTC9G001D-Q2020</v>
          </cell>
          <cell r="E417" t="str">
            <v>PSTC9G001D-Q2020</v>
          </cell>
        </row>
        <row r="418">
          <cell r="D418" t="str">
            <v>PSTC9G001C-L</v>
          </cell>
          <cell r="E418" t="str">
            <v>PSTC9G001C-L</v>
          </cell>
        </row>
        <row r="419">
          <cell r="D419" t="str">
            <v>PSTC9G001C_30</v>
          </cell>
          <cell r="E419" t="str">
            <v>PSTC9G001C_30</v>
          </cell>
        </row>
        <row r="420">
          <cell r="D420" t="str">
            <v>PSTC9G001C_40</v>
          </cell>
          <cell r="E420" t="str">
            <v>PSTC9G001C_40</v>
          </cell>
        </row>
        <row r="421">
          <cell r="D421" t="str">
            <v>PSTC9H001A-0</v>
          </cell>
          <cell r="E421" t="str">
            <v>PSTC9H001A-0</v>
          </cell>
        </row>
        <row r="422">
          <cell r="D422" t="str">
            <v>PSTC9S002A</v>
          </cell>
          <cell r="E422" t="str">
            <v>PSTC9S002A</v>
          </cell>
        </row>
        <row r="423">
          <cell r="D423" t="str">
            <v>AT1996D</v>
          </cell>
          <cell r="E423" t="str">
            <v>AT1996D</v>
          </cell>
        </row>
        <row r="424">
          <cell r="D424" t="str">
            <v>PSTC2899AI-0</v>
          </cell>
          <cell r="E424" t="str">
            <v>PSTC2899AI-0</v>
          </cell>
        </row>
        <row r="425">
          <cell r="D425" t="str">
            <v>PSTC2899AJ-0</v>
          </cell>
          <cell r="E425" t="str">
            <v>PSTC2899AJ-0</v>
          </cell>
        </row>
        <row r="426">
          <cell r="D426" t="str">
            <v>PSTC1002AG-0</v>
          </cell>
          <cell r="E426" t="str">
            <v>PSTC1002AG-0</v>
          </cell>
        </row>
        <row r="427">
          <cell r="D427" t="str">
            <v>PSTC4000AA-0</v>
          </cell>
          <cell r="E427" t="str">
            <v>PSTC4000AA-0</v>
          </cell>
        </row>
        <row r="428">
          <cell r="D428" t="str">
            <v>PSTC4000AC</v>
          </cell>
          <cell r="E428" t="str">
            <v>PSTC4000AC</v>
          </cell>
        </row>
        <row r="429">
          <cell r="D429" t="str">
            <v>PSTC4000AF-0</v>
          </cell>
          <cell r="E429" t="str">
            <v>PSTC4000AF-0</v>
          </cell>
        </row>
        <row r="430">
          <cell r="D430" t="str">
            <v>PSTC4000AG</v>
          </cell>
          <cell r="E430" t="str">
            <v>PSTC4000AG</v>
          </cell>
        </row>
        <row r="431">
          <cell r="D431" t="str">
            <v>PSTC4001AB-9</v>
          </cell>
          <cell r="E431" t="str">
            <v>PSTC4001AB-9</v>
          </cell>
        </row>
        <row r="432">
          <cell r="D432" t="str">
            <v>PSTC4011B-9</v>
          </cell>
          <cell r="E432" t="str">
            <v>PSTC4011B-9</v>
          </cell>
        </row>
        <row r="433">
          <cell r="D433" t="str">
            <v>PSTC9907D-9</v>
          </cell>
          <cell r="E433" t="str">
            <v>PSTC9907D-9</v>
          </cell>
        </row>
        <row r="434">
          <cell r="D434" t="str">
            <v>PSTC9908D</v>
          </cell>
          <cell r="E434" t="str">
            <v>PSTC9908D</v>
          </cell>
        </row>
        <row r="435">
          <cell r="D435" t="str">
            <v>PSTC4011C-9</v>
          </cell>
          <cell r="E435" t="str">
            <v>PSTC4011C-9</v>
          </cell>
        </row>
        <row r="436">
          <cell r="D436" t="str">
            <v>PSTC4011D-9</v>
          </cell>
          <cell r="E436" t="str">
            <v>PSTC4011D-9</v>
          </cell>
        </row>
        <row r="437">
          <cell r="D437" t="str">
            <v>PSC4009A-9</v>
          </cell>
          <cell r="E437" t="str">
            <v>PSC4009A-9</v>
          </cell>
        </row>
        <row r="438">
          <cell r="D438" t="str">
            <v>PSTC4011E-9</v>
          </cell>
          <cell r="E438" t="str">
            <v>PSTC4011E-9</v>
          </cell>
        </row>
        <row r="439">
          <cell r="D439" t="str">
            <v>PSTC4009B-0</v>
          </cell>
          <cell r="E439" t="str">
            <v>PSTC4009B-0</v>
          </cell>
        </row>
        <row r="440">
          <cell r="D440" t="str">
            <v>PSTC4009D-0</v>
          </cell>
          <cell r="E440" t="str">
            <v>PSTC4009D-0</v>
          </cell>
        </row>
        <row r="441">
          <cell r="D441" t="str">
            <v>PSTC9D01C-4</v>
          </cell>
          <cell r="E441" t="str">
            <v>PSTC9D01C-4</v>
          </cell>
        </row>
        <row r="442">
          <cell r="D442" t="str">
            <v>PSTC9D03B</v>
          </cell>
          <cell r="E442" t="str">
            <v>PSTC9D03B</v>
          </cell>
        </row>
        <row r="443">
          <cell r="D443" t="str">
            <v>PSTC9D03D</v>
          </cell>
          <cell r="E443" t="str">
            <v>PSTC9D03D</v>
          </cell>
        </row>
        <row r="444">
          <cell r="D444" t="str">
            <v>PSTC9D06F-0</v>
          </cell>
          <cell r="E444" t="str">
            <v>PSTC9D06F-0</v>
          </cell>
        </row>
        <row r="445">
          <cell r="D445" t="str">
            <v>PSTC9D06G-0</v>
          </cell>
          <cell r="E445" t="str">
            <v>PSTC9D06G-0</v>
          </cell>
        </row>
        <row r="446">
          <cell r="D446" t="str">
            <v>PSTC9D01E</v>
          </cell>
          <cell r="E446" t="str">
            <v>PSTC9D01E</v>
          </cell>
        </row>
        <row r="447">
          <cell r="D447" t="str">
            <v>PSTC9D01F-4</v>
          </cell>
          <cell r="E447" t="str">
            <v>PSTC9D01F-4</v>
          </cell>
        </row>
        <row r="448">
          <cell r="D448" t="str">
            <v>PSTC9D03E-4</v>
          </cell>
          <cell r="E448" t="str">
            <v>PSTC9D03E-4</v>
          </cell>
        </row>
        <row r="449">
          <cell r="D449" t="str">
            <v>PSTC11201A</v>
          </cell>
          <cell r="E449" t="str">
            <v>PSTC11201A</v>
          </cell>
        </row>
        <row r="450">
          <cell r="D450" t="str">
            <v>PSTC11201B</v>
          </cell>
          <cell r="E450" t="str">
            <v>PSTC11201B</v>
          </cell>
        </row>
        <row r="451">
          <cell r="D451" t="str">
            <v>PSTC11201B-4125</v>
          </cell>
          <cell r="E451" t="str">
            <v>PSTC11201B-4125</v>
          </cell>
        </row>
        <row r="452">
          <cell r="D452" t="str">
            <v>PSTC11201B-4126</v>
          </cell>
          <cell r="E452" t="str">
            <v>PSTC11201B-4126</v>
          </cell>
        </row>
        <row r="453">
          <cell r="D453" t="str">
            <v>PSTC11201B1</v>
          </cell>
          <cell r="E453" t="str">
            <v>PSTC11201B1</v>
          </cell>
        </row>
        <row r="454">
          <cell r="D454" t="str">
            <v>PSTC11202A-T</v>
          </cell>
          <cell r="E454" t="str">
            <v>PSTC11202A-T</v>
          </cell>
        </row>
        <row r="455">
          <cell r="D455" t="str">
            <v>PSTC11201B1-SC4101</v>
          </cell>
          <cell r="E455" t="str">
            <v>PSTC11201B1-SC4101</v>
          </cell>
        </row>
        <row r="456">
          <cell r="D456" t="str">
            <v>PSTC11201B1-SC4104</v>
          </cell>
          <cell r="E456" t="str">
            <v>PSTC11201B1-SC4104</v>
          </cell>
        </row>
        <row r="457">
          <cell r="D457" t="str">
            <v>PSTC11201B1-SC4125</v>
          </cell>
          <cell r="E457" t="str">
            <v>PSTC11201B1-SC4125</v>
          </cell>
        </row>
        <row r="458">
          <cell r="D458" t="str">
            <v>PSTC11201B1-SC4126</v>
          </cell>
          <cell r="E458" t="str">
            <v>PSTC11201B1-SC4126</v>
          </cell>
        </row>
        <row r="459">
          <cell r="D459" t="str">
            <v>PSTC11201B1-SC4123</v>
          </cell>
          <cell r="E459" t="str">
            <v>PSTC11201B1-SC4123</v>
          </cell>
        </row>
        <row r="460">
          <cell r="D460" t="str">
            <v>PSTC11401A-0</v>
          </cell>
          <cell r="E460" t="str">
            <v>PSTC11401A-0</v>
          </cell>
        </row>
        <row r="461">
          <cell r="D461" t="str">
            <v>PSTC11201B1-SC4123-0</v>
          </cell>
          <cell r="E461" t="str">
            <v>PSTC11201B1-SC4123-0</v>
          </cell>
        </row>
        <row r="462">
          <cell r="D462" t="str">
            <v>PSTC11201B1-SC4101-0</v>
          </cell>
          <cell r="E462" t="str">
            <v>PSTC11201B1-SC4101-0</v>
          </cell>
        </row>
        <row r="463">
          <cell r="D463" t="str">
            <v>PSTC11201B1-SC4102-0</v>
          </cell>
          <cell r="E463" t="str">
            <v>PSTC11201B1-SC4102-0</v>
          </cell>
        </row>
        <row r="464">
          <cell r="D464" t="str">
            <v>PSTC11201B1-SC4103-0</v>
          </cell>
          <cell r="E464" t="str">
            <v>PSTC11201B1-SC4103-0</v>
          </cell>
        </row>
        <row r="465">
          <cell r="D465" t="str">
            <v>PSTC11201B1-SC4104-0</v>
          </cell>
          <cell r="E465" t="str">
            <v>PSTC11201B1-SC4104-0</v>
          </cell>
        </row>
        <row r="466">
          <cell r="D466" t="str">
            <v>PSTC11205A_T</v>
          </cell>
          <cell r="E466" t="str">
            <v>PSTC11205A_T</v>
          </cell>
        </row>
        <row r="467">
          <cell r="D467" t="str">
            <v>PSTC11202B-T</v>
          </cell>
          <cell r="E467" t="str">
            <v>PSTC11202B-T</v>
          </cell>
        </row>
        <row r="468">
          <cell r="D468" t="str">
            <v>PSTC11202B-0</v>
          </cell>
          <cell r="E468" t="str">
            <v>PSTC11202B-0</v>
          </cell>
        </row>
        <row r="469">
          <cell r="D469" t="str">
            <v>PSTC11205A-0</v>
          </cell>
          <cell r="E469" t="str">
            <v>PSTC11205A-0</v>
          </cell>
        </row>
        <row r="470">
          <cell r="D470" t="str">
            <v>PSTC11205A-0</v>
          </cell>
          <cell r="E470" t="str">
            <v>PSTC11205A-0</v>
          </cell>
        </row>
        <row r="471">
          <cell r="D471" t="str">
            <v>PSTC11205A-4823-0</v>
          </cell>
          <cell r="E471" t="str">
            <v>PSTC11205A-4823-0</v>
          </cell>
        </row>
        <row r="472">
          <cell r="D472" t="str">
            <v>PSTC11205A-4703-0</v>
          </cell>
          <cell r="E472" t="str">
            <v>PSTC11205A-4703-0</v>
          </cell>
        </row>
        <row r="473">
          <cell r="D473" t="str">
            <v>PSTC11205A-4723-0</v>
          </cell>
          <cell r="E473" t="str">
            <v>PSTC11205A-4723-0</v>
          </cell>
        </row>
        <row r="474">
          <cell r="D474" t="str">
            <v>PSTC11205B-4703-0</v>
          </cell>
          <cell r="E474" t="str">
            <v>PSTC11205B-4703-0</v>
          </cell>
        </row>
        <row r="475">
          <cell r="D475" t="str">
            <v>PSTC11205B-4723-0</v>
          </cell>
          <cell r="E475" t="str">
            <v>PSTC11205B-4723-0</v>
          </cell>
        </row>
        <row r="476">
          <cell r="D476" t="str">
            <v>PSFD1001A</v>
          </cell>
          <cell r="E476" t="str">
            <v>PSFD1001A</v>
          </cell>
        </row>
        <row r="477">
          <cell r="D477" t="str">
            <v>PSFD1001B</v>
          </cell>
          <cell r="E477" t="str">
            <v>PSFD1001B</v>
          </cell>
        </row>
        <row r="478">
          <cell r="D478" t="str">
            <v>PSTC3011A-9</v>
          </cell>
          <cell r="E478" t="str">
            <v>PSTC3011A-9</v>
          </cell>
        </row>
        <row r="479">
          <cell r="D479" t="str">
            <v>PSTC3011B-0</v>
          </cell>
          <cell r="E479" t="str">
            <v>PSTC3011B-0</v>
          </cell>
        </row>
        <row r="480">
          <cell r="D480" t="str">
            <v>PSTC3011C-9</v>
          </cell>
          <cell r="E480" t="str">
            <v>PSTC3011C-9</v>
          </cell>
        </row>
        <row r="481">
          <cell r="D481" t="str">
            <v>PSTC3000A-0</v>
          </cell>
          <cell r="E481" t="str">
            <v>PSTC3000A-0</v>
          </cell>
        </row>
        <row r="482">
          <cell r="D482" t="str">
            <v>PSTC3000B-0</v>
          </cell>
          <cell r="E482" t="str">
            <v>PSTC3000B-0</v>
          </cell>
        </row>
        <row r="483">
          <cell r="D483" t="str">
            <v>PSTC9911A</v>
          </cell>
          <cell r="E483" t="str">
            <v>PSTC9911A</v>
          </cell>
        </row>
        <row r="484">
          <cell r="D484" t="str">
            <v>PSTC9912B</v>
          </cell>
          <cell r="E484" t="str">
            <v>PSTC9912B</v>
          </cell>
        </row>
        <row r="485">
          <cell r="D485" t="str">
            <v>PSTC9D02C-0</v>
          </cell>
          <cell r="E485" t="str">
            <v>PSTC9D02C-0</v>
          </cell>
        </row>
        <row r="486">
          <cell r="D486" t="str">
            <v>PSTC9D04C-0</v>
          </cell>
          <cell r="E486" t="str">
            <v>PSTC9D04C-0</v>
          </cell>
        </row>
        <row r="487">
          <cell r="D487" t="str">
            <v>PSTC9D05B-0</v>
          </cell>
          <cell r="E487" t="str">
            <v>PSTC9D05B-0</v>
          </cell>
        </row>
        <row r="488">
          <cell r="D488" t="str">
            <v>PSTC9D08B</v>
          </cell>
          <cell r="E488" t="str">
            <v>PSTC9D08B</v>
          </cell>
        </row>
        <row r="489">
          <cell r="D489" t="str">
            <v>PSTC9D05C-0</v>
          </cell>
          <cell r="E489" t="str">
            <v>PSTC9D05C-0</v>
          </cell>
        </row>
        <row r="490">
          <cell r="D490" t="str">
            <v>PSTC9H002A</v>
          </cell>
          <cell r="E490" t="str">
            <v>PSTC9H002A</v>
          </cell>
        </row>
        <row r="491">
          <cell r="D491" t="str">
            <v>PSTC9H002B</v>
          </cell>
          <cell r="E491" t="str">
            <v>PSTC9H002B</v>
          </cell>
        </row>
        <row r="492">
          <cell r="D492" t="str">
            <v>PSTC9H002C</v>
          </cell>
          <cell r="E492" t="str">
            <v>PSTC9H002C</v>
          </cell>
        </row>
        <row r="493">
          <cell r="D493" t="str">
            <v>PSTC9H002D</v>
          </cell>
          <cell r="E493" t="str">
            <v>PSTC9H002D</v>
          </cell>
        </row>
        <row r="494">
          <cell r="D494" t="str">
            <v>PSTC9H002DQ-4</v>
          </cell>
          <cell r="E494" t="str">
            <v>PSTC9H002DQ-4</v>
          </cell>
        </row>
        <row r="495">
          <cell r="D495" t="str">
            <v>PSTC11431A-0</v>
          </cell>
          <cell r="E495" t="str">
            <v>PSTC11431A-0</v>
          </cell>
        </row>
        <row r="496">
          <cell r="D496" t="str">
            <v>PTX212</v>
          </cell>
          <cell r="E496" t="str">
            <v>PTX212</v>
          </cell>
        </row>
        <row r="497">
          <cell r="D497" t="str">
            <v>PSTC9A001D</v>
          </cell>
          <cell r="E497" t="str">
            <v>PSTC9A001D</v>
          </cell>
        </row>
        <row r="498">
          <cell r="D498" t="str">
            <v>PSTC9A001E</v>
          </cell>
          <cell r="E498" t="str">
            <v>PSTC9A001E</v>
          </cell>
        </row>
        <row r="499">
          <cell r="D499" t="str">
            <v>PSTC9A001G-4</v>
          </cell>
          <cell r="E499" t="str">
            <v>PSTC9A001G-4</v>
          </cell>
        </row>
        <row r="500">
          <cell r="D500" t="str">
            <v>PSTC9A001F</v>
          </cell>
          <cell r="E500" t="str">
            <v>PSTC9A001F</v>
          </cell>
        </row>
        <row r="501">
          <cell r="D501" t="str">
            <v>PSTC9A002B-4</v>
          </cell>
          <cell r="E501" t="str">
            <v>PSTC9A002B-4</v>
          </cell>
        </row>
        <row r="502">
          <cell r="D502" t="str">
            <v>PSTC9A001I-1</v>
          </cell>
          <cell r="E502" t="str">
            <v>PSTC9A001I-1</v>
          </cell>
        </row>
        <row r="503">
          <cell r="D503" t="str">
            <v>PSTC9A001J</v>
          </cell>
          <cell r="E503" t="str">
            <v>PSTC9A001J</v>
          </cell>
        </row>
        <row r="504">
          <cell r="D504" t="str">
            <v>PSTC9901AF-0</v>
          </cell>
          <cell r="E504" t="str">
            <v>PSTC9901AF-0</v>
          </cell>
        </row>
        <row r="505">
          <cell r="D505" t="str">
            <v>PSTC9901E</v>
          </cell>
          <cell r="E505" t="str">
            <v>PSTC9901E</v>
          </cell>
        </row>
        <row r="506">
          <cell r="D506" t="str">
            <v>PSTC9905E-0</v>
          </cell>
          <cell r="E506" t="str">
            <v>PSTC9905E-0</v>
          </cell>
        </row>
        <row r="507">
          <cell r="D507" t="str">
            <v>PSTC9905F-0</v>
          </cell>
          <cell r="E507" t="str">
            <v>PSTC9905F-0</v>
          </cell>
        </row>
        <row r="508">
          <cell r="D508" t="str">
            <v>PSTC9905G-0</v>
          </cell>
          <cell r="E508" t="str">
            <v>PSTC9905G-0</v>
          </cell>
        </row>
        <row r="509">
          <cell r="D509" t="str">
            <v>PSTC9909A</v>
          </cell>
          <cell r="E509" t="str">
            <v>PSTC9909A</v>
          </cell>
        </row>
        <row r="510">
          <cell r="D510" t="str">
            <v>PSTC9909B</v>
          </cell>
          <cell r="E510" t="str">
            <v>PSTC9909B</v>
          </cell>
        </row>
        <row r="511">
          <cell r="D511" t="str">
            <v>PSTC9910B</v>
          </cell>
          <cell r="E511" t="str">
            <v>PSTC9910B</v>
          </cell>
        </row>
        <row r="512">
          <cell r="D512" t="str">
            <v>PSTC9910BN-1</v>
          </cell>
          <cell r="E512" t="str">
            <v>PSTC9910BN-1</v>
          </cell>
        </row>
        <row r="513">
          <cell r="D513" t="str">
            <v>PSTC9910C</v>
          </cell>
          <cell r="E513" t="str">
            <v>PSTC9910C</v>
          </cell>
        </row>
        <row r="514">
          <cell r="D514" t="str">
            <v>PSTC9910D</v>
          </cell>
          <cell r="E514" t="str">
            <v>PSTC9910D</v>
          </cell>
        </row>
        <row r="515">
          <cell r="D515" t="str">
            <v>PSTC9910E-0</v>
          </cell>
          <cell r="E515" t="str">
            <v>PSTC9910E-0</v>
          </cell>
        </row>
        <row r="516">
          <cell r="D516" t="str">
            <v>PSTC9913D-9</v>
          </cell>
          <cell r="E516" t="str">
            <v>PSTC9913D-9</v>
          </cell>
        </row>
        <row r="517">
          <cell r="D517" t="str">
            <v>PSTC9913E-0</v>
          </cell>
          <cell r="E517" t="str">
            <v>PSTC9913E-0</v>
          </cell>
        </row>
        <row r="518">
          <cell r="D518" t="str">
            <v>PSTC9906L（旧 失效）</v>
          </cell>
          <cell r="E518" t="str">
            <v>PSTC9906L</v>
          </cell>
        </row>
        <row r="519">
          <cell r="D519" t="str">
            <v>PSTC9902D-0</v>
          </cell>
          <cell r="E519" t="str">
            <v>PSTC9902D-0</v>
          </cell>
        </row>
        <row r="520">
          <cell r="D520" t="str">
            <v>PSTC9902I-0</v>
          </cell>
          <cell r="E520" t="str">
            <v>PSTC9902I-0</v>
          </cell>
        </row>
        <row r="521">
          <cell r="D521" t="str">
            <v>PSTC9910NC-Q-4</v>
          </cell>
          <cell r="E521" t="str">
            <v>PSTC9910NC-Q-4</v>
          </cell>
        </row>
        <row r="522">
          <cell r="D522" t="str">
            <v>PSTC9910F-0</v>
          </cell>
          <cell r="E522" t="str">
            <v>PSTC9910F-0</v>
          </cell>
        </row>
        <row r="523">
          <cell r="D523" t="str">
            <v>PSTC9910NC-Q*-4</v>
          </cell>
          <cell r="E523" t="str">
            <v>PSTC9910NC-Q*-4</v>
          </cell>
        </row>
        <row r="524">
          <cell r="D524" t="str">
            <v>PSTC9910E-4</v>
          </cell>
          <cell r="E524" t="str">
            <v>PSTC9910E-4</v>
          </cell>
        </row>
        <row r="525">
          <cell r="D525" t="str">
            <v>PSTC12100A-4</v>
          </cell>
          <cell r="E525" t="str">
            <v>PSTC12100A-4</v>
          </cell>
        </row>
        <row r="526">
          <cell r="D526" t="str">
            <v>PSTC12100B</v>
          </cell>
          <cell r="E526" t="str">
            <v>PSTC12100B</v>
          </cell>
        </row>
        <row r="527">
          <cell r="D527" t="str">
            <v>PSTC12100B-9683</v>
          </cell>
          <cell r="E527" t="str">
            <v>PSTC12100B-9683</v>
          </cell>
        </row>
        <row r="528">
          <cell r="D528" t="str">
            <v>PSTC12100B-9684</v>
          </cell>
          <cell r="E528" t="str">
            <v>PSTC12100B-9684</v>
          </cell>
        </row>
        <row r="529">
          <cell r="D529" t="str">
            <v>PSTC12100B-9685</v>
          </cell>
          <cell r="E529" t="str">
            <v>PSTC12100B-9685</v>
          </cell>
        </row>
        <row r="530">
          <cell r="D530" t="str">
            <v>PSTC12100B-9686</v>
          </cell>
          <cell r="E530" t="str">
            <v>PSTC12100B-9686</v>
          </cell>
        </row>
        <row r="531">
          <cell r="D531" t="str">
            <v>PSTC12100B-96850-4</v>
          </cell>
          <cell r="E531" t="str">
            <v>PSTC12100B-96850-4</v>
          </cell>
        </row>
        <row r="532">
          <cell r="D532" t="str">
            <v>PSTC12100B-96851-4</v>
          </cell>
          <cell r="E532" t="str">
            <v>PSTC12100B-96851-4</v>
          </cell>
        </row>
        <row r="533">
          <cell r="D533" t="str">
            <v>PSTC12100B-96852-4</v>
          </cell>
          <cell r="E533" t="str">
            <v>PSTC12100B-96852-4</v>
          </cell>
        </row>
        <row r="534">
          <cell r="D534" t="str">
            <v>PSTC12100B-96853-4</v>
          </cell>
          <cell r="E534" t="str">
            <v>PSTC12100B-96853-4</v>
          </cell>
        </row>
        <row r="535">
          <cell r="D535" t="str">
            <v>PSTC12100B-96854-4</v>
          </cell>
          <cell r="E535" t="str">
            <v>PSTC12100B-96854-4</v>
          </cell>
        </row>
        <row r="536">
          <cell r="D536" t="str">
            <v>PSTC12100B-96860-4</v>
          </cell>
          <cell r="E536" t="str">
            <v>PSTC12100B-96860-4</v>
          </cell>
        </row>
        <row r="537">
          <cell r="D537" t="str">
            <v>PSTC12100B-96861-4</v>
          </cell>
          <cell r="E537" t="str">
            <v>PSTC12100B-96861-4</v>
          </cell>
        </row>
        <row r="538">
          <cell r="D538" t="str">
            <v>PSTC12100B-9683-4</v>
          </cell>
          <cell r="E538" t="str">
            <v>PSTC12100B-9683-4</v>
          </cell>
        </row>
        <row r="539">
          <cell r="D539" t="str">
            <v>PSTC12100B-9684-4</v>
          </cell>
          <cell r="E539" t="str">
            <v>PSTC12100B-9684-4</v>
          </cell>
        </row>
        <row r="540">
          <cell r="D540" t="str">
            <v>PSTC9A001K</v>
          </cell>
          <cell r="E540" t="str">
            <v>PSTC9A001K</v>
          </cell>
        </row>
        <row r="541">
          <cell r="D541" t="str">
            <v>PSTC9A001H-4</v>
          </cell>
          <cell r="E541" t="str">
            <v>PSTC9A001H-4</v>
          </cell>
        </row>
        <row r="542">
          <cell r="D542" t="str">
            <v>PSTC9G003A</v>
          </cell>
          <cell r="E542" t="str">
            <v>PSTC9G003A</v>
          </cell>
        </row>
        <row r="543">
          <cell r="D543" t="str">
            <v>PSTC9G003B-9</v>
          </cell>
          <cell r="E543" t="str">
            <v>PSTC9G003B-9</v>
          </cell>
        </row>
        <row r="544">
          <cell r="D544" t="str">
            <v>PSTC43100</v>
          </cell>
          <cell r="E544" t="str">
            <v>PSTC43100</v>
          </cell>
        </row>
        <row r="545">
          <cell r="D545" t="str">
            <v>PS31202A</v>
          </cell>
          <cell r="E545" t="str">
            <v>PS31202A</v>
          </cell>
        </row>
        <row r="546">
          <cell r="D546" t="str">
            <v>PSTC31100</v>
          </cell>
          <cell r="E546" t="str">
            <v>PSTC31100</v>
          </cell>
        </row>
        <row r="547">
          <cell r="D547" t="str">
            <v>PSTC9G005A</v>
          </cell>
          <cell r="E547" t="str">
            <v>PSTC9G005A</v>
          </cell>
        </row>
        <row r="548">
          <cell r="D548" t="str">
            <v>PSTC9G005B-9</v>
          </cell>
          <cell r="E548" t="str">
            <v>PSTC9G005B-9</v>
          </cell>
        </row>
        <row r="549">
          <cell r="D549" t="str">
            <v>PSTC9G005C-9</v>
          </cell>
          <cell r="E549" t="str">
            <v>PSTC9G005C-9</v>
          </cell>
        </row>
        <row r="550">
          <cell r="D550" t="str">
            <v>PSTC9G005C_Q-4</v>
          </cell>
          <cell r="E550" t="str">
            <v>PSTC9G005C_Q-4</v>
          </cell>
        </row>
        <row r="551">
          <cell r="D551" t="str">
            <v>PSTC9S003A</v>
          </cell>
          <cell r="E551" t="str">
            <v>PSTC9S003A</v>
          </cell>
        </row>
        <row r="552">
          <cell r="D552" t="str">
            <v>PSTC9S003B</v>
          </cell>
          <cell r="E552" t="str">
            <v>PSTC9S003B</v>
          </cell>
        </row>
        <row r="553">
          <cell r="D553" t="str">
            <v>PSTC35301</v>
          </cell>
          <cell r="E553" t="str">
            <v>PSTC35301</v>
          </cell>
        </row>
        <row r="554">
          <cell r="D554" t="str">
            <v>PSTC11300A</v>
          </cell>
          <cell r="E554" t="str">
            <v>PSTC11300A</v>
          </cell>
        </row>
        <row r="555">
          <cell r="D555" t="str">
            <v>PSTC11300B</v>
          </cell>
          <cell r="E555" t="str">
            <v>PSTC11300B</v>
          </cell>
        </row>
        <row r="556">
          <cell r="D556" t="str">
            <v>PFD1016A-9</v>
          </cell>
          <cell r="E556" t="str">
            <v>PFD1016A-9</v>
          </cell>
        </row>
        <row r="557">
          <cell r="D557" t="str">
            <v>PFD1015A</v>
          </cell>
          <cell r="E557" t="str">
            <v>PFD1015A</v>
          </cell>
        </row>
        <row r="558">
          <cell r="D558" t="str">
            <v>PZH6350A</v>
          </cell>
          <cell r="E558" t="str">
            <v>PZH6350A</v>
          </cell>
        </row>
        <row r="559">
          <cell r="D559" t="str">
            <v>PSTC22304A-9</v>
          </cell>
          <cell r="E559" t="str">
            <v>PSTC22304A-9</v>
          </cell>
        </row>
        <row r="560">
          <cell r="D560" t="str">
            <v>PSTC16100B-002147-0</v>
          </cell>
          <cell r="E560" t="str">
            <v>PSTC16100B-002147-0</v>
          </cell>
        </row>
        <row r="561">
          <cell r="D561" t="str">
            <v>PSTC16100B-54123A-0</v>
          </cell>
          <cell r="E561" t="str">
            <v>PSTC16100B-54123A-0</v>
          </cell>
        </row>
        <row r="562">
          <cell r="D562" t="str">
            <v>PSTC13103A</v>
          </cell>
          <cell r="E562" t="str">
            <v>PSTC13103A</v>
          </cell>
        </row>
        <row r="563">
          <cell r="D563" t="str">
            <v>PSTC13100A</v>
          </cell>
          <cell r="E563" t="str">
            <v>PSTC13100A</v>
          </cell>
        </row>
        <row r="564">
          <cell r="D564" t="str">
            <v>PSTC13103B-3</v>
          </cell>
          <cell r="E564" t="str">
            <v>PSTC13103B-3</v>
          </cell>
        </row>
        <row r="565">
          <cell r="D565" t="str">
            <v>PSTCM2412</v>
          </cell>
          <cell r="E565" t="str">
            <v>PSTCM2412</v>
          </cell>
        </row>
        <row r="566">
          <cell r="D566" t="str">
            <v>PSTC42302C-9</v>
          </cell>
          <cell r="E566" t="str">
            <v>PSTC42302C-9</v>
          </cell>
        </row>
        <row r="567">
          <cell r="D567" t="str">
            <v>CPV2201E</v>
          </cell>
          <cell r="E567" t="str">
            <v>V2201E</v>
          </cell>
        </row>
        <row r="568">
          <cell r="D568" t="str">
            <v>CPV2305B</v>
          </cell>
          <cell r="E568" t="str">
            <v>V2305B</v>
          </cell>
        </row>
        <row r="569">
          <cell r="D569" t="str">
            <v>CPVA2201D</v>
          </cell>
          <cell r="E569" t="str">
            <v>VA2201D33</v>
          </cell>
        </row>
        <row r="570">
          <cell r="D570" t="str">
            <v>PV2201A01</v>
          </cell>
          <cell r="E570" t="str">
            <v>PV2201A01</v>
          </cell>
        </row>
        <row r="571">
          <cell r="D571" t="str">
            <v>PV2301A01</v>
          </cell>
          <cell r="E571" t="str">
            <v>PV2301A01</v>
          </cell>
        </row>
        <row r="572">
          <cell r="D572" t="str">
            <v>PV2201C</v>
          </cell>
          <cell r="E572" t="str">
            <v>PV2201C</v>
          </cell>
        </row>
        <row r="573">
          <cell r="D573" t="str">
            <v>PV2201B</v>
          </cell>
          <cell r="E573" t="str">
            <v>PV2201B</v>
          </cell>
        </row>
        <row r="574">
          <cell r="D574" t="str">
            <v>CPHC2303C</v>
          </cell>
          <cell r="E574" t="str">
            <v>VE2220P</v>
          </cell>
        </row>
        <row r="575">
          <cell r="D575" t="str">
            <v>CPHC2304C</v>
          </cell>
          <cell r="E575" t="str">
            <v>VE2266P</v>
          </cell>
        </row>
        <row r="576">
          <cell r="D576" t="str">
            <v>CPHC2305C</v>
          </cell>
          <cell r="E576" t="str">
            <v>VE8620P</v>
          </cell>
        </row>
        <row r="577">
          <cell r="D577" t="str">
            <v>CPV2201D</v>
          </cell>
          <cell r="E577" t="str">
            <v>V2201D5</v>
          </cell>
        </row>
        <row r="578">
          <cell r="D578" t="str">
            <v>CPV2201D</v>
          </cell>
          <cell r="E578" t="str">
            <v>V2201D33</v>
          </cell>
        </row>
        <row r="579">
          <cell r="D579" t="str">
            <v>CPV2305C</v>
          </cell>
          <cell r="E579" t="str">
            <v>CPV2305C</v>
          </cell>
        </row>
        <row r="580">
          <cell r="D580" t="str">
            <v>PZH6232C1</v>
          </cell>
          <cell r="E580" t="str">
            <v>PZH6232C1</v>
          </cell>
        </row>
        <row r="581">
          <cell r="D581" t="str">
            <v>CPVA2201D</v>
          </cell>
          <cell r="E581" t="str">
            <v>VA2201D5</v>
          </cell>
        </row>
        <row r="582">
          <cell r="D582" t="str">
            <v>NA.SC1945A1</v>
          </cell>
          <cell r="E582" t="str">
            <v>SC1945A1</v>
          </cell>
        </row>
        <row r="583">
          <cell r="D583" t="str">
            <v>NA.SC1945A2</v>
          </cell>
          <cell r="E583" t="str">
            <v>SC1945A2</v>
          </cell>
        </row>
        <row r="584">
          <cell r="D584" t="str">
            <v>NA.SC1945B2</v>
          </cell>
          <cell r="E584" t="str">
            <v>SC1945B2</v>
          </cell>
        </row>
        <row r="585">
          <cell r="D585" t="str">
            <v>NA.SC1945N1</v>
          </cell>
          <cell r="E585" t="str">
            <v>SC1945N1</v>
          </cell>
        </row>
        <row r="586">
          <cell r="D586" t="str">
            <v>NA.SC1945N1W</v>
          </cell>
          <cell r="E586" t="str">
            <v>SC1945N1W</v>
          </cell>
        </row>
        <row r="587">
          <cell r="D587" t="str">
            <v>NA.SC1945N6</v>
          </cell>
          <cell r="E587" t="str">
            <v>SC1945N6</v>
          </cell>
        </row>
        <row r="588">
          <cell r="D588" t="str">
            <v>NA.SC1945NB2</v>
          </cell>
          <cell r="E588" t="str">
            <v>SC1945NB2</v>
          </cell>
        </row>
        <row r="589">
          <cell r="D589" t="str">
            <v>NA.SC1945N1W(STC2899AM)</v>
          </cell>
          <cell r="E589" t="str">
            <v>SC1945N1W</v>
          </cell>
        </row>
        <row r="590">
          <cell r="D590" t="str">
            <v>NA.SC1945NA2(STC2899AM)</v>
          </cell>
          <cell r="E590" t="str">
            <v>SC1945NA2</v>
          </cell>
        </row>
        <row r="591">
          <cell r="D591" t="str">
            <v>NA.SC1945B2(STC2899AI)</v>
          </cell>
          <cell r="E591" t="str">
            <v>SC1945B2</v>
          </cell>
        </row>
        <row r="592">
          <cell r="D592" t="str">
            <v>NA.SC1945B2(STC2899AM)</v>
          </cell>
          <cell r="E592" t="str">
            <v>SC1945B2</v>
          </cell>
        </row>
        <row r="593">
          <cell r="D593" t="str">
            <v>NA.SC1445A1</v>
          </cell>
          <cell r="E593" t="str">
            <v>SC1445A1</v>
          </cell>
        </row>
        <row r="594">
          <cell r="D594" t="str">
            <v>NA.SC1445A2</v>
          </cell>
          <cell r="E594" t="str">
            <v>SC1445A2</v>
          </cell>
        </row>
        <row r="595">
          <cell r="D595" t="str">
            <v>NA.SC1445B1</v>
          </cell>
          <cell r="E595" t="str">
            <v>SC1445B1</v>
          </cell>
        </row>
        <row r="596">
          <cell r="D596" t="str">
            <v>NA.SC1445B2</v>
          </cell>
          <cell r="E596" t="str">
            <v>SC1445B2</v>
          </cell>
        </row>
        <row r="597">
          <cell r="D597" t="str">
            <v>NA.SC1335B1</v>
          </cell>
          <cell r="E597" t="str">
            <v>SC1335B1</v>
          </cell>
        </row>
        <row r="598">
          <cell r="D598" t="str">
            <v>NA.SC1335UA</v>
          </cell>
          <cell r="E598" t="str">
            <v>SC1335UA</v>
          </cell>
        </row>
        <row r="599">
          <cell r="D599" t="str">
            <v>NA.SC1645A1</v>
          </cell>
          <cell r="E599" t="str">
            <v>SC1645A1</v>
          </cell>
        </row>
        <row r="600">
          <cell r="D600" t="str">
            <v>NA.SC1645A2</v>
          </cell>
          <cell r="E600" t="str">
            <v>SC1645A2</v>
          </cell>
        </row>
        <row r="601">
          <cell r="D601" t="str">
            <v>NA.SC1645A2W</v>
          </cell>
          <cell r="E601" t="str">
            <v>SC1645A2W</v>
          </cell>
        </row>
        <row r="602">
          <cell r="D602" t="str">
            <v>NA.SC1645B1</v>
          </cell>
          <cell r="E602" t="str">
            <v>SC1645B1</v>
          </cell>
        </row>
        <row r="603">
          <cell r="D603" t="str">
            <v>NA.SC1645B2</v>
          </cell>
          <cell r="E603" t="str">
            <v>SC1645B2</v>
          </cell>
        </row>
        <row r="604">
          <cell r="D604" t="str">
            <v>NA.SC1645N1</v>
          </cell>
          <cell r="E604" t="str">
            <v>SC1645N1</v>
          </cell>
        </row>
        <row r="605">
          <cell r="D605" t="str">
            <v>NA.SC1645A2(STC2899AK)</v>
          </cell>
          <cell r="E605" t="str">
            <v>SC1645A2</v>
          </cell>
        </row>
        <row r="606">
          <cell r="D606" t="str">
            <v>NA.SC1645A1(STC2899AH)</v>
          </cell>
          <cell r="E606" t="str">
            <v>SC1645A1</v>
          </cell>
        </row>
        <row r="607">
          <cell r="D607" t="str">
            <v>NA.SC1645A1(STC2899AM)</v>
          </cell>
          <cell r="E607" t="str">
            <v>SC1645A1</v>
          </cell>
        </row>
        <row r="608">
          <cell r="D608" t="str">
            <v>NA.SC1645A2(STC2899AE)</v>
          </cell>
          <cell r="E608" t="str">
            <v>SC1645A2</v>
          </cell>
        </row>
        <row r="609">
          <cell r="D609" t="str">
            <v>NA.SC1645B2(STC2899AI)</v>
          </cell>
          <cell r="E609" t="str">
            <v>SC1645B2</v>
          </cell>
        </row>
        <row r="610">
          <cell r="D610" t="str">
            <v>NA.SC1645B1(STC2899AI)</v>
          </cell>
          <cell r="E610" t="str">
            <v>SC1645B1</v>
          </cell>
        </row>
        <row r="611">
          <cell r="D611" t="str">
            <v>NA.SC1463A1</v>
          </cell>
          <cell r="E611" t="str">
            <v>SC1463A1</v>
          </cell>
        </row>
        <row r="612">
          <cell r="D612" t="str">
            <v>NA.SC1463N1</v>
          </cell>
          <cell r="E612" t="str">
            <v>SC1463N1</v>
          </cell>
        </row>
        <row r="613">
          <cell r="D613" t="str">
            <v>NA.SC1463N1W</v>
          </cell>
          <cell r="E613" t="str">
            <v>SC1463N1W</v>
          </cell>
        </row>
        <row r="614">
          <cell r="D614" t="str">
            <v>NA.SC40H</v>
          </cell>
          <cell r="E614" t="str">
            <v>SC40H</v>
          </cell>
        </row>
        <row r="615">
          <cell r="D615" t="str">
            <v>NA.SC1945B1</v>
          </cell>
          <cell r="E615" t="str">
            <v>SC1945B1</v>
          </cell>
        </row>
        <row r="616">
          <cell r="D616" t="str">
            <v>NA.SC1845A1</v>
          </cell>
          <cell r="E616" t="str">
            <v>SC1845A1</v>
          </cell>
        </row>
        <row r="617">
          <cell r="D617" t="str">
            <v>NA.SC1945N1(STC2899AM)</v>
          </cell>
          <cell r="E617" t="str">
            <v>SC1945N1</v>
          </cell>
        </row>
        <row r="618">
          <cell r="D618" t="str">
            <v>NA.SC1945NB1(STC2899AM)</v>
          </cell>
          <cell r="E618" t="str">
            <v>SC1945NB1</v>
          </cell>
        </row>
        <row r="619">
          <cell r="D619" t="str">
            <v>NA.SC1945N6A1</v>
          </cell>
          <cell r="E619" t="str">
            <v>SC1945N6A1</v>
          </cell>
        </row>
        <row r="620">
          <cell r="D620" t="str">
            <v>NA.SC1645A2(STC2899AI)</v>
          </cell>
          <cell r="E620" t="str">
            <v>SC1645A2</v>
          </cell>
        </row>
        <row r="621">
          <cell r="D621" t="str">
            <v>NA.SC1945B1(STC2899AM)</v>
          </cell>
          <cell r="E621" t="str">
            <v>SC1945B1</v>
          </cell>
        </row>
        <row r="622">
          <cell r="D622" t="str">
            <v>NA.SC1945B1(STC2899AJ)</v>
          </cell>
          <cell r="E622" t="str">
            <v>SC1945B1</v>
          </cell>
        </row>
        <row r="623">
          <cell r="D623" t="str">
            <v>NA.SC1945N1(STC2899AJ)</v>
          </cell>
          <cell r="E623" t="str">
            <v>SC1945N1</v>
          </cell>
        </row>
        <row r="624">
          <cell r="D624" t="str">
            <v>NA.S42A1N</v>
          </cell>
          <cell r="E624" t="str">
            <v>S42A1N</v>
          </cell>
        </row>
        <row r="625">
          <cell r="D625" t="str">
            <v>NA.SC1645A3(STC2899AE)</v>
          </cell>
          <cell r="E625" t="str">
            <v>SC1645A3</v>
          </cell>
        </row>
        <row r="626">
          <cell r="D626" t="str">
            <v>NA.SC1945NB1(STC2899AJ)</v>
          </cell>
          <cell r="E626" t="str">
            <v>SC1945NB1</v>
          </cell>
        </row>
        <row r="627">
          <cell r="D627" t="str">
            <v>NA.SC1945A1-AJ</v>
          </cell>
          <cell r="E627" t="str">
            <v>SC1945A1-BK</v>
          </cell>
        </row>
        <row r="628">
          <cell r="D628" t="str">
            <v>NA.SC2498CUA-A(SC9915C)</v>
          </cell>
          <cell r="E628" t="str">
            <v>SC2498CUA-A</v>
          </cell>
        </row>
        <row r="629">
          <cell r="D629" t="str">
            <v>NA.SC1241B1</v>
          </cell>
          <cell r="E629" t="str">
            <v>SC1241B1</v>
          </cell>
        </row>
        <row r="630">
          <cell r="D630" t="str">
            <v>NA.SC1241SE</v>
          </cell>
          <cell r="E630" t="str">
            <v>SC1241SE</v>
          </cell>
        </row>
        <row r="631">
          <cell r="D631" t="str">
            <v>NA.SC1241SO-N</v>
          </cell>
          <cell r="E631" t="str">
            <v>SC1241SO-N</v>
          </cell>
        </row>
        <row r="632">
          <cell r="D632" t="str">
            <v>NA.SC1241UA</v>
          </cell>
          <cell r="E632" t="str">
            <v>SC1241UA</v>
          </cell>
        </row>
        <row r="633">
          <cell r="D633" t="str">
            <v>NA.SC1139A1</v>
          </cell>
          <cell r="E633" t="str">
            <v>SC1139A1</v>
          </cell>
        </row>
        <row r="634">
          <cell r="D634" t="str">
            <v>NA.SC1132UA-N</v>
          </cell>
          <cell r="E634" t="str">
            <v>SC1132UA-N</v>
          </cell>
        </row>
        <row r="635">
          <cell r="D635" t="str">
            <v>NA.SC1009A1</v>
          </cell>
          <cell r="E635" t="str">
            <v>SC1009A1</v>
          </cell>
        </row>
        <row r="636">
          <cell r="D636" t="str">
            <v>NA.SC1138SO-N</v>
          </cell>
          <cell r="E636" t="str">
            <v>SC1138SO-N</v>
          </cell>
        </row>
        <row r="637">
          <cell r="D637" t="str">
            <v>NA.SC1138UA</v>
          </cell>
          <cell r="E637" t="str">
            <v>SC1138UA</v>
          </cell>
        </row>
        <row r="638">
          <cell r="D638" t="str">
            <v>NA.SC1245A1</v>
          </cell>
          <cell r="E638" t="str">
            <v>SC1245A1</v>
          </cell>
        </row>
        <row r="639">
          <cell r="D639" t="str">
            <v>NA.SC1245B1</v>
          </cell>
          <cell r="E639" t="str">
            <v>SC1245B1</v>
          </cell>
        </row>
        <row r="640">
          <cell r="D640" t="str">
            <v>NA.SC1245BU</v>
          </cell>
          <cell r="E640" t="str">
            <v>SC1245BU</v>
          </cell>
        </row>
        <row r="641">
          <cell r="D641" t="str">
            <v>NA.SC1245SO-N</v>
          </cell>
          <cell r="E641" t="str">
            <v>SC1245SO-N</v>
          </cell>
        </row>
        <row r="642">
          <cell r="D642" t="str">
            <v>NA.SC1245UA</v>
          </cell>
          <cell r="E642" t="str">
            <v>SC1245UA</v>
          </cell>
        </row>
        <row r="643">
          <cell r="D643" t="str">
            <v>NA.SC1134B1</v>
          </cell>
          <cell r="E643" t="str">
            <v>SC1134B1</v>
          </cell>
        </row>
        <row r="644">
          <cell r="D644" t="str">
            <v>NA.SC1134BU</v>
          </cell>
          <cell r="E644" t="str">
            <v>SC1134BU</v>
          </cell>
        </row>
        <row r="645">
          <cell r="D645" t="str">
            <v>NA.SC1134SO-N</v>
          </cell>
          <cell r="E645" t="str">
            <v>SC1134SO-N</v>
          </cell>
        </row>
        <row r="646">
          <cell r="D646" t="str">
            <v>NA.SC1134UA</v>
          </cell>
          <cell r="E646" t="str">
            <v>SC1134UA</v>
          </cell>
        </row>
        <row r="647">
          <cell r="D647" t="str">
            <v>NA.SC1133BU</v>
          </cell>
          <cell r="E647" t="str">
            <v>SC1133BU</v>
          </cell>
        </row>
        <row r="648">
          <cell r="D648" t="str">
            <v>NA.SC1133UA</v>
          </cell>
          <cell r="E648" t="str">
            <v>SC1133UA</v>
          </cell>
        </row>
        <row r="649">
          <cell r="D649" t="str">
            <v>NA.SC1134B1(STC1898AJ)</v>
          </cell>
          <cell r="E649" t="str">
            <v>SC1134B1</v>
          </cell>
        </row>
        <row r="650">
          <cell r="D650" t="str">
            <v>NA.SC2416SE</v>
          </cell>
          <cell r="E650" t="str">
            <v>SC2416SE</v>
          </cell>
        </row>
        <row r="651">
          <cell r="D651" t="str">
            <v>NA.SC2536VB</v>
          </cell>
          <cell r="E651" t="str">
            <v>SC2536VB</v>
          </cell>
        </row>
        <row r="652">
          <cell r="D652" t="str">
            <v>NA.SC2202SO-N</v>
          </cell>
          <cell r="E652" t="str">
            <v>SC2202SO-N</v>
          </cell>
        </row>
        <row r="653">
          <cell r="D653" t="str">
            <v>NA.SC2202UA</v>
          </cell>
          <cell r="E653" t="str">
            <v>SC2202UA</v>
          </cell>
        </row>
        <row r="654">
          <cell r="D654" t="str">
            <v>NA.SC2402SO-N</v>
          </cell>
          <cell r="E654" t="str">
            <v>SC2402SO-N</v>
          </cell>
        </row>
        <row r="655">
          <cell r="D655" t="str">
            <v>NA.SC2402SO-N/SC3401SO-N</v>
          </cell>
          <cell r="E655" t="str">
            <v>SC2402SO-N/SC3401SO-N</v>
          </cell>
        </row>
        <row r="656">
          <cell r="D656" t="str">
            <v>NA.SC2402SO-N/SC3451SO-N</v>
          </cell>
          <cell r="E656" t="str">
            <v>SC2402SO-N/SC3451SO-N</v>
          </cell>
        </row>
        <row r="657">
          <cell r="D657" t="str">
            <v>NA.SC2402UA</v>
          </cell>
          <cell r="E657" t="str">
            <v>SC2402UA</v>
          </cell>
        </row>
        <row r="658">
          <cell r="D658" t="str">
            <v>NA.U18</v>
          </cell>
          <cell r="E658" t="str">
            <v>U18</v>
          </cell>
        </row>
        <row r="659">
          <cell r="D659" t="str">
            <v>NA.SC2526DC-H</v>
          </cell>
          <cell r="E659" t="str">
            <v>SC2526DC-H</v>
          </cell>
        </row>
        <row r="660">
          <cell r="D660" t="str">
            <v>NA.SC2526HVB</v>
          </cell>
          <cell r="E660" t="str">
            <v>SC2526HVB</v>
          </cell>
        </row>
        <row r="661">
          <cell r="D661" t="str">
            <v>NA.SC2526VB</v>
          </cell>
          <cell r="E661" t="str">
            <v>SC2526VB</v>
          </cell>
        </row>
        <row r="662">
          <cell r="D662" t="str">
            <v>NA.SC2546VB(STC9906C)</v>
          </cell>
          <cell r="E662" t="str">
            <v>SC2546VB</v>
          </cell>
        </row>
        <row r="663">
          <cell r="D663" t="str">
            <v>NA.SC2402SO-N-C(STC9902J)</v>
          </cell>
          <cell r="E663" t="str">
            <v>SC2402SO-N</v>
          </cell>
        </row>
        <row r="664">
          <cell r="D664" t="str">
            <v>NA.SC2546VB</v>
          </cell>
          <cell r="E664" t="str">
            <v>SC2546VB</v>
          </cell>
        </row>
        <row r="665">
          <cell r="D665" t="str">
            <v>NA.SC2455SO</v>
          </cell>
          <cell r="E665" t="str">
            <v>SC2455SO</v>
          </cell>
        </row>
        <row r="666">
          <cell r="D666" t="str">
            <v>NA.SC2556VB</v>
          </cell>
          <cell r="E666" t="str">
            <v>SC2556VB</v>
          </cell>
        </row>
        <row r="667">
          <cell r="D667" t="str">
            <v>NA.SC2440SO-N</v>
          </cell>
          <cell r="E667" t="str">
            <v>SC2440SO-N</v>
          </cell>
        </row>
        <row r="668">
          <cell r="D668" t="str">
            <v>NA.SC2442B1</v>
          </cell>
          <cell r="E668" t="str">
            <v>SC2442B1</v>
          </cell>
        </row>
        <row r="669">
          <cell r="D669" t="str">
            <v>NA.SC2442SO-H</v>
          </cell>
          <cell r="E669" t="str">
            <v>SC2442SO-H</v>
          </cell>
        </row>
        <row r="670">
          <cell r="D670" t="str">
            <v>NA.SC2442SO-N(STC9906P)</v>
          </cell>
          <cell r="E670" t="str">
            <v>SC2442SO-N</v>
          </cell>
        </row>
        <row r="671">
          <cell r="D671" t="str">
            <v>NA.SC2442UA</v>
          </cell>
          <cell r="E671" t="str">
            <v>SC2442UA</v>
          </cell>
        </row>
        <row r="672">
          <cell r="D672" t="str">
            <v>NA.SC2446UA</v>
          </cell>
          <cell r="E672" t="str">
            <v>SC2446UA</v>
          </cell>
        </row>
        <row r="673">
          <cell r="D673" t="str">
            <v>NA.SC2448SO</v>
          </cell>
          <cell r="E673" t="str">
            <v>SC2448SO</v>
          </cell>
        </row>
        <row r="674">
          <cell r="D674" t="str">
            <v>NA.SC2448UA</v>
          </cell>
          <cell r="E674" t="str">
            <v>SC2448UA</v>
          </cell>
        </row>
        <row r="675">
          <cell r="D675" t="str">
            <v>NA.SC244XUA</v>
          </cell>
          <cell r="E675" t="str">
            <v>SC244XUA</v>
          </cell>
        </row>
        <row r="676">
          <cell r="D676" t="str">
            <v>NA.SC2662SO-N</v>
          </cell>
          <cell r="E676" t="str">
            <v>SC2662SO-N</v>
          </cell>
        </row>
        <row r="677">
          <cell r="D677" t="str">
            <v>NA.SC2242SO</v>
          </cell>
          <cell r="E677" t="str">
            <v>SC2242SO</v>
          </cell>
        </row>
        <row r="678">
          <cell r="D678" t="str">
            <v>NA.SC2242UA</v>
          </cell>
          <cell r="E678" t="str">
            <v>SC2242UA</v>
          </cell>
        </row>
        <row r="679">
          <cell r="D679" t="str">
            <v>NA.SC2242UA-T</v>
          </cell>
          <cell r="E679" t="str">
            <v>SC2242UA-T</v>
          </cell>
        </row>
        <row r="680">
          <cell r="D680" t="str">
            <v>NA.SC224XUA</v>
          </cell>
          <cell r="E680" t="str">
            <v>SC224XUA</v>
          </cell>
        </row>
        <row r="681">
          <cell r="D681" t="str">
            <v>NA.SC2455SO(STC9906K)</v>
          </cell>
          <cell r="E681" t="str">
            <v>SC2455SO</v>
          </cell>
        </row>
        <row r="682">
          <cell r="D682" t="str">
            <v>NA.SC2430SO-N</v>
          </cell>
          <cell r="E682" t="str">
            <v>SC2430SO-N</v>
          </cell>
        </row>
        <row r="683">
          <cell r="D683" t="str">
            <v>NA.SC2430UA</v>
          </cell>
          <cell r="E683" t="str">
            <v>SC2430UA</v>
          </cell>
        </row>
        <row r="684">
          <cell r="D684" t="str">
            <v>NA.SC2432SO</v>
          </cell>
          <cell r="E684" t="str">
            <v>SC2432SO</v>
          </cell>
        </row>
        <row r="685">
          <cell r="D685" t="str">
            <v>NA.SC2432SO-N</v>
          </cell>
          <cell r="E685" t="str">
            <v>SC2432SO-N</v>
          </cell>
        </row>
        <row r="686">
          <cell r="D686" t="str">
            <v>NA.SC2432UA</v>
          </cell>
          <cell r="E686" t="str">
            <v>SC2432UA</v>
          </cell>
        </row>
        <row r="687">
          <cell r="D687" t="str">
            <v>NA.SC2434SO</v>
          </cell>
          <cell r="E687" t="str">
            <v>SC2434SO</v>
          </cell>
        </row>
        <row r="688">
          <cell r="D688" t="str">
            <v>NA.SC2434SO-N</v>
          </cell>
          <cell r="E688" t="str">
            <v>SC2434SO-N</v>
          </cell>
        </row>
        <row r="689">
          <cell r="D689" t="str">
            <v>NA.SC2434UA</v>
          </cell>
          <cell r="E689" t="str">
            <v>SC2434UA</v>
          </cell>
        </row>
        <row r="690">
          <cell r="D690" t="str">
            <v>NA.SC2436SO</v>
          </cell>
          <cell r="E690" t="str">
            <v>SC2436SO</v>
          </cell>
        </row>
        <row r="691">
          <cell r="D691" t="str">
            <v>NA.SC2436UA</v>
          </cell>
          <cell r="E691" t="str">
            <v>SC2436UA</v>
          </cell>
        </row>
        <row r="692">
          <cell r="D692" t="str">
            <v>NA.SC2438SO</v>
          </cell>
          <cell r="E692" t="str">
            <v>SC2438SO</v>
          </cell>
        </row>
        <row r="693">
          <cell r="D693" t="str">
            <v>NA.SC2438SO-N</v>
          </cell>
          <cell r="E693" t="str">
            <v>SC2438SO-N</v>
          </cell>
        </row>
        <row r="694">
          <cell r="D694" t="str">
            <v>NA.SC243XSO-N-070035</v>
          </cell>
          <cell r="E694" t="str">
            <v>SC243XSO-N-070035</v>
          </cell>
        </row>
        <row r="695">
          <cell r="D695" t="str">
            <v>NA.SC243XSO-N-084079</v>
          </cell>
          <cell r="E695" t="str">
            <v>SC243XSO-N-084079</v>
          </cell>
        </row>
        <row r="696">
          <cell r="D696" t="str">
            <v>NA.SC243XUA</v>
          </cell>
          <cell r="E696" t="str">
            <v>SC243XUA</v>
          </cell>
        </row>
        <row r="697">
          <cell r="D697" t="str">
            <v>NA.SC2462SO</v>
          </cell>
          <cell r="E697" t="str">
            <v>SC2462SO</v>
          </cell>
        </row>
        <row r="698">
          <cell r="D698" t="str">
            <v>NA.SC2462UA</v>
          </cell>
          <cell r="E698" t="str">
            <v>SC2462UA</v>
          </cell>
        </row>
        <row r="699">
          <cell r="D699" t="str">
            <v>NA.SC2464SO</v>
          </cell>
          <cell r="E699" t="str">
            <v>SC2464SO</v>
          </cell>
        </row>
        <row r="700">
          <cell r="D700" t="str">
            <v>NA.SC2464UA</v>
          </cell>
          <cell r="E700" t="str">
            <v>SC2464UA</v>
          </cell>
        </row>
        <row r="701">
          <cell r="D701" t="str">
            <v>NA.SC246XUA</v>
          </cell>
          <cell r="E701" t="str">
            <v>SC246XUA</v>
          </cell>
        </row>
        <row r="702">
          <cell r="D702" t="str">
            <v>NA.SC243XSO-100095</v>
          </cell>
          <cell r="E702" t="str">
            <v>SC243XSO-100095</v>
          </cell>
        </row>
        <row r="703">
          <cell r="D703" t="str">
            <v>NA.SC243XSO-118113</v>
          </cell>
          <cell r="E703" t="str">
            <v>SC243XSO-118113</v>
          </cell>
        </row>
        <row r="704">
          <cell r="D704" t="str">
            <v>NA.SC2466SO</v>
          </cell>
          <cell r="E704" t="str">
            <v>SC2466SO</v>
          </cell>
        </row>
        <row r="705">
          <cell r="D705" t="str">
            <v>NA.SC2442SO-N-H(STC9906Q)</v>
          </cell>
          <cell r="E705" t="str">
            <v>SC2442SO-N-H</v>
          </cell>
        </row>
        <row r="706">
          <cell r="D706" t="str">
            <v>NA.SC2442SO</v>
          </cell>
          <cell r="E706" t="str">
            <v>SC2442SO</v>
          </cell>
        </row>
        <row r="707">
          <cell r="D707" t="str">
            <v>NA.SC2442SO-N(STC9906G)</v>
          </cell>
          <cell r="E707" t="str">
            <v>SC2442SO-N</v>
          </cell>
        </row>
        <row r="708">
          <cell r="D708" t="str">
            <v>NA.SC2462UA(STC9906E)</v>
          </cell>
          <cell r="E708" t="str">
            <v>SC2462UA</v>
          </cell>
        </row>
        <row r="709">
          <cell r="D709" t="str">
            <v>NA.SC243XSO</v>
          </cell>
          <cell r="E709" t="str">
            <v>SC243XSO</v>
          </cell>
        </row>
        <row r="710">
          <cell r="D710" t="str">
            <v>NA.SC2912A2</v>
          </cell>
          <cell r="E710" t="str">
            <v>SC2912A2</v>
          </cell>
        </row>
        <row r="711">
          <cell r="D711" t="str">
            <v>NA.SC2912UA</v>
          </cell>
          <cell r="E711" t="str">
            <v>SC2912UA</v>
          </cell>
        </row>
        <row r="712">
          <cell r="D712" t="str">
            <v>NA.SC2062VB</v>
          </cell>
          <cell r="E712" t="str">
            <v>SC2062VB</v>
          </cell>
        </row>
        <row r="713">
          <cell r="D713" t="str">
            <v>NA.SC2642SO</v>
          </cell>
          <cell r="E713" t="str">
            <v>SC2642SO</v>
          </cell>
        </row>
        <row r="714">
          <cell r="D714" t="str">
            <v>NA.SC2240UA</v>
          </cell>
          <cell r="E714" t="str">
            <v>SC2240UA</v>
          </cell>
        </row>
        <row r="715">
          <cell r="D715" t="str">
            <v>NA.SC2440UA</v>
          </cell>
          <cell r="E715" t="str">
            <v>SC2440UA</v>
          </cell>
        </row>
        <row r="716">
          <cell r="D716" t="str">
            <v>NA.SC2438UA</v>
          </cell>
          <cell r="E716" t="str">
            <v>SC2438UA</v>
          </cell>
        </row>
        <row r="717">
          <cell r="D717" t="str">
            <v>NA.SC1034C1</v>
          </cell>
          <cell r="E717" t="str">
            <v>SC1034C1</v>
          </cell>
        </row>
        <row r="718">
          <cell r="D718" t="str">
            <v>NA.SC1134SE-1134</v>
          </cell>
          <cell r="E718" t="str">
            <v>SC1134SE</v>
          </cell>
        </row>
        <row r="719">
          <cell r="D719" t="str">
            <v>NA.SC2063SO</v>
          </cell>
          <cell r="E719" t="str">
            <v>SC2063SO</v>
          </cell>
        </row>
        <row r="720">
          <cell r="D720" t="str">
            <v>NA.SC2443UA</v>
          </cell>
          <cell r="E720" t="str">
            <v>SC2443UA</v>
          </cell>
        </row>
        <row r="721">
          <cell r="D721" t="str">
            <v>NA.SC2443SO</v>
          </cell>
          <cell r="E721" t="str">
            <v>SC2443SO</v>
          </cell>
        </row>
        <row r="722">
          <cell r="D722" t="str">
            <v>NA.SC1245SO-N(STC1898AK)</v>
          </cell>
          <cell r="E722" t="str">
            <v>SC1245SO-N</v>
          </cell>
        </row>
        <row r="723">
          <cell r="D723" t="str">
            <v>NA.SC44E</v>
          </cell>
          <cell r="E723" t="str">
            <v>SC44E</v>
          </cell>
        </row>
        <row r="724">
          <cell r="D724" t="str">
            <v>NA.SC41HL</v>
          </cell>
          <cell r="E724" t="str">
            <v>SC41HL</v>
          </cell>
        </row>
        <row r="725">
          <cell r="D725" t="str">
            <v>NA.SC41HL-T</v>
          </cell>
          <cell r="E725" t="str">
            <v>SC41HL-T</v>
          </cell>
        </row>
        <row r="726">
          <cell r="D726" t="str">
            <v>NA.SC6573SO</v>
          </cell>
          <cell r="E726" t="str">
            <v>SC6573SO</v>
          </cell>
        </row>
        <row r="727">
          <cell r="D727" t="str">
            <v>NA.SC2472UA</v>
          </cell>
          <cell r="E727" t="str">
            <v>SC2472UA</v>
          </cell>
        </row>
        <row r="728">
          <cell r="D728" t="str">
            <v>NA.SC6112SO-N</v>
          </cell>
          <cell r="E728" t="str">
            <v>SC6112SO-N</v>
          </cell>
        </row>
        <row r="729">
          <cell r="D729" t="str">
            <v>NA.SC932</v>
          </cell>
          <cell r="E729" t="str">
            <v>SC932</v>
          </cell>
        </row>
        <row r="730">
          <cell r="D730" t="str">
            <v>NA.SC2464UA(STC9906E)</v>
          </cell>
          <cell r="E730" t="str">
            <v>SC2464UA</v>
          </cell>
        </row>
        <row r="731">
          <cell r="D731" t="str">
            <v>NA.SC2498SO</v>
          </cell>
          <cell r="E731" t="str">
            <v>SC2498SO</v>
          </cell>
        </row>
        <row r="732">
          <cell r="D732" t="str">
            <v>NA.SC2498UA-N(SC9915C)</v>
          </cell>
          <cell r="E732" t="str">
            <v>SC2498UA-N</v>
          </cell>
        </row>
        <row r="733">
          <cell r="D733" t="str">
            <v>NA.SC2448UA-N</v>
          </cell>
          <cell r="E733" t="str">
            <v>SC2448UA-N</v>
          </cell>
        </row>
        <row r="734">
          <cell r="D734" t="str">
            <v>NA.SD2276</v>
          </cell>
          <cell r="E734" t="str">
            <v>SD2276</v>
          </cell>
        </row>
        <row r="735">
          <cell r="D735" t="str">
            <v>NA.SC1139UA</v>
          </cell>
          <cell r="E735" t="str">
            <v>SC1139UA</v>
          </cell>
        </row>
        <row r="736">
          <cell r="D736" t="str">
            <v>NA.SD2276(FD1014A)</v>
          </cell>
          <cell r="E736" t="str">
            <v>SD2276</v>
          </cell>
        </row>
        <row r="737">
          <cell r="D737" t="str">
            <v>NA.SC2413SO-N</v>
          </cell>
          <cell r="E737" t="str">
            <v>SC2413SO-N</v>
          </cell>
        </row>
        <row r="738">
          <cell r="D738" t="str">
            <v>NA.SC2443TSO</v>
          </cell>
          <cell r="E738" t="str">
            <v>SC2443SO</v>
          </cell>
        </row>
        <row r="739">
          <cell r="D739" t="str">
            <v>NA.SC2498SO(STC11210A)</v>
          </cell>
          <cell r="E739" t="str">
            <v>SC2498SO</v>
          </cell>
        </row>
        <row r="740">
          <cell r="D740" t="str">
            <v>NA.SC25791SOR-A</v>
          </cell>
          <cell r="E740" t="str">
            <v>SC25791SOR-A</v>
          </cell>
        </row>
        <row r="741">
          <cell r="D741" t="str">
            <v>NA.SC2498S0-YF-C</v>
          </cell>
          <cell r="E741" t="str">
            <v>SC2498SO</v>
          </cell>
        </row>
        <row r="742">
          <cell r="D742" t="str">
            <v>NA.SC2498UA-N-YF-C(STC11210C)</v>
          </cell>
          <cell r="E742" t="str">
            <v>SC2498UA-N</v>
          </cell>
        </row>
        <row r="743">
          <cell r="D743" t="str">
            <v>NA.SC25791SOR-A-5791-D(STC11210D)</v>
          </cell>
          <cell r="E743" t="str">
            <v>SC25791SOR-A</v>
          </cell>
        </row>
        <row r="744">
          <cell r="D744" t="str">
            <v>NA.SC1245SOG-N</v>
          </cell>
          <cell r="E744" t="str">
            <v>SC1245SOG-N</v>
          </cell>
        </row>
        <row r="745">
          <cell r="D745" t="str">
            <v>NA.SC25791SOR-A-5791-E(STC11210E)</v>
          </cell>
          <cell r="E745" t="str">
            <v>SC25791SOR-A</v>
          </cell>
        </row>
        <row r="746">
          <cell r="D746" t="str">
            <v>NA.SC25891SO-3L</v>
          </cell>
          <cell r="E746" t="str">
            <v>SC25891SO</v>
          </cell>
        </row>
        <row r="747">
          <cell r="D747" t="str">
            <v>NA.SC25791SE</v>
          </cell>
          <cell r="E747" t="str">
            <v>SC25791SE</v>
          </cell>
        </row>
        <row r="748">
          <cell r="D748" t="str">
            <v>NA.SC25791CUA-A</v>
          </cell>
          <cell r="E748" t="str">
            <v>SC25791CUA-A</v>
          </cell>
        </row>
        <row r="749">
          <cell r="D749" t="str">
            <v>NA.SC25791F(STC11210F)</v>
          </cell>
          <cell r="E749" t="str">
            <v>SC25791SE-A</v>
          </cell>
        </row>
        <row r="750">
          <cell r="D750" t="str">
            <v>NA.SC2498USO</v>
          </cell>
          <cell r="E750" t="str">
            <v>SC2498USO</v>
          </cell>
        </row>
        <row r="751">
          <cell r="D751" t="str">
            <v>NA.SC2498TSO</v>
          </cell>
          <cell r="E751" t="str">
            <v>SC2498TSO</v>
          </cell>
        </row>
        <row r="752">
          <cell r="D752" t="str">
            <v>NA.SC2438HSO</v>
          </cell>
          <cell r="E752" t="str">
            <v>SC2438HSO</v>
          </cell>
        </row>
        <row r="753">
          <cell r="D753" t="str">
            <v>NA.SC1134A1</v>
          </cell>
          <cell r="E753" t="str">
            <v>SC1134A1</v>
          </cell>
        </row>
        <row r="754">
          <cell r="D754" t="str">
            <v>NA.SC2442SE</v>
          </cell>
          <cell r="E754" t="str">
            <v>SC2442SE</v>
          </cell>
        </row>
        <row r="755">
          <cell r="D755" t="str">
            <v>NA.SC2465SO</v>
          </cell>
          <cell r="E755" t="str">
            <v>SC2465SO</v>
          </cell>
        </row>
        <row r="756">
          <cell r="D756" t="str">
            <v>NA.SC41HL-A2</v>
          </cell>
          <cell r="E756" t="str">
            <v>SC41HL-A2</v>
          </cell>
        </row>
        <row r="757">
          <cell r="D757" t="str">
            <v>NA.SC2443UA-W(STC9906W)</v>
          </cell>
          <cell r="E757" t="str">
            <v>SC2443UA</v>
          </cell>
        </row>
        <row r="758">
          <cell r="D758" t="str">
            <v>NA.SC25791G(STC11210G)</v>
          </cell>
          <cell r="E758" t="str">
            <v>SC25791SOR-A</v>
          </cell>
        </row>
        <row r="759">
          <cell r="D759" t="str">
            <v>NA.SC25791SE-A-G(STC11210G)</v>
          </cell>
          <cell r="E759" t="str">
            <v>SC25791SE-A</v>
          </cell>
        </row>
        <row r="760">
          <cell r="D760" t="str">
            <v>NA.SC2495A2</v>
          </cell>
          <cell r="E760" t="str">
            <v>SC2495A2</v>
          </cell>
        </row>
        <row r="761">
          <cell r="D761" t="str">
            <v>NA.SC2498A2</v>
          </cell>
          <cell r="E761" t="str">
            <v>SC2498A2</v>
          </cell>
        </row>
        <row r="762">
          <cell r="D762" t="str">
            <v>NA.SC2493SO</v>
          </cell>
          <cell r="E762" t="str">
            <v>SC2493SO</v>
          </cell>
        </row>
        <row r="763">
          <cell r="D763" t="str">
            <v>NA.SC25791SE-A-Q(STC11210G-Q)</v>
          </cell>
          <cell r="E763" t="str">
            <v>SC25791SE-A</v>
          </cell>
        </row>
        <row r="764">
          <cell r="D764" t="str">
            <v>NA.SC25891SE-A-Q(STC11210G-Q)</v>
          </cell>
          <cell r="E764" t="str">
            <v>SC25891SE-A</v>
          </cell>
        </row>
        <row r="765">
          <cell r="D765" t="str">
            <v>NA.SC25891CUA-A-Q(STC11210G-Q)</v>
          </cell>
          <cell r="E765" t="str">
            <v>SC25891CUA-A</v>
          </cell>
        </row>
        <row r="766">
          <cell r="D766" t="str">
            <v>NA.SC25891UA-A-Q(STC11210G-Q)</v>
          </cell>
          <cell r="E766" t="str">
            <v>SC25891UA-A</v>
          </cell>
        </row>
        <row r="767">
          <cell r="D767" t="str">
            <v>NA.SC243XCVB-A</v>
          </cell>
          <cell r="E767" t="str">
            <v>SC243XCVB-A</v>
          </cell>
        </row>
        <row r="768">
          <cell r="D768" t="str">
            <v>NA.SC1245A3(STC1898AD)</v>
          </cell>
          <cell r="E768" t="str">
            <v>SC1245UA</v>
          </cell>
        </row>
        <row r="769">
          <cell r="D769" t="str">
            <v>NA.SC2442SO-E(STC9906G)</v>
          </cell>
          <cell r="E769" t="str">
            <v>SC2442SO-E</v>
          </cell>
        </row>
        <row r="770">
          <cell r="D770" t="str">
            <v>NA.SC1245A1(STC1898AD)</v>
          </cell>
          <cell r="E770" t="str">
            <v>SC1245A1</v>
          </cell>
        </row>
        <row r="771">
          <cell r="D771" t="str">
            <v>NA.SC1002A1(STC1002AG)</v>
          </cell>
          <cell r="E771" t="str">
            <v>SC1002A1</v>
          </cell>
        </row>
        <row r="772">
          <cell r="D772" t="str">
            <v>NA.SC1002N1W(STC1002AL)</v>
          </cell>
          <cell r="E772" t="str">
            <v>SC1002N1W</v>
          </cell>
        </row>
        <row r="773">
          <cell r="D773" t="str">
            <v>NA.SC1245A4(STC1898AD)</v>
          </cell>
          <cell r="E773" t="str">
            <v>SC1245A4</v>
          </cell>
        </row>
        <row r="774">
          <cell r="D774" t="str">
            <v>NA.SC25891CUA-A(STC11210G)</v>
          </cell>
          <cell r="E774" t="str">
            <v>SC25891CUA-A</v>
          </cell>
        </row>
        <row r="775">
          <cell r="D775" t="str">
            <v>NA.SC1134SO-N(STC1002AF)</v>
          </cell>
          <cell r="E775" t="str">
            <v>SC1134SO-N</v>
          </cell>
        </row>
        <row r="776">
          <cell r="D776" t="str">
            <v>NA.SC25791CUA-A(STC11210G-Q)</v>
          </cell>
          <cell r="E776" t="str">
            <v>SC25791CUA-A</v>
          </cell>
        </row>
        <row r="777">
          <cell r="D777" t="str">
            <v>NA.SC2434UA-E(STC9902I)</v>
          </cell>
          <cell r="E777" t="str">
            <v>SC2434UA-E</v>
          </cell>
        </row>
        <row r="778">
          <cell r="D778" t="str">
            <v>NA.SC2434SO-N-E(STC9902I)</v>
          </cell>
          <cell r="E778" t="str">
            <v>SC2434SO-N-E</v>
          </cell>
        </row>
        <row r="779">
          <cell r="D779" t="str">
            <v>NA.SC4011SO-N-GL08(STC4011B)</v>
          </cell>
          <cell r="E779" t="str">
            <v>GL08</v>
          </cell>
        </row>
        <row r="780">
          <cell r="D780" t="str">
            <v>NA.SC2498CUA-N(SC9915C)</v>
          </cell>
          <cell r="E780" t="str">
            <v>SC2498CUA-N</v>
          </cell>
        </row>
        <row r="781">
          <cell r="D781" t="str">
            <v>NA.G01(STC4011B)</v>
          </cell>
          <cell r="E781" t="str">
            <v>G01</v>
          </cell>
        </row>
        <row r="782">
          <cell r="D782" t="str">
            <v>NA.SC1002B2(STC1002AG)</v>
          </cell>
          <cell r="E782" t="str">
            <v>SC1002B2</v>
          </cell>
        </row>
        <row r="783">
          <cell r="D783" t="str">
            <v>NA.SC1133SO-N</v>
          </cell>
          <cell r="E783" t="str">
            <v>SC1133SO-N</v>
          </cell>
        </row>
        <row r="784">
          <cell r="D784" t="str">
            <v>NA.SC1002N1W-B2(STC1002AL)</v>
          </cell>
          <cell r="E784" t="str">
            <v>SC1002N1W-B2</v>
          </cell>
        </row>
        <row r="785">
          <cell r="D785" t="str">
            <v>NA.SC1002F1(STC1002AG)</v>
          </cell>
          <cell r="E785" t="str">
            <v>SC1002F1</v>
          </cell>
        </row>
        <row r="786">
          <cell r="D786" t="str">
            <v>NA.SC25891SO(11210F)</v>
          </cell>
          <cell r="E786" t="str">
            <v>SC25891SO</v>
          </cell>
        </row>
        <row r="787">
          <cell r="D787" t="str">
            <v>NA.SC2434UA(STC9902I)</v>
          </cell>
          <cell r="E787" t="str">
            <v>SC2434UA</v>
          </cell>
        </row>
        <row r="788">
          <cell r="D788" t="str">
            <v>NA,SC2432UA(STC9902D)</v>
          </cell>
          <cell r="E788" t="str">
            <v>SC2432UA</v>
          </cell>
        </row>
        <row r="789">
          <cell r="D789" t="str">
            <v>NA.SC2438UA(STC9902B)</v>
          </cell>
          <cell r="E789" t="str">
            <v>SC2438UA</v>
          </cell>
        </row>
        <row r="790">
          <cell r="D790" t="str">
            <v>NA.SC243XSO-055040</v>
          </cell>
          <cell r="E790" t="str">
            <v>SC243XSO-055040</v>
          </cell>
        </row>
        <row r="791">
          <cell r="D791" t="str">
            <v>NA.SC2432SO(STC9906M)</v>
          </cell>
          <cell r="E791" t="str">
            <v>SC2432SO</v>
          </cell>
        </row>
        <row r="792">
          <cell r="D792" t="str">
            <v>NA.SC2434SO(STC9906M)</v>
          </cell>
          <cell r="E792" t="str">
            <v>SC2434SO</v>
          </cell>
        </row>
        <row r="793">
          <cell r="D793" t="str">
            <v>NA.SC2436SO(STC9906M)</v>
          </cell>
          <cell r="E793" t="str">
            <v>SC2436SO</v>
          </cell>
        </row>
        <row r="794">
          <cell r="D794" t="str">
            <v>NA.SC2438SO(STC9906M)</v>
          </cell>
          <cell r="E794" t="str">
            <v>SC2438SO</v>
          </cell>
        </row>
        <row r="795">
          <cell r="D795" t="str">
            <v>NA.SC1138SO-N-Q-CC</v>
          </cell>
          <cell r="E795" t="str">
            <v>SC1138SO-N-Q-BK</v>
          </cell>
        </row>
        <row r="796">
          <cell r="D796" t="str">
            <v>NA.SC1134SO-N-CF</v>
          </cell>
          <cell r="E796" t="str">
            <v>SC1134SO-N-BK</v>
          </cell>
        </row>
        <row r="797">
          <cell r="D797" t="str">
            <v>NA.SC1134SO-N-Q-CI</v>
          </cell>
          <cell r="E797" t="str">
            <v>SC1134SO-N-BK-Q</v>
          </cell>
        </row>
        <row r="798">
          <cell r="D798" t="str">
            <v>NA.SC2943UA(STC11102A)</v>
          </cell>
          <cell r="E798" t="str">
            <v>SC2943UA</v>
          </cell>
        </row>
        <row r="799">
          <cell r="D799" t="str">
            <v>NA.SC2948UA(STC11102A)</v>
          </cell>
          <cell r="E799" t="str">
            <v>SC2948UA</v>
          </cell>
        </row>
        <row r="800">
          <cell r="D800" t="str">
            <v>NA.SC2943SO(STC11102A)</v>
          </cell>
          <cell r="E800" t="str">
            <v>SC2943SO</v>
          </cell>
        </row>
        <row r="801">
          <cell r="D801" t="str">
            <v>NA.SC2948SO(STC11102A)</v>
          </cell>
          <cell r="E801" t="str">
            <v>SC2948SO</v>
          </cell>
        </row>
        <row r="802">
          <cell r="D802" t="str">
            <v>NA.SC2527A</v>
          </cell>
          <cell r="E802" t="str">
            <v>SC2527A</v>
          </cell>
        </row>
        <row r="803">
          <cell r="D803" t="str">
            <v>NA.SC2943SO</v>
          </cell>
          <cell r="E803" t="str">
            <v>SC2943SO</v>
          </cell>
        </row>
        <row r="804">
          <cell r="D804" t="str">
            <v>NA.SC2943UA</v>
          </cell>
          <cell r="E804" t="str">
            <v>SC2943UA</v>
          </cell>
        </row>
        <row r="805">
          <cell r="D805" t="str">
            <v>NA.SC2948SO</v>
          </cell>
          <cell r="E805" t="str">
            <v>SC2948SO</v>
          </cell>
        </row>
        <row r="806">
          <cell r="D806" t="str">
            <v>NA.SC2948UA</v>
          </cell>
          <cell r="E806" t="str">
            <v>SC2948UA</v>
          </cell>
        </row>
        <row r="807">
          <cell r="D807" t="str">
            <v>NA.SC25270SO6</v>
          </cell>
          <cell r="E807" t="str">
            <v>SC25270SO6</v>
          </cell>
        </row>
        <row r="808">
          <cell r="D808" t="str">
            <v>NA.SC25271SO6</v>
          </cell>
          <cell r="E808" t="str">
            <v>SC25271SO6</v>
          </cell>
        </row>
        <row r="809">
          <cell r="D809" t="str">
            <v>NA.SC25272SO6</v>
          </cell>
          <cell r="E809" t="str">
            <v>SC25272SO6</v>
          </cell>
        </row>
        <row r="810">
          <cell r="D810" t="str">
            <v>NA.SC25273SO6</v>
          </cell>
          <cell r="E810" t="str">
            <v>SC25273SO6</v>
          </cell>
        </row>
        <row r="811">
          <cell r="D811" t="str">
            <v>NA.SC2943SO(STC11102B)</v>
          </cell>
          <cell r="E811" t="str">
            <v>SC2943SO</v>
          </cell>
        </row>
        <row r="812">
          <cell r="D812" t="str">
            <v>NA.SC2948SO(STC11102B)</v>
          </cell>
          <cell r="E812" t="str">
            <v>SC2948SO</v>
          </cell>
        </row>
        <row r="813">
          <cell r="D813" t="str">
            <v>NA.SC2943UA(STC11102B)</v>
          </cell>
          <cell r="E813" t="str">
            <v>SC2943UA</v>
          </cell>
        </row>
        <row r="814">
          <cell r="D814" t="str">
            <v>NA.SC2948UA(STC11102B)</v>
          </cell>
          <cell r="E814" t="str">
            <v>SC2948UA</v>
          </cell>
        </row>
        <row r="815">
          <cell r="D815" t="str">
            <v>NA.SC2448SO(2948N1)</v>
          </cell>
          <cell r="E815" t="str">
            <v>SC2448SO</v>
          </cell>
        </row>
        <row r="816">
          <cell r="D816" t="str">
            <v>NA.SC2442SO-N(2943S1)</v>
          </cell>
          <cell r="E816" t="str">
            <v>SC2442SO-N</v>
          </cell>
        </row>
        <row r="817">
          <cell r="D817" t="str">
            <v>NA.SC2968UA</v>
          </cell>
          <cell r="E817" t="str">
            <v>SC2968UA</v>
          </cell>
        </row>
        <row r="818">
          <cell r="D818" t="str">
            <v>NA.SC2968UA-N</v>
          </cell>
          <cell r="E818" t="str">
            <v>SC2968UA-N</v>
          </cell>
        </row>
        <row r="819">
          <cell r="D819" t="str">
            <v>NA.SC2526VB(11131A-SD-0)</v>
          </cell>
          <cell r="E819" t="str">
            <v>SC2526VB</v>
          </cell>
        </row>
        <row r="820">
          <cell r="D820" t="str">
            <v>NA.SC2442UA(2943S1)</v>
          </cell>
          <cell r="E820" t="str">
            <v>SC2442UA</v>
          </cell>
        </row>
        <row r="821">
          <cell r="D821" t="str">
            <v>NA.SC2526VB-SD</v>
          </cell>
          <cell r="E821" t="str">
            <v>SC2526VB-SD</v>
          </cell>
        </row>
        <row r="822">
          <cell r="D822" t="str">
            <v>NA.SC2546VB-AB</v>
          </cell>
          <cell r="E822" t="str">
            <v>SC2546VB-AB</v>
          </cell>
        </row>
        <row r="823">
          <cell r="D823" t="str">
            <v>NA.SC2527S6-SD</v>
          </cell>
          <cell r="E823" t="str">
            <v>SC2527S6-SD</v>
          </cell>
        </row>
        <row r="824">
          <cell r="D824" t="str">
            <v>NA.SC2527S6-AB</v>
          </cell>
          <cell r="E824" t="str">
            <v>SC2527S6-AB</v>
          </cell>
        </row>
        <row r="825">
          <cell r="D825" t="str">
            <v>NA.SC2442SO(2943N1-1)</v>
          </cell>
          <cell r="E825" t="str">
            <v>SC2442SO</v>
          </cell>
        </row>
        <row r="826">
          <cell r="D826" t="str">
            <v>NA.SC2943UA(2943S1-1)</v>
          </cell>
          <cell r="E826" t="str">
            <v>SC2943UA</v>
          </cell>
        </row>
        <row r="827">
          <cell r="D827" t="str">
            <v>NA.SC2442UA(2943S1-1)</v>
          </cell>
          <cell r="E827" t="str">
            <v>SC2442UA</v>
          </cell>
        </row>
        <row r="828">
          <cell r="D828" t="str">
            <v>NA.SC2443UA(2943S1-1)</v>
          </cell>
          <cell r="E828" t="str">
            <v>SC2443UA</v>
          </cell>
        </row>
        <row r="829">
          <cell r="D829" t="str">
            <v>NA.SC2943S0-N(2943S1-1)</v>
          </cell>
          <cell r="E829" t="str">
            <v>SC2943S0-N</v>
          </cell>
        </row>
        <row r="830">
          <cell r="D830" t="str">
            <v>NA.SC2442SO-N(2943S1-1)</v>
          </cell>
          <cell r="E830" t="str">
            <v>SC2442SO-N</v>
          </cell>
        </row>
        <row r="831">
          <cell r="D831" t="str">
            <v>NA.SC2443SO(2943N1-1)</v>
          </cell>
          <cell r="E831" t="str">
            <v>SC2443SO</v>
          </cell>
        </row>
        <row r="832">
          <cell r="D832" t="str">
            <v>NA.SC2943SO(2943N1-1)</v>
          </cell>
          <cell r="E832" t="str">
            <v>SC2943SO</v>
          </cell>
        </row>
        <row r="833">
          <cell r="D833" t="str">
            <v>NA.SC2448UA(2948S1-1)</v>
          </cell>
          <cell r="E833" t="str">
            <v>SC2448UA</v>
          </cell>
        </row>
        <row r="834">
          <cell r="D834" t="str">
            <v>NA.SC2448SO-N(2948S1-1)</v>
          </cell>
          <cell r="E834" t="str">
            <v>SC2448SO-N</v>
          </cell>
        </row>
        <row r="835">
          <cell r="D835" t="str">
            <v>NA.SC2448SO(2948N1-1)</v>
          </cell>
          <cell r="E835" t="str">
            <v>SC2448SO</v>
          </cell>
        </row>
        <row r="836">
          <cell r="D836" t="str">
            <v>NA.SC2448UA-N(2948N1-1)</v>
          </cell>
          <cell r="E836" t="str">
            <v>SC2448UA-N</v>
          </cell>
        </row>
        <row r="837">
          <cell r="D837" t="str">
            <v>NA.SC2948UA(2948S4-1)</v>
          </cell>
          <cell r="E837" t="str">
            <v>SC2948UA</v>
          </cell>
        </row>
        <row r="838">
          <cell r="D838" t="str">
            <v>NA.SC2948UA-N(2948N4-1)</v>
          </cell>
          <cell r="E838" t="str">
            <v>SC2948UA-N</v>
          </cell>
        </row>
        <row r="839">
          <cell r="D839" t="str">
            <v>NA.SC2498UA-N(2948N4-1)</v>
          </cell>
          <cell r="E839" t="str">
            <v>SC2498UA-N</v>
          </cell>
        </row>
        <row r="840">
          <cell r="D840" t="str">
            <v>NA.SC2498SO(2948N4-1)</v>
          </cell>
          <cell r="E840" t="str">
            <v>SC2498SO</v>
          </cell>
        </row>
        <row r="841">
          <cell r="D841" t="str">
            <v>NA.SC2948SO(2948N4-1)</v>
          </cell>
          <cell r="E841" t="str">
            <v>SC2948SO</v>
          </cell>
        </row>
        <row r="842">
          <cell r="D842" t="str">
            <v>NA.SC2963UA</v>
          </cell>
          <cell r="E842" t="str">
            <v>SC2963UA</v>
          </cell>
        </row>
        <row r="843">
          <cell r="D843" t="str">
            <v>NA.SC2963SO</v>
          </cell>
          <cell r="E843" t="str">
            <v>SC2963SO</v>
          </cell>
        </row>
        <row r="844">
          <cell r="D844" t="str">
            <v>NA.SC2968SO</v>
          </cell>
          <cell r="E844" t="str">
            <v>SC2968SO</v>
          </cell>
        </row>
        <row r="845">
          <cell r="D845" t="str">
            <v>NA.SC2063VB(STC9G001C)</v>
          </cell>
          <cell r="E845" t="str">
            <v>SC2063VB</v>
          </cell>
        </row>
        <row r="846">
          <cell r="D846" t="str">
            <v>NA.SC2063SO(STC9G001C)</v>
          </cell>
          <cell r="E846" t="str">
            <v>SC2063SO</v>
          </cell>
        </row>
        <row r="847">
          <cell r="D847" t="str">
            <v>NA.SC2063UA</v>
          </cell>
          <cell r="E847" t="str">
            <v>SC2063UA</v>
          </cell>
        </row>
        <row r="848">
          <cell r="D848" t="str">
            <v>NA.SC2064UA</v>
          </cell>
          <cell r="E848" t="str">
            <v>SC2064UA</v>
          </cell>
        </row>
        <row r="849">
          <cell r="D849" t="str">
            <v>NA.SC2064SO</v>
          </cell>
          <cell r="E849" t="str">
            <v>SC2064SO</v>
          </cell>
        </row>
        <row r="850">
          <cell r="D850" t="str">
            <v>NA.SC2402LSO-N</v>
          </cell>
          <cell r="E850" t="str">
            <v>SC2402SO-N</v>
          </cell>
        </row>
        <row r="851">
          <cell r="D851" t="str">
            <v>NA.SC2402LUA</v>
          </cell>
          <cell r="E851" t="str">
            <v>SC2402UA</v>
          </cell>
        </row>
        <row r="852">
          <cell r="D852" t="str">
            <v>NA.SC2402GSO-N</v>
          </cell>
          <cell r="E852" t="str">
            <v>SC2402SO-N</v>
          </cell>
        </row>
        <row r="853">
          <cell r="D853" t="str">
            <v>NA.SC2033UA</v>
          </cell>
          <cell r="E853" t="str">
            <v>SC2033UA</v>
          </cell>
        </row>
        <row r="854">
          <cell r="D854" t="str">
            <v>NA.SC2033SO-N</v>
          </cell>
          <cell r="E854" t="str">
            <v>SC2033SO-N</v>
          </cell>
        </row>
        <row r="855">
          <cell r="D855" t="str">
            <v>NA.SC2033SO</v>
          </cell>
          <cell r="E855" t="str">
            <v>SC2033SO</v>
          </cell>
        </row>
        <row r="856">
          <cell r="D856" t="str">
            <v>NA.SC2402GUA</v>
          </cell>
          <cell r="E856" t="str">
            <v>SC2402UA</v>
          </cell>
        </row>
        <row r="857">
          <cell r="D857" t="str">
            <v>NA.SC2033SSO5R</v>
          </cell>
          <cell r="E857" t="str">
            <v>SC2033SSO5R</v>
          </cell>
        </row>
        <row r="858">
          <cell r="D858" t="str">
            <v>NA.SL54123A</v>
          </cell>
          <cell r="E858" t="str">
            <v>SL54123A</v>
          </cell>
        </row>
        <row r="859">
          <cell r="D859" t="str">
            <v>NA.SC2033NSO5R</v>
          </cell>
          <cell r="E859" t="str">
            <v>SC2033NSO5R</v>
          </cell>
        </row>
        <row r="860">
          <cell r="D860" t="str">
            <v>NA.SC2402SO6</v>
          </cell>
          <cell r="E860" t="str">
            <v>SC2402SO6</v>
          </cell>
        </row>
        <row r="861">
          <cell r="D861" t="str">
            <v>NA.SC2402SO-N(STC9G002A)-G</v>
          </cell>
          <cell r="E861" t="str">
            <v>SC2402SO-N</v>
          </cell>
        </row>
        <row r="862">
          <cell r="D862" t="str">
            <v>NA.SC2402SO-N(STC9G002B)-G</v>
          </cell>
          <cell r="E862" t="str">
            <v>SC2402SO-N</v>
          </cell>
        </row>
        <row r="863">
          <cell r="D863" t="str">
            <v>NA.SC2402UA-G(STC9G002A)</v>
          </cell>
          <cell r="E863" t="str">
            <v>SC2402UA-G</v>
          </cell>
        </row>
        <row r="864">
          <cell r="D864" t="str">
            <v>NA.SC2402UA-G(STC9G002B)</v>
          </cell>
          <cell r="E864" t="str">
            <v>SC2402UA-G</v>
          </cell>
        </row>
        <row r="865">
          <cell r="D865" t="str">
            <v>NA.SC2442UA-E(STC9G002B)</v>
          </cell>
          <cell r="E865" t="str">
            <v>SC2442UA-E</v>
          </cell>
        </row>
        <row r="866">
          <cell r="D866" t="str">
            <v>NA.SC2402SO-N-G(STC9G002A)</v>
          </cell>
          <cell r="E866" t="str">
            <v>SC24024SO-N-G</v>
          </cell>
        </row>
        <row r="867">
          <cell r="D867" t="str">
            <v>NA.SC2402SO-N-G(STC9G002B)</v>
          </cell>
          <cell r="E867" t="str">
            <v>SC2402SO-N</v>
          </cell>
        </row>
        <row r="868">
          <cell r="D868" t="str">
            <v>NA.SC2402B1</v>
          </cell>
          <cell r="E868" t="str">
            <v>SC2402B1</v>
          </cell>
        </row>
        <row r="869">
          <cell r="D869" t="str">
            <v>NA.SC2402SO-N(STC9H001A)</v>
          </cell>
          <cell r="E869" t="str">
            <v>SC2402SO-N</v>
          </cell>
        </row>
        <row r="870">
          <cell r="D870" t="str">
            <v>NA.SC2402UA(STC9H001A)</v>
          </cell>
          <cell r="E870" t="str">
            <v>SC2402UA</v>
          </cell>
        </row>
        <row r="871">
          <cell r="D871" t="str">
            <v>NA.SC2402SO-N-H（STC9H001A）</v>
          </cell>
          <cell r="E871" t="str">
            <v>SC2402SO-N</v>
          </cell>
        </row>
        <row r="872">
          <cell r="D872" t="str">
            <v>NA.SC2402UA-H(STC9H001A)</v>
          </cell>
          <cell r="E872" t="str">
            <v>SC2402UA-H</v>
          </cell>
        </row>
        <row r="873">
          <cell r="D873" t="str">
            <v>NA.SC2442UA(STC11102A)</v>
          </cell>
          <cell r="E873" t="str">
            <v>SC2442UA</v>
          </cell>
        </row>
        <row r="874">
          <cell r="D874" t="str">
            <v>NA.SC2402SO-N-HA</v>
          </cell>
          <cell r="E874" t="str">
            <v>SC2402SO-N-BK</v>
          </cell>
        </row>
        <row r="875">
          <cell r="D875" t="str">
            <v>NA.SD2477</v>
          </cell>
          <cell r="E875" t="str">
            <v>SD2477</v>
          </cell>
        </row>
        <row r="876">
          <cell r="D876" t="str">
            <v>NA.SC2032SE(TX254CTR)</v>
          </cell>
          <cell r="E876" t="str">
            <v>SC2032SE</v>
          </cell>
        </row>
        <row r="877">
          <cell r="D877" t="str">
            <v>NA.S41B1</v>
          </cell>
          <cell r="E877" t="str">
            <v>S41B1</v>
          </cell>
        </row>
        <row r="878">
          <cell r="D878" t="str">
            <v>NA.S41F1</v>
          </cell>
          <cell r="E878" t="str">
            <v>S41F1</v>
          </cell>
        </row>
        <row r="879">
          <cell r="D879" t="str">
            <v>NA.S41H</v>
          </cell>
          <cell r="E879" t="str">
            <v>S41H</v>
          </cell>
        </row>
        <row r="880">
          <cell r="D880" t="str">
            <v>NA.S42B1N</v>
          </cell>
          <cell r="E880" t="str">
            <v>S42B1N</v>
          </cell>
        </row>
        <row r="881">
          <cell r="D881" t="str">
            <v>NA.S42F1N</v>
          </cell>
          <cell r="E881" t="str">
            <v>S42F1N</v>
          </cell>
        </row>
        <row r="882">
          <cell r="D882" t="str">
            <v>NA.S41F2</v>
          </cell>
          <cell r="E882" t="str">
            <v>S41F2</v>
          </cell>
        </row>
        <row r="883">
          <cell r="D883" t="str">
            <v>NA.S41H-A2</v>
          </cell>
          <cell r="E883" t="str">
            <v>S41H-A2</v>
          </cell>
        </row>
        <row r="884">
          <cell r="D884" t="str">
            <v>NA.SC44E(旧 失效)</v>
          </cell>
          <cell r="E884" t="str">
            <v>SC44E</v>
          </cell>
        </row>
        <row r="885">
          <cell r="D885" t="str">
            <v>NA.SC41H</v>
          </cell>
          <cell r="E885" t="str">
            <v>SC41H</v>
          </cell>
        </row>
        <row r="886">
          <cell r="D886" t="str">
            <v>NA.SC41HF</v>
          </cell>
          <cell r="E886" t="str">
            <v>SC41HF</v>
          </cell>
        </row>
        <row r="887">
          <cell r="D887" t="str">
            <v>NA.SC41HN1W</v>
          </cell>
          <cell r="E887" t="str">
            <v>SC41HN1W</v>
          </cell>
        </row>
        <row r="888">
          <cell r="D888" t="str">
            <v>NA.SC41HL(旧  失效)</v>
          </cell>
          <cell r="E888" t="str">
            <v>SC41HL</v>
          </cell>
        </row>
        <row r="889">
          <cell r="D889" t="str">
            <v>NA.SC41HL-T(旧 失效)</v>
          </cell>
          <cell r="E889" t="str">
            <v>SC41HL-T</v>
          </cell>
        </row>
        <row r="890">
          <cell r="D890" t="str">
            <v>NA.SC4002BU</v>
          </cell>
          <cell r="E890" t="str">
            <v>SC4002BU</v>
          </cell>
        </row>
        <row r="891">
          <cell r="D891" t="str">
            <v>NA.SC4002UA</v>
          </cell>
          <cell r="E891" t="str">
            <v>SC4002UA</v>
          </cell>
        </row>
        <row r="892">
          <cell r="D892" t="str">
            <v>NA.SC4003UA</v>
          </cell>
          <cell r="E892" t="str">
            <v>SC4003UA</v>
          </cell>
        </row>
        <row r="893">
          <cell r="D893" t="str">
            <v>NA.SC4005UA</v>
          </cell>
          <cell r="E893" t="str">
            <v>SC4005UA</v>
          </cell>
        </row>
        <row r="894">
          <cell r="D894" t="str">
            <v>NA.SC4012BU</v>
          </cell>
          <cell r="E894" t="str">
            <v>SC4012BU</v>
          </cell>
        </row>
        <row r="895">
          <cell r="D895" t="str">
            <v>NA.SC4001SE</v>
          </cell>
          <cell r="E895" t="str">
            <v>SC4001SE</v>
          </cell>
        </row>
        <row r="896">
          <cell r="D896" t="str">
            <v>NA.SC4001UA</v>
          </cell>
          <cell r="E896" t="str">
            <v>SC4001UA</v>
          </cell>
        </row>
        <row r="897">
          <cell r="D897" t="str">
            <v>NA.SC4011SO-N</v>
          </cell>
          <cell r="E897" t="str">
            <v>SC4011SO-N</v>
          </cell>
        </row>
        <row r="898">
          <cell r="D898" t="str">
            <v>NA.SC49E</v>
          </cell>
          <cell r="E898" t="str">
            <v>SC49E</v>
          </cell>
        </row>
        <row r="899">
          <cell r="D899" t="str">
            <v>NA.SC4001UA-9mm</v>
          </cell>
          <cell r="E899" t="str">
            <v>SC4001UA</v>
          </cell>
        </row>
        <row r="900">
          <cell r="D900" t="str">
            <v>NA.SC4616UA</v>
          </cell>
          <cell r="E900" t="str">
            <v>SC4616UA</v>
          </cell>
        </row>
        <row r="901">
          <cell r="D901" t="str">
            <v>NA.SC4205BU</v>
          </cell>
          <cell r="E901" t="str">
            <v>SC4205BU</v>
          </cell>
        </row>
        <row r="902">
          <cell r="D902" t="str">
            <v>NA.SC4205UA</v>
          </cell>
          <cell r="E902" t="str">
            <v>SC4205UA</v>
          </cell>
        </row>
        <row r="903">
          <cell r="D903" t="str">
            <v>NA.SC4621UA</v>
          </cell>
          <cell r="E903" t="str">
            <v>SC4621UA</v>
          </cell>
        </row>
        <row r="904">
          <cell r="D904" t="str">
            <v>NA.SC4011UA</v>
          </cell>
          <cell r="E904" t="str">
            <v>SC4011UA</v>
          </cell>
        </row>
        <row r="905">
          <cell r="D905" t="str">
            <v>NA.SC4616BU</v>
          </cell>
          <cell r="E905" t="str">
            <v>SC4616BU</v>
          </cell>
        </row>
        <row r="906">
          <cell r="D906" t="str">
            <v>NA.SC4011DN</v>
          </cell>
          <cell r="E906" t="str">
            <v>SC4011DN</v>
          </cell>
        </row>
        <row r="907">
          <cell r="D907" t="str">
            <v>NA.SC4002SO(STC4000AA)</v>
          </cell>
          <cell r="E907" t="str">
            <v>SC4002SO</v>
          </cell>
        </row>
        <row r="908">
          <cell r="D908" t="str">
            <v>NA.ATK-E512</v>
          </cell>
          <cell r="E908" t="str">
            <v>ATK-E512</v>
          </cell>
        </row>
        <row r="909">
          <cell r="D909" t="str">
            <v>NA.SC4019SO-N</v>
          </cell>
          <cell r="E909" t="str">
            <v>SC4019SO-N</v>
          </cell>
        </row>
        <row r="910">
          <cell r="D910" t="str">
            <v>NA.SC4015SO-N</v>
          </cell>
          <cell r="E910" t="str">
            <v>SC4015SO-N</v>
          </cell>
        </row>
        <row r="911">
          <cell r="D911" t="str">
            <v>NA.SC4015UA</v>
          </cell>
          <cell r="E911" t="str">
            <v>SC4015UA</v>
          </cell>
        </row>
        <row r="912">
          <cell r="D912" t="str">
            <v>NA.BZ12</v>
          </cell>
          <cell r="E912" t="str">
            <v>BZ12</v>
          </cell>
        </row>
        <row r="913">
          <cell r="D913" t="str">
            <v>NA.SC4043SO</v>
          </cell>
          <cell r="E913" t="str">
            <v>SC4043SO</v>
          </cell>
        </row>
        <row r="914">
          <cell r="D914" t="str">
            <v>NA.SC4019UA</v>
          </cell>
          <cell r="E914" t="str">
            <v>SC4019UA</v>
          </cell>
        </row>
        <row r="915">
          <cell r="D915" t="str">
            <v>NA.49E</v>
          </cell>
          <cell r="E915" t="str">
            <v>49E</v>
          </cell>
        </row>
        <row r="916">
          <cell r="D916" t="str">
            <v>NA.281</v>
          </cell>
          <cell r="E916" t="str">
            <v>281</v>
          </cell>
        </row>
        <row r="917">
          <cell r="D917" t="str">
            <v>NA.SC4005CUA</v>
          </cell>
          <cell r="E917" t="str">
            <v>SC4005CUA</v>
          </cell>
        </row>
        <row r="918">
          <cell r="D918" t="str">
            <v>NA.SC4019S7</v>
          </cell>
          <cell r="E918" t="str">
            <v>SC4019S7</v>
          </cell>
        </row>
        <row r="919">
          <cell r="D919" t="str">
            <v>NA.CHY01S</v>
          </cell>
          <cell r="E919" t="str">
            <v>CHY01S</v>
          </cell>
        </row>
        <row r="920">
          <cell r="D920" t="str">
            <v>NA.SC4009SO</v>
          </cell>
          <cell r="E920" t="str">
            <v>SC4009SO</v>
          </cell>
        </row>
        <row r="921">
          <cell r="D921" t="str">
            <v>NA.CHY37S</v>
          </cell>
          <cell r="E921" t="str">
            <v>CHY37S</v>
          </cell>
        </row>
        <row r="922">
          <cell r="D922" t="str">
            <v>NA.CHY19S</v>
          </cell>
          <cell r="E922" t="str">
            <v>CHY19S</v>
          </cell>
        </row>
        <row r="923">
          <cell r="D923" t="str">
            <v>NA.SC4015SO-N-CE</v>
          </cell>
          <cell r="E923" t="str">
            <v>SC4015SO-N-BK</v>
          </cell>
        </row>
        <row r="924">
          <cell r="D924" t="str">
            <v>NA.SC4923SO-N-CB</v>
          </cell>
          <cell r="E924" t="str">
            <v>SC4923SO-N-BK</v>
          </cell>
        </row>
        <row r="925">
          <cell r="D925" t="str">
            <v>NA.SC4688DC</v>
          </cell>
          <cell r="E925" t="str">
            <v>SC4688DC</v>
          </cell>
        </row>
        <row r="926">
          <cell r="D926" t="str">
            <v>NA.SC4688SA</v>
          </cell>
          <cell r="E926" t="str">
            <v>SC4688SA</v>
          </cell>
        </row>
        <row r="927">
          <cell r="D927" t="str">
            <v>NA.SC4688VB</v>
          </cell>
          <cell r="E927" t="str">
            <v>SC4688VB</v>
          </cell>
        </row>
        <row r="928">
          <cell r="D928" t="str">
            <v>NA.SC4688VSA</v>
          </cell>
          <cell r="E928" t="str">
            <v>SC4688VSA</v>
          </cell>
        </row>
        <row r="929">
          <cell r="D929" t="str">
            <v>NA.SC4695DC</v>
          </cell>
          <cell r="E929" t="str">
            <v>SC4695DC</v>
          </cell>
        </row>
        <row r="930">
          <cell r="D930" t="str">
            <v>NA.SC421XVB</v>
          </cell>
          <cell r="E930" t="str">
            <v>SC421XVB</v>
          </cell>
        </row>
        <row r="931">
          <cell r="D931" t="str">
            <v>NA.SC4643SA</v>
          </cell>
          <cell r="E931" t="str">
            <v>SC4643SA</v>
          </cell>
        </row>
        <row r="932">
          <cell r="D932" t="str">
            <v>NA.SC4643VB</v>
          </cell>
          <cell r="E932" t="str">
            <v>SC4643VB</v>
          </cell>
        </row>
        <row r="933">
          <cell r="D933" t="str">
            <v>NA.SC4658VB</v>
          </cell>
          <cell r="E933" t="str">
            <v>SC4658VB</v>
          </cell>
        </row>
        <row r="934">
          <cell r="D934" t="str">
            <v>NA.SC4688DC-M3</v>
          </cell>
          <cell r="E934" t="str">
            <v>SC4688DC-M3</v>
          </cell>
        </row>
        <row r="935">
          <cell r="D935" t="str">
            <v>NA.SC4688DC-M4</v>
          </cell>
          <cell r="E935" t="str">
            <v>SC4688DC-M4</v>
          </cell>
        </row>
        <row r="936">
          <cell r="D936" t="str">
            <v>NA.SC4688DC-M5</v>
          </cell>
          <cell r="E936" t="str">
            <v>SC4688DC-M5</v>
          </cell>
        </row>
        <row r="937">
          <cell r="D937" t="str">
            <v>NA.SC4688DC-M6</v>
          </cell>
          <cell r="E937" t="str">
            <v>SC4688DC-M6</v>
          </cell>
        </row>
        <row r="938">
          <cell r="D938" t="str">
            <v>NA.SC4645VB</v>
          </cell>
          <cell r="E938" t="str">
            <v>SC4645VB</v>
          </cell>
        </row>
        <row r="939">
          <cell r="D939" t="str">
            <v>NA.3100</v>
          </cell>
          <cell r="E939" t="str">
            <v>3100</v>
          </cell>
        </row>
        <row r="940">
          <cell r="D940" t="str">
            <v>NA.3100(STC9D06C)</v>
          </cell>
          <cell r="E940" t="str">
            <v>3100</v>
          </cell>
        </row>
        <row r="941">
          <cell r="D941" t="str">
            <v>NA.SC4689SA-A</v>
          </cell>
          <cell r="E941" t="str">
            <v>SC4689SA-A</v>
          </cell>
        </row>
        <row r="942">
          <cell r="D942" t="str">
            <v>NA.SC4688SA-A(STC9D01C)</v>
          </cell>
          <cell r="E942" t="str">
            <v>SC4688SA-A</v>
          </cell>
        </row>
        <row r="943">
          <cell r="D943" t="str">
            <v>NA.SC4216VB</v>
          </cell>
          <cell r="E943" t="str">
            <v>SC4216VB</v>
          </cell>
        </row>
        <row r="944">
          <cell r="D944" t="str">
            <v>NA.2100</v>
          </cell>
          <cell r="E944" t="str">
            <v>2100</v>
          </cell>
        </row>
        <row r="945">
          <cell r="D945" t="str">
            <v>NA.SC4689SA</v>
          </cell>
          <cell r="E945" t="str">
            <v>SC4689SA</v>
          </cell>
        </row>
        <row r="946">
          <cell r="D946" t="str">
            <v>NA.SC4643VB-A</v>
          </cell>
          <cell r="E946" t="str">
            <v>SC4643VB</v>
          </cell>
        </row>
        <row r="947">
          <cell r="D947" t="str">
            <v>NA.SC4643SA-A</v>
          </cell>
          <cell r="E947" t="str">
            <v>SC4643SA-A</v>
          </cell>
        </row>
        <row r="948">
          <cell r="D948" t="str">
            <v>NA.2100-A</v>
          </cell>
          <cell r="E948" t="str">
            <v>2100</v>
          </cell>
        </row>
        <row r="949">
          <cell r="D949" t="str">
            <v>NA.SCS4645</v>
          </cell>
          <cell r="E949" t="str">
            <v>SCS4645</v>
          </cell>
        </row>
        <row r="950">
          <cell r="D950" t="str">
            <v>NA.2100C</v>
          </cell>
          <cell r="E950" t="str">
            <v>2100C</v>
          </cell>
        </row>
        <row r="951">
          <cell r="D951" t="str">
            <v>NA.SC4688DA(STC9D01C)</v>
          </cell>
          <cell r="E951" t="str">
            <v>SC4688DA</v>
          </cell>
        </row>
        <row r="952">
          <cell r="D952" t="str">
            <v>NA.SC4643VB-G(STC9D03E)</v>
          </cell>
          <cell r="E952" t="str">
            <v>SC4643VB-G</v>
          </cell>
        </row>
        <row r="953">
          <cell r="D953" t="str">
            <v>NA.SC4643VB-S(STC9D03E)</v>
          </cell>
          <cell r="E953" t="str">
            <v>SC4643VB-S</v>
          </cell>
        </row>
        <row r="954">
          <cell r="D954" t="str">
            <v>NA.SC2402DN</v>
          </cell>
          <cell r="E954" t="str">
            <v>SC2402DN</v>
          </cell>
        </row>
        <row r="955">
          <cell r="D955" t="str">
            <v>NA.SC4124SO(STC11201A)</v>
          </cell>
          <cell r="E955" t="str">
            <v>SC4124SO</v>
          </cell>
        </row>
        <row r="956">
          <cell r="D956" t="str">
            <v>NA.SC4103DN(STC11201A)</v>
          </cell>
          <cell r="E956" t="str">
            <v>SC4103DN</v>
          </cell>
        </row>
        <row r="957">
          <cell r="D957" t="str">
            <v>NA.SC4101DN(STC11201A)</v>
          </cell>
          <cell r="E957" t="str">
            <v>SC4101DN</v>
          </cell>
        </row>
        <row r="958">
          <cell r="D958" t="str">
            <v>NA.SC4101DN(STC11201B)</v>
          </cell>
          <cell r="E958" t="str">
            <v>SC4101DN</v>
          </cell>
        </row>
        <row r="959">
          <cell r="D959" t="str">
            <v>NA.SC4102DN(STC11201B)</v>
          </cell>
          <cell r="E959" t="str">
            <v>SC4102DN</v>
          </cell>
        </row>
        <row r="960">
          <cell r="D960" t="str">
            <v>NA.SC4103DN(STC11201B)</v>
          </cell>
          <cell r="E960" t="str">
            <v>SC4103DN</v>
          </cell>
        </row>
        <row r="961">
          <cell r="D961" t="str">
            <v>NA.SC4104DN(STC11201B)</v>
          </cell>
          <cell r="E961" t="str">
            <v>SC4104DN</v>
          </cell>
        </row>
        <row r="962">
          <cell r="D962" t="str">
            <v>NA.SC4125SO(STC11201B)</v>
          </cell>
          <cell r="E962" t="str">
            <v>SC4125SO</v>
          </cell>
        </row>
        <row r="963">
          <cell r="D963" t="str">
            <v>NA.SC4125SOR(STC11201B)</v>
          </cell>
          <cell r="E963" t="str">
            <v>SC4125SOR</v>
          </cell>
        </row>
        <row r="964">
          <cell r="D964" t="str">
            <v>NA.SC4126SO(STC11201B)</v>
          </cell>
          <cell r="E964" t="str">
            <v>SC4126SO</v>
          </cell>
        </row>
        <row r="965">
          <cell r="D965" t="str">
            <v>NA.SC4126SOR（STC11201B)</v>
          </cell>
          <cell r="E965" t="str">
            <v>SC4126SOR</v>
          </cell>
        </row>
        <row r="966">
          <cell r="D966" t="str">
            <v>NA.SC4251DN(STC11201B)</v>
          </cell>
          <cell r="E966" t="str">
            <v>SC4251DN</v>
          </cell>
        </row>
        <row r="967">
          <cell r="D967" t="str">
            <v>NA.SC4125SO(STC11201B1)</v>
          </cell>
          <cell r="E967" t="str">
            <v>SC4125SO</v>
          </cell>
        </row>
        <row r="968">
          <cell r="D968" t="str">
            <v>NA.SC4291DN</v>
          </cell>
          <cell r="E968" t="str">
            <v>SC4291DN</v>
          </cell>
        </row>
        <row r="969">
          <cell r="D969" t="str">
            <v>NA.SC4391DN</v>
          </cell>
          <cell r="E969" t="str">
            <v>SC4391DN</v>
          </cell>
        </row>
        <row r="970">
          <cell r="D970" t="str">
            <v>NA.SC4391SO6</v>
          </cell>
          <cell r="E970" t="str">
            <v>SC4391SO6</v>
          </cell>
        </row>
        <row r="971">
          <cell r="D971" t="str">
            <v>NA.SC4101DN(STC11201B1)</v>
          </cell>
          <cell r="E971" t="str">
            <v>SC4101DN</v>
          </cell>
        </row>
        <row r="972">
          <cell r="D972" t="str">
            <v>NA.SC4102DN(STC11201B1)</v>
          </cell>
          <cell r="E972" t="str">
            <v>SC4102DN</v>
          </cell>
        </row>
        <row r="973">
          <cell r="D973" t="str">
            <v>NA.SC4103DN(STC11201B1)</v>
          </cell>
          <cell r="E973" t="str">
            <v>SC4103DN</v>
          </cell>
        </row>
        <row r="974">
          <cell r="D974" t="str">
            <v>NA.SC4104DN(STC11201B1)</v>
          </cell>
          <cell r="E974" t="str">
            <v>SC4104DN</v>
          </cell>
        </row>
        <row r="975">
          <cell r="D975" t="str">
            <v>NA.SC4125SOR(STC11201B1)</v>
          </cell>
          <cell r="E975" t="str">
            <v>SC4125SOR</v>
          </cell>
        </row>
        <row r="976">
          <cell r="D976" t="str">
            <v>NA.SC4101SO(STC11201B1)</v>
          </cell>
          <cell r="E976" t="str">
            <v>SC4101SO</v>
          </cell>
        </row>
        <row r="977">
          <cell r="D977" t="str">
            <v>NA.SC4102SO(STC11201B1)</v>
          </cell>
          <cell r="E977" t="str">
            <v>SC4102SO</v>
          </cell>
        </row>
        <row r="978">
          <cell r="D978" t="str">
            <v>NA.SC4103SO(STC11201B1)</v>
          </cell>
          <cell r="E978" t="str">
            <v>SC4103SO</v>
          </cell>
        </row>
        <row r="979">
          <cell r="D979" t="str">
            <v>NA.SC4104SO(STC11201B1)</v>
          </cell>
          <cell r="E979" t="str">
            <v>SC4104SO</v>
          </cell>
        </row>
        <row r="980">
          <cell r="D980" t="str">
            <v>NA.SC4123SO(STC11201B1)</v>
          </cell>
          <cell r="E980" t="str">
            <v>SC4123SO</v>
          </cell>
        </row>
        <row r="981">
          <cell r="D981" t="str">
            <v>NA.SC4123SOR(STC11201B1)</v>
          </cell>
          <cell r="E981" t="str">
            <v>SC4123SOR</v>
          </cell>
        </row>
        <row r="982">
          <cell r="D982" t="str">
            <v>NA.LKS4105</v>
          </cell>
          <cell r="E982" t="str">
            <v>LKS4105</v>
          </cell>
        </row>
        <row r="983">
          <cell r="D983" t="str">
            <v>NA.SC4251D3</v>
          </cell>
          <cell r="E983" t="str">
            <v>SC4251D3</v>
          </cell>
        </row>
        <row r="984">
          <cell r="D984" t="str">
            <v>NA.SC4123S5</v>
          </cell>
          <cell r="E984" t="str">
            <v>SC4123S5</v>
          </cell>
        </row>
        <row r="985">
          <cell r="D985" t="str">
            <v>NA.SC4101SE</v>
          </cell>
          <cell r="E985" t="str">
            <v>SC4101SE</v>
          </cell>
        </row>
        <row r="986">
          <cell r="D986" t="str">
            <v>NA.SC4102SE</v>
          </cell>
          <cell r="E986" t="str">
            <v>SC4102SE</v>
          </cell>
        </row>
        <row r="987">
          <cell r="D987" t="str">
            <v>NA.SC4103SE</v>
          </cell>
          <cell r="E987" t="str">
            <v>SC4103SE</v>
          </cell>
        </row>
        <row r="988">
          <cell r="D988" t="str">
            <v>NA.SC4104SE</v>
          </cell>
          <cell r="E988" t="str">
            <v>SC4104SE</v>
          </cell>
        </row>
        <row r="989">
          <cell r="D989" t="str">
            <v>NA.SC4391S6</v>
          </cell>
          <cell r="E989" t="str">
            <v>SC4391S6</v>
          </cell>
        </row>
        <row r="990">
          <cell r="D990" t="str">
            <v>NA.SC724SP30B5H(STC13103B)</v>
          </cell>
          <cell r="E990" t="str">
            <v>SC724SP30B5H</v>
          </cell>
        </row>
        <row r="991">
          <cell r="D991" t="str">
            <v>NA.SC4671SW50B5</v>
          </cell>
          <cell r="E991" t="str">
            <v>SC4671SW50B5</v>
          </cell>
        </row>
        <row r="992">
          <cell r="D992" t="str">
            <v>NA.SC4671SP20B5(STC13103B)</v>
          </cell>
          <cell r="E992" t="str">
            <v>SC4671SP20B5</v>
          </cell>
        </row>
        <row r="993">
          <cell r="D993" t="str">
            <v>NA.SC4671SP30B5(STC13103B)</v>
          </cell>
          <cell r="E993" t="str">
            <v>SC4671SP30B5</v>
          </cell>
        </row>
        <row r="994">
          <cell r="D994" t="str">
            <v>NA.SC4671SP50B5(STC13103B)</v>
          </cell>
          <cell r="E994" t="str">
            <v>SC4671SP50B5</v>
          </cell>
        </row>
        <row r="995">
          <cell r="D995" t="str">
            <v>NA.SC4021SO-N</v>
          </cell>
          <cell r="E995" t="str">
            <v>SC4021SO-N</v>
          </cell>
        </row>
        <row r="996">
          <cell r="D996" t="str">
            <v>NA.SC4021SO-N(STC3011B)</v>
          </cell>
          <cell r="E996" t="str">
            <v>SC4021SO-N</v>
          </cell>
        </row>
        <row r="997">
          <cell r="D997" t="str">
            <v>NA.SC4022SO-N</v>
          </cell>
          <cell r="E997" t="str">
            <v>SC4022SO-N</v>
          </cell>
        </row>
        <row r="998">
          <cell r="D998" t="str">
            <v>NA.SC69201</v>
          </cell>
          <cell r="E998" t="str">
            <v>SC69201</v>
          </cell>
        </row>
        <row r="999">
          <cell r="D999" t="str">
            <v>NA.SC69501</v>
          </cell>
          <cell r="E999" t="str">
            <v>SC69501</v>
          </cell>
        </row>
        <row r="1000">
          <cell r="D1000" t="str">
            <v>NA.SC60104</v>
          </cell>
          <cell r="E1000" t="str">
            <v>SC60104</v>
          </cell>
        </row>
        <row r="1001">
          <cell r="D1001" t="str">
            <v>NA.SC60220</v>
          </cell>
          <cell r="E1001" t="str">
            <v>SC60220</v>
          </cell>
        </row>
        <row r="1002">
          <cell r="D1002" t="str">
            <v>NA.SC60221</v>
          </cell>
          <cell r="E1002" t="str">
            <v>SC60221</v>
          </cell>
        </row>
        <row r="1003">
          <cell r="D1003" t="str">
            <v>NA.SC60224</v>
          </cell>
          <cell r="E1003" t="str">
            <v>SC60224</v>
          </cell>
        </row>
        <row r="1004">
          <cell r="D1004" t="str">
            <v>NA.SC60226</v>
          </cell>
          <cell r="E1004" t="str">
            <v>SC60226</v>
          </cell>
        </row>
        <row r="1005">
          <cell r="D1005" t="str">
            <v>NA.SC60228DC</v>
          </cell>
          <cell r="E1005" t="str">
            <v>SC60228DC</v>
          </cell>
        </row>
        <row r="1006">
          <cell r="D1006" t="str">
            <v>NA.SC60320</v>
          </cell>
          <cell r="E1006" t="str">
            <v>SC60320</v>
          </cell>
        </row>
        <row r="1007">
          <cell r="D1007" t="str">
            <v>NA.SC60340(STC9D05B)</v>
          </cell>
          <cell r="E1007" t="str">
            <v>SC60340</v>
          </cell>
        </row>
        <row r="1008">
          <cell r="D1008" t="str">
            <v>NA.SC69502</v>
          </cell>
          <cell r="E1008" t="str">
            <v>SC69502</v>
          </cell>
        </row>
        <row r="1009">
          <cell r="D1009" t="str">
            <v>NA.TC1024</v>
          </cell>
          <cell r="E1009" t="str">
            <v>TC1024</v>
          </cell>
        </row>
        <row r="1010">
          <cell r="D1010" t="str">
            <v>NA.SC60340(STC9D05C)</v>
          </cell>
          <cell r="E1010" t="str">
            <v>SC60340</v>
          </cell>
        </row>
        <row r="1011">
          <cell r="D1011" t="str">
            <v>NA.CT60340(STC9D05C)</v>
          </cell>
          <cell r="E1011" t="str">
            <v>CT60340</v>
          </cell>
        </row>
        <row r="1012">
          <cell r="D1012" t="str">
            <v>NA.CT60340Q(STC9D05C)</v>
          </cell>
          <cell r="E1012" t="str">
            <v>CT60340Q</v>
          </cell>
        </row>
        <row r="1013">
          <cell r="D1013" t="str">
            <v>NA.SC60228DCS(STC9D04C)</v>
          </cell>
          <cell r="E1013" t="str">
            <v>SC60228DC</v>
          </cell>
        </row>
        <row r="1014">
          <cell r="D1014" t="str">
            <v>NA.SC60370(STC9D05C)</v>
          </cell>
          <cell r="E1014" t="str">
            <v>SC60370</v>
          </cell>
        </row>
        <row r="1015">
          <cell r="D1015" t="str">
            <v>NA.SC60226SS-DC</v>
          </cell>
          <cell r="E1015" t="str">
            <v>SC60226SS-TB</v>
          </cell>
        </row>
        <row r="1016">
          <cell r="D1016" t="str">
            <v>NA.SC69401DC</v>
          </cell>
          <cell r="E1016" t="str">
            <v>SC69401DC</v>
          </cell>
        </row>
        <row r="1017">
          <cell r="D1017" t="str">
            <v>NA.SC69401TP</v>
          </cell>
          <cell r="E1017" t="str">
            <v>SC69401TP</v>
          </cell>
        </row>
        <row r="1018">
          <cell r="D1018" t="str">
            <v>NA.SC69401DC(STC9H002B)</v>
          </cell>
          <cell r="E1018" t="str">
            <v>SC69401DC</v>
          </cell>
        </row>
        <row r="1019">
          <cell r="D1019" t="str">
            <v>NA.SC69401PH1</v>
          </cell>
          <cell r="E1019" t="str">
            <v>SC69401PH1</v>
          </cell>
        </row>
        <row r="1020">
          <cell r="D1020" t="str">
            <v>NA.SC69401TP(STC9H002B)</v>
          </cell>
          <cell r="E1020" t="str">
            <v>SC69401TP</v>
          </cell>
        </row>
        <row r="1021">
          <cell r="D1021" t="str">
            <v>NA.SC69401DC-C</v>
          </cell>
          <cell r="E1021" t="str">
            <v>SC69401DC</v>
          </cell>
        </row>
        <row r="1022">
          <cell r="D1022" t="str">
            <v>NA.SC69401TP-C(STC9H002C)</v>
          </cell>
          <cell r="E1022" t="str">
            <v>SC69401TP</v>
          </cell>
        </row>
        <row r="1023">
          <cell r="D1023" t="str">
            <v>NA.SC69401DW</v>
          </cell>
          <cell r="E1023" t="str">
            <v>SC69401</v>
          </cell>
        </row>
        <row r="1024">
          <cell r="D1024" t="str">
            <v>NA.SC69401D(STC9H002D)</v>
          </cell>
          <cell r="E1024" t="str">
            <v>SC69401D</v>
          </cell>
        </row>
        <row r="1025">
          <cell r="D1025" t="str">
            <v>NA.CT6702</v>
          </cell>
          <cell r="E1025" t="str">
            <v>CT6702</v>
          </cell>
        </row>
        <row r="1026">
          <cell r="D1026" t="str">
            <v>NA.SC69401D(STC9H002D)-SPI</v>
          </cell>
          <cell r="E1026" t="str">
            <v>SC69401D-SPI</v>
          </cell>
        </row>
        <row r="1027">
          <cell r="D1027" t="str">
            <v>NA.SC69401-A(STC9H002DQ)</v>
          </cell>
          <cell r="E1027" t="str">
            <v>SC69401-A</v>
          </cell>
        </row>
        <row r="1028">
          <cell r="D1028" t="str">
            <v>NA.CT6702-(STC9H002DQ)</v>
          </cell>
          <cell r="E1028" t="str">
            <v>CT6702</v>
          </cell>
        </row>
        <row r="1029">
          <cell r="D1029" t="str">
            <v>NA.SC69401(STC9H002DQ)</v>
          </cell>
          <cell r="E1029" t="str">
            <v>SC69401</v>
          </cell>
        </row>
        <row r="1030">
          <cell r="D1030" t="str">
            <v>NA.SC69401D(STC9H002DQ)</v>
          </cell>
          <cell r="E1030" t="str">
            <v>SC69401D</v>
          </cell>
        </row>
        <row r="1031">
          <cell r="D1031" t="str">
            <v>NA.SC69401-SPI(STC9H002DQ)</v>
          </cell>
          <cell r="E1031" t="str">
            <v>SC69401-SPI</v>
          </cell>
        </row>
        <row r="1032">
          <cell r="D1032" t="str">
            <v>NA.SC69401D-SPI(STC9H002DQ)</v>
          </cell>
          <cell r="E1032" t="str">
            <v>SC69401D-SPI</v>
          </cell>
        </row>
        <row r="1033">
          <cell r="D1033" t="str">
            <v>NA.SC69431-PA2R-000-A</v>
          </cell>
          <cell r="E1033" t="str">
            <v>SC69431-PA2R-000-A</v>
          </cell>
        </row>
        <row r="1034">
          <cell r="D1034" t="str">
            <v>NA.SC69431-PA2R-SPI-A</v>
          </cell>
          <cell r="E1034" t="str">
            <v>SC69431-PA2R-SPI-A</v>
          </cell>
        </row>
        <row r="1035">
          <cell r="D1035" t="str">
            <v>NA.SC69431-PA2R-PSI-A</v>
          </cell>
          <cell r="E1035" t="str">
            <v>SC69431-PA2R-PSI-A</v>
          </cell>
        </row>
        <row r="1036">
          <cell r="D1036" t="str">
            <v>NA.SC69431-PE3R-000-A</v>
          </cell>
          <cell r="E1036" t="str">
            <v>SC69431-PE3R-000-A</v>
          </cell>
        </row>
        <row r="1037">
          <cell r="D1037" t="str">
            <v>NA.SC69431-PE3R-SPI-A</v>
          </cell>
          <cell r="E1037" t="str">
            <v>SC69431-PE3R-SPI-A</v>
          </cell>
        </row>
        <row r="1038">
          <cell r="D1038" t="str">
            <v>NA.SC69431-PE3R-PSI-A</v>
          </cell>
          <cell r="E1038" t="str">
            <v>SC69431-PE3R-PSI-A</v>
          </cell>
        </row>
        <row r="1039">
          <cell r="D1039" t="str">
            <v>NA.DH622</v>
          </cell>
          <cell r="E1039" t="str">
            <v>DH622</v>
          </cell>
        </row>
        <row r="1040">
          <cell r="D1040" t="str">
            <v>NA.SC9642TS</v>
          </cell>
          <cell r="E1040" t="str">
            <v>SC9642TS</v>
          </cell>
        </row>
        <row r="1041">
          <cell r="D1041" t="str">
            <v>NA.SC9641TS-P</v>
          </cell>
          <cell r="E1041" t="str">
            <v>SC9641TS-P</v>
          </cell>
        </row>
        <row r="1042">
          <cell r="D1042" t="str">
            <v>NA.SC9675VB</v>
          </cell>
          <cell r="E1042" t="str">
            <v>SC9675VB</v>
          </cell>
        </row>
        <row r="1043">
          <cell r="D1043" t="str">
            <v>NA.SC9648TS-P</v>
          </cell>
          <cell r="E1043" t="str">
            <v>SC9648TS-P</v>
          </cell>
        </row>
        <row r="1044">
          <cell r="D1044" t="str">
            <v>NA.SC9642TS-P(STC9A991F)</v>
          </cell>
          <cell r="E1044" t="str">
            <v>SC9642TS-P</v>
          </cell>
        </row>
        <row r="1045">
          <cell r="D1045" t="str">
            <v>NA.SC9641TS-P(9A001F)</v>
          </cell>
          <cell r="E1045" t="str">
            <v>SC9641TS-P</v>
          </cell>
        </row>
        <row r="1046">
          <cell r="D1046" t="str">
            <v>NA.SC9642TS(9A001G)</v>
          </cell>
          <cell r="E1046" t="str">
            <v>SC9642TS</v>
          </cell>
        </row>
        <row r="1047">
          <cell r="D1047" t="str">
            <v>NA.SC9675VB(STC9A002B)</v>
          </cell>
          <cell r="E1047" t="str">
            <v>SC9675VB</v>
          </cell>
        </row>
        <row r="1048">
          <cell r="D1048" t="str">
            <v>NA.SC9642TS(STC9A001H)-E</v>
          </cell>
          <cell r="E1048" t="str">
            <v>SC9642TS-E</v>
          </cell>
        </row>
        <row r="1049">
          <cell r="D1049" t="str">
            <v>NA.SC9641TS-P-I(STC9A001I)</v>
          </cell>
          <cell r="E1049" t="str">
            <v>SC9641TS-P</v>
          </cell>
        </row>
        <row r="1050">
          <cell r="D1050" t="str">
            <v>NA.SC9641TS-PE(STC9A001I)</v>
          </cell>
          <cell r="E1050" t="str">
            <v>SC9641TS-P</v>
          </cell>
        </row>
        <row r="1051">
          <cell r="D1051" t="str">
            <v>NA.SC9641TS-PC(STC9A001I)</v>
          </cell>
          <cell r="E1051" t="str">
            <v>SC9641TS-PC</v>
          </cell>
        </row>
        <row r="1052">
          <cell r="D1052" t="str">
            <v>NA.SC9642TS-J(STC9A001J)</v>
          </cell>
          <cell r="E1052" t="str">
            <v>SC9642TS</v>
          </cell>
        </row>
        <row r="1053">
          <cell r="D1053" t="str">
            <v>NA.SC9642TS(STC9A001H)-E</v>
          </cell>
          <cell r="E1053" t="str">
            <v>SC9642TS</v>
          </cell>
        </row>
        <row r="1054">
          <cell r="D1054" t="str">
            <v>NA.SC9642TS(STC9A001H)-EC</v>
          </cell>
          <cell r="E1054" t="str">
            <v>SC9642TS-EC</v>
          </cell>
        </row>
        <row r="1055">
          <cell r="D1055" t="str">
            <v>NA.SC9675-BTSS0(STC9A002B)</v>
          </cell>
          <cell r="E1055" t="str">
            <v>SC9675TS</v>
          </cell>
        </row>
        <row r="1056">
          <cell r="D1056" t="str">
            <v>NA.SC9314UA</v>
          </cell>
          <cell r="E1056" t="str">
            <v>SC9314UA</v>
          </cell>
        </row>
        <row r="1057">
          <cell r="D1057" t="str">
            <v>NA.SC9314UA-N</v>
          </cell>
          <cell r="E1057" t="str">
            <v>SC9314UA-N</v>
          </cell>
        </row>
        <row r="1058">
          <cell r="D1058" t="str">
            <v>NA.SC9324VB</v>
          </cell>
          <cell r="E1058" t="str">
            <v>SC9324VB</v>
          </cell>
        </row>
        <row r="1059">
          <cell r="D1059" t="str">
            <v>NA.SC9334VB</v>
          </cell>
          <cell r="E1059" t="str">
            <v>SC9334VB</v>
          </cell>
        </row>
        <row r="1060">
          <cell r="D1060" t="str">
            <v>NA.SC9632VB</v>
          </cell>
          <cell r="E1060" t="str">
            <v>SC9632VB</v>
          </cell>
        </row>
        <row r="1061">
          <cell r="D1061" t="str">
            <v>NA.SC9633VB</v>
          </cell>
          <cell r="E1061" t="str">
            <v>SC9633VB</v>
          </cell>
        </row>
        <row r="1062">
          <cell r="D1062" t="str">
            <v>NA.SC9634VB</v>
          </cell>
          <cell r="E1062" t="str">
            <v>SC9634VB</v>
          </cell>
        </row>
        <row r="1063">
          <cell r="D1063" t="str">
            <v>NA.SC919H(STC9909B)</v>
          </cell>
          <cell r="E1063" t="str">
            <v>SC919H</v>
          </cell>
        </row>
        <row r="1064">
          <cell r="D1064" t="str">
            <v>NA.SCN919</v>
          </cell>
          <cell r="E1064" t="str">
            <v>SCN919</v>
          </cell>
        </row>
        <row r="1065">
          <cell r="D1065" t="str">
            <v>NA.SC9625VB</v>
          </cell>
          <cell r="E1065" t="str">
            <v>SC9625VB</v>
          </cell>
        </row>
        <row r="1066">
          <cell r="D1066" t="str">
            <v>NA.SC9641TS</v>
          </cell>
          <cell r="E1066" t="str">
            <v>SC9641TS</v>
          </cell>
        </row>
        <row r="1067">
          <cell r="D1067" t="str">
            <v>NA.SC9621VB</v>
          </cell>
          <cell r="E1067" t="str">
            <v>SC9621VB</v>
          </cell>
        </row>
        <row r="1068">
          <cell r="D1068" t="str">
            <v>NA.SC9623VB</v>
          </cell>
          <cell r="E1068" t="str">
            <v>SC9623VB</v>
          </cell>
        </row>
        <row r="1069">
          <cell r="D1069" t="str">
            <v>NA.SC9625VB-L</v>
          </cell>
          <cell r="E1069" t="str">
            <v>SC9625VB-L</v>
          </cell>
        </row>
        <row r="1070">
          <cell r="D1070" t="str">
            <v>NA.SC929A1</v>
          </cell>
          <cell r="E1070" t="str">
            <v>SC929A1</v>
          </cell>
        </row>
        <row r="1071">
          <cell r="D1071" t="str">
            <v>NA.SC929N1</v>
          </cell>
          <cell r="E1071" t="str">
            <v>SC929N1</v>
          </cell>
        </row>
        <row r="1072">
          <cell r="D1072" t="str">
            <v>NA.SC929N1W</v>
          </cell>
          <cell r="E1072" t="str">
            <v>SC929N1W</v>
          </cell>
        </row>
        <row r="1073">
          <cell r="D1073" t="str">
            <v>NA.SC929A1</v>
          </cell>
          <cell r="E1073" t="str">
            <v>SC919H</v>
          </cell>
        </row>
        <row r="1074">
          <cell r="D1074" t="str">
            <v>NA.SC932(旧 失效)</v>
          </cell>
          <cell r="E1074" t="str">
            <v>SC932</v>
          </cell>
        </row>
        <row r="1075">
          <cell r="D1075" t="str">
            <v>NA.SC9621VB-A</v>
          </cell>
          <cell r="E1075" t="str">
            <v>SC9621VB-A</v>
          </cell>
        </row>
        <row r="1076">
          <cell r="D1076" t="str">
            <v>NA.SC9621VB-A(STC9910F)-F</v>
          </cell>
          <cell r="E1076" t="str">
            <v>SC9621VB-A</v>
          </cell>
        </row>
        <row r="1077">
          <cell r="D1077" t="str">
            <v>NA.SC9625VB(STC9910E)</v>
          </cell>
          <cell r="E1077" t="str">
            <v>SC9625VB</v>
          </cell>
        </row>
        <row r="1078">
          <cell r="D1078" t="str">
            <v>NA.SC929SO-Q-CD</v>
          </cell>
          <cell r="E1078" t="str">
            <v>SC929SO-BK-Q</v>
          </cell>
        </row>
        <row r="1079">
          <cell r="D1079" t="str">
            <v>NA.SC9684TS-AK-E0</v>
          </cell>
          <cell r="E1079" t="str">
            <v>SC9684TS-AK-E0</v>
          </cell>
        </row>
        <row r="1080">
          <cell r="D1080" t="str">
            <v>NA.SC9684TS(STC12100A)</v>
          </cell>
          <cell r="E1080" t="str">
            <v>SC9684TS</v>
          </cell>
        </row>
        <row r="1081">
          <cell r="D1081" t="str">
            <v>NA.SC9684TS-B</v>
          </cell>
          <cell r="E1081" t="str">
            <v>SC9684TS</v>
          </cell>
        </row>
        <row r="1082">
          <cell r="D1082" t="str">
            <v>NA.SC9683TS</v>
          </cell>
          <cell r="E1082" t="str">
            <v>SC9683TS</v>
          </cell>
        </row>
        <row r="1083">
          <cell r="D1083" t="str">
            <v>NA.SC9684TS</v>
          </cell>
          <cell r="E1083" t="str">
            <v>SC9684TS</v>
          </cell>
        </row>
        <row r="1084">
          <cell r="D1084" t="str">
            <v>NA.SC9685TS</v>
          </cell>
          <cell r="E1084" t="str">
            <v>SC9685TS</v>
          </cell>
        </row>
        <row r="1085">
          <cell r="D1085" t="str">
            <v>NA.SC9686T3</v>
          </cell>
          <cell r="E1085" t="str">
            <v>SC9686T3</v>
          </cell>
        </row>
        <row r="1086">
          <cell r="D1086" t="str">
            <v>NA.SC2063VB</v>
          </cell>
          <cell r="E1086" t="str">
            <v>SC2063VB</v>
          </cell>
        </row>
        <row r="1087">
          <cell r="D1087" t="str">
            <v>NA.SYLMV358B</v>
          </cell>
          <cell r="E1087" t="str">
            <v>SYLMV358BPA1R</v>
          </cell>
        </row>
        <row r="1088">
          <cell r="D1088" t="str">
            <v>NA.SYLMV358B(STC9G003B)(T)</v>
          </cell>
          <cell r="E1088" t="str">
            <v>SYLMV358BPA1R</v>
          </cell>
        </row>
        <row r="1089">
          <cell r="D1089" t="str">
            <v>NA.SYLMV324B(STC9G003B)(T)</v>
          </cell>
          <cell r="E1089" t="str">
            <v>SYLMV324BPD1R</v>
          </cell>
        </row>
        <row r="1090">
          <cell r="D1090" t="str">
            <v>NA.SYLMV321B(STC9G003B)(T)</v>
          </cell>
          <cell r="E1090" t="str">
            <v>SYLMV321BSOR</v>
          </cell>
        </row>
        <row r="1091">
          <cell r="D1091" t="str">
            <v>NA.SYLMV358B(T)</v>
          </cell>
          <cell r="E1091" t="str">
            <v>SYLMV358BPA3R</v>
          </cell>
        </row>
        <row r="1092">
          <cell r="D1092" t="str">
            <v>NA.SYLMV358B(STC9G003B)(T)</v>
          </cell>
          <cell r="E1092" t="str">
            <v>SYLMV358BPA3R</v>
          </cell>
        </row>
        <row r="1093">
          <cell r="D1093" t="str">
            <v>NA.SYLMV358B(T)</v>
          </cell>
          <cell r="E1093" t="str">
            <v>SYLMV358BPA4R</v>
          </cell>
        </row>
        <row r="1094">
          <cell r="D1094" t="str">
            <v>NA.SYLMV358B(STC9G003B)(T)</v>
          </cell>
          <cell r="E1094" t="str">
            <v>SYLMV358BPA4R</v>
          </cell>
        </row>
        <row r="1095">
          <cell r="D1095" t="str">
            <v>NA.SYLMV324B(STC9G003B)(T)</v>
          </cell>
          <cell r="E1095" t="str">
            <v>SYLMV324BPD2R</v>
          </cell>
        </row>
        <row r="1096">
          <cell r="D1096" t="str">
            <v>NA.SY00724P</v>
          </cell>
          <cell r="E1096" t="str">
            <v>SY00724P</v>
          </cell>
        </row>
        <row r="1097">
          <cell r="D1097" t="str">
            <v>NA.SY00722P</v>
          </cell>
          <cell r="E1097" t="str">
            <v>SY00722P</v>
          </cell>
        </row>
        <row r="1098">
          <cell r="D1098" t="str">
            <v>NA.SP6H4275</v>
          </cell>
          <cell r="E1098" t="str">
            <v>SP6H4275</v>
          </cell>
        </row>
        <row r="1099">
          <cell r="D1099" t="str">
            <v>NA.SG00784X</v>
          </cell>
          <cell r="E1099" t="str">
            <v>SG00784X</v>
          </cell>
        </row>
        <row r="1100">
          <cell r="D1100" t="str">
            <v>NA.SYLM324A</v>
          </cell>
          <cell r="E1100" t="str">
            <v>SYLM324A</v>
          </cell>
        </row>
        <row r="1101">
          <cell r="D1101" t="str">
            <v>NA.SYLM324APD1R</v>
          </cell>
          <cell r="E1101" t="str">
            <v>SYLM324APD1R</v>
          </cell>
        </row>
        <row r="1102">
          <cell r="D1102" t="str">
            <v>NA.SYLM2904PA1R</v>
          </cell>
          <cell r="E1102" t="str">
            <v>SYLM2904PA1R</v>
          </cell>
        </row>
        <row r="1103">
          <cell r="D1103" t="str">
            <v>NA.SYLM2902APD1R</v>
          </cell>
          <cell r="E1103" t="str">
            <v>SYLM2902APD1R</v>
          </cell>
        </row>
        <row r="1104">
          <cell r="D1104" t="str">
            <v>NA.SYLM321ASOR(T)</v>
          </cell>
          <cell r="E1104" t="str">
            <v>SYLM321ASOR</v>
          </cell>
        </row>
        <row r="1105">
          <cell r="D1105" t="str">
            <v>NA.SYLM358APA4R(T)</v>
          </cell>
          <cell r="E1105" t="str">
            <v>SYLM358APA4R</v>
          </cell>
        </row>
        <row r="1106">
          <cell r="D1106" t="str">
            <v>NA.SYLM358APA3R(T)</v>
          </cell>
          <cell r="E1106" t="str">
            <v>SYLM358APA3R</v>
          </cell>
        </row>
        <row r="1107">
          <cell r="D1107" t="str">
            <v>NA.SYLM358APA1R(T)</v>
          </cell>
          <cell r="E1107" t="str">
            <v>SYLM358APA1R</v>
          </cell>
        </row>
        <row r="1108">
          <cell r="D1108" t="str">
            <v>NA.SYLM2904APA3R(STC9G005C)(T)</v>
          </cell>
          <cell r="E1108" t="str">
            <v>SYLM2904APA3R</v>
          </cell>
        </row>
        <row r="1109">
          <cell r="D1109" t="str">
            <v>NA.SYLM2904APA1R(STC9G005C)(T)</v>
          </cell>
          <cell r="E1109" t="str">
            <v>SYLM2904APA1R</v>
          </cell>
        </row>
        <row r="1110">
          <cell r="D1110" t="str">
            <v>NA.SYLM2904APA4R(STC9G005C)(T)</v>
          </cell>
          <cell r="E1110" t="str">
            <v>SYLM2904APA4R</v>
          </cell>
        </row>
        <row r="1111">
          <cell r="D1111" t="str">
            <v>NA.VREG5</v>
          </cell>
          <cell r="E1111" t="str">
            <v>VREG5</v>
          </cell>
        </row>
        <row r="1112">
          <cell r="D1112" t="str">
            <v>NA.VREG4</v>
          </cell>
          <cell r="E1112" t="str">
            <v>VREG4</v>
          </cell>
        </row>
        <row r="1113">
          <cell r="D1113" t="str">
            <v>NA.VREG3</v>
          </cell>
          <cell r="E1113" t="str">
            <v>VREG3</v>
          </cell>
        </row>
        <row r="1114">
          <cell r="D1114" t="str">
            <v>NA.VREG2</v>
          </cell>
          <cell r="E1114" t="str">
            <v>VREG2</v>
          </cell>
        </row>
        <row r="1115">
          <cell r="D1115" t="str">
            <v>NA.VREG1</v>
          </cell>
          <cell r="E1115" t="str">
            <v>VREG1</v>
          </cell>
        </row>
        <row r="1116">
          <cell r="D1116" t="str">
            <v>NA.SYLM324APD2R</v>
          </cell>
          <cell r="E1116" t="str">
            <v>SYLM324APD2R</v>
          </cell>
        </row>
        <row r="1117">
          <cell r="D1117" t="str">
            <v>NA.SYLM2904-Q1PA1R</v>
          </cell>
          <cell r="E1117" t="str">
            <v>SYLM2904-Q1PA1R</v>
          </cell>
        </row>
        <row r="1118">
          <cell r="D1118" t="str">
            <v>NA.SP6H3033BWPE3RQ1</v>
          </cell>
          <cell r="E1118" t="str">
            <v>SP6H3033BWPE3RQ1</v>
          </cell>
        </row>
        <row r="1119">
          <cell r="D1119" t="str">
            <v>NA.SP6H3050BWPE3RQ1</v>
          </cell>
          <cell r="E1119" t="str">
            <v>SP6H3050BWPE3RQ1</v>
          </cell>
        </row>
        <row r="1120">
          <cell r="D1120" t="str">
            <v>NA.SP6H3050AW</v>
          </cell>
          <cell r="E1120" t="str">
            <v>SP6H30XX</v>
          </cell>
        </row>
        <row r="1121">
          <cell r="D1121" t="str">
            <v>NA.SP6H3033AW</v>
          </cell>
          <cell r="E1121" t="str">
            <v>SP6H30XX</v>
          </cell>
        </row>
        <row r="1122">
          <cell r="D1122" t="str">
            <v>NA.SP6H3050FI1Q1</v>
          </cell>
          <cell r="E1122" t="str">
            <v>SP6H3050FI1Q1</v>
          </cell>
        </row>
        <row r="1123">
          <cell r="D1123" t="str">
            <v>NA.SPD3241(STC35301)</v>
          </cell>
          <cell r="E1123" t="str">
            <v>SPD3241</v>
          </cell>
        </row>
        <row r="1124">
          <cell r="D1124" t="str">
            <v>NA.SPD3242(STC35301)</v>
          </cell>
          <cell r="E1124" t="str">
            <v>SPD3242</v>
          </cell>
        </row>
        <row r="1125">
          <cell r="D1125" t="str">
            <v>NA.SC34431SO</v>
          </cell>
          <cell r="E1125" t="str">
            <v>SC34431SO</v>
          </cell>
        </row>
        <row r="1126">
          <cell r="D1126" t="str">
            <v>NA.SC2498TSOR-A</v>
          </cell>
          <cell r="E1126" t="str">
            <v>SC2498TSO</v>
          </cell>
        </row>
        <row r="1127">
          <cell r="D1127" t="str">
            <v>NA.SC2498T9SOR-A</v>
          </cell>
          <cell r="E1127" t="str">
            <v>SC2498USO</v>
          </cell>
        </row>
        <row r="1128">
          <cell r="D1128" t="str">
            <v>NA.SC34481SO</v>
          </cell>
          <cell r="E1128" t="str">
            <v>SC34481SO</v>
          </cell>
        </row>
        <row r="1129">
          <cell r="D1129" t="str">
            <v>NA.SC34432SO</v>
          </cell>
          <cell r="E1129" t="str">
            <v>SC34432SO</v>
          </cell>
        </row>
        <row r="1130">
          <cell r="D1130" t="str">
            <v>NA.SC34482SO</v>
          </cell>
          <cell r="E1130" t="str">
            <v>SC34482SO</v>
          </cell>
        </row>
        <row r="1131">
          <cell r="D1131" t="str">
            <v>NA.SC30643SOR</v>
          </cell>
          <cell r="E1131" t="str">
            <v>SC30643SOR</v>
          </cell>
        </row>
        <row r="1132">
          <cell r="D1132" t="str">
            <v>NA.ZH619A0</v>
          </cell>
          <cell r="E1132" t="str">
            <v>ZH619A0</v>
          </cell>
        </row>
        <row r="1133">
          <cell r="D1133" t="str">
            <v>NA.SD211VB</v>
          </cell>
          <cell r="E1133" t="str">
            <v>SD211VB</v>
          </cell>
        </row>
        <row r="1134">
          <cell r="D1134" t="str">
            <v>NA.SD284VB</v>
          </cell>
          <cell r="E1134" t="str">
            <v>SD284VB</v>
          </cell>
        </row>
        <row r="1135">
          <cell r="D1135" t="str">
            <v>NA.SD95109B</v>
          </cell>
          <cell r="E1135" t="str">
            <v>SD95109B</v>
          </cell>
        </row>
        <row r="1136">
          <cell r="D1136" t="str">
            <v>NA.SD277VB</v>
          </cell>
          <cell r="E1136" t="str">
            <v>SD277VB</v>
          </cell>
        </row>
        <row r="1137">
          <cell r="D1137" t="str">
            <v>NA.KH211</v>
          </cell>
          <cell r="E1137" t="str">
            <v>KH211</v>
          </cell>
        </row>
        <row r="1138">
          <cell r="D1138" t="str">
            <v>NA.ZH619A0(STC22303)</v>
          </cell>
          <cell r="E1138" t="str">
            <v>ZH619A0</v>
          </cell>
        </row>
        <row r="1139">
          <cell r="D1139" t="str">
            <v>NA.ZH6350S</v>
          </cell>
          <cell r="E1139" t="str">
            <v>ZH6350S</v>
          </cell>
        </row>
        <row r="1140">
          <cell r="D1140" t="str">
            <v>NA.ZH619G0</v>
          </cell>
          <cell r="E1140" t="str">
            <v>ZH619G0</v>
          </cell>
        </row>
        <row r="1141">
          <cell r="D1141" t="str">
            <v>NA.SD477S</v>
          </cell>
          <cell r="E1141" t="str">
            <v>SD477S</v>
          </cell>
        </row>
        <row r="1142">
          <cell r="D1142" t="str">
            <v>NA.SD477S(STC22304B)</v>
          </cell>
          <cell r="E1142" t="str">
            <v>SD477S</v>
          </cell>
        </row>
        <row r="1143">
          <cell r="D1143" t="str">
            <v>NA.SD477S</v>
          </cell>
          <cell r="E1143" t="str">
            <v>KH477ST4-G</v>
          </cell>
        </row>
        <row r="1144">
          <cell r="D1144" t="str">
            <v>NA.SD477S(STC22304C)</v>
          </cell>
          <cell r="E1144" t="str">
            <v>SD477S</v>
          </cell>
        </row>
        <row r="1145">
          <cell r="D1145" t="str">
            <v>NA.KH477ST4-G(STC22304C)</v>
          </cell>
          <cell r="E1145" t="str">
            <v>KH477ST4-G</v>
          </cell>
        </row>
        <row r="1146">
          <cell r="D1146" t="str">
            <v>NA.SD95109PA2R</v>
          </cell>
          <cell r="E1146" t="str">
            <v>SD95109</v>
          </cell>
        </row>
        <row r="1147">
          <cell r="D1147" t="str">
            <v>NA.2100S</v>
          </cell>
          <cell r="E1147" t="str">
            <v>2100S</v>
          </cell>
        </row>
        <row r="1148">
          <cell r="D1148" t="str">
            <v>NA.SC4643VB(STC9D03E)</v>
          </cell>
          <cell r="E1148" t="str">
            <v>363</v>
          </cell>
        </row>
        <row r="1149">
          <cell r="D1149" t="str">
            <v>NA.SC4624SP30B5</v>
          </cell>
          <cell r="E1149" t="str">
            <v>SC724SP30B5</v>
          </cell>
        </row>
        <row r="1150">
          <cell r="D1150" t="str">
            <v>NA.SC4643VB-P(STC9D03E)</v>
          </cell>
          <cell r="E1150" t="str">
            <v>SC4643VB-P</v>
          </cell>
        </row>
        <row r="1151">
          <cell r="D1151" t="str">
            <v>NA.SC4624SP50B5</v>
          </cell>
          <cell r="E1151" t="str">
            <v>SC4624SP50B5</v>
          </cell>
        </row>
        <row r="1152">
          <cell r="D1152" t="str">
            <v>NA.SC4624SP20B5</v>
          </cell>
          <cell r="E1152" t="str">
            <v>SC4624SP20B5</v>
          </cell>
        </row>
        <row r="1153">
          <cell r="D1153" t="str">
            <v>NA.SC4624SP30B5</v>
          </cell>
          <cell r="E1153" t="str">
            <v>SC4624SP30B5</v>
          </cell>
        </row>
        <row r="1154">
          <cell r="D1154" t="str">
            <v>NA.CA-IS23050W(STC9D06F)</v>
          </cell>
          <cell r="E1154" t="str">
            <v>CA-IS23050W</v>
          </cell>
        </row>
        <row r="1155">
          <cell r="D1155" t="str">
            <v>NA.SC4624SP25B5-CA</v>
          </cell>
          <cell r="E1155" t="str">
            <v>CA-IS23025S</v>
          </cell>
        </row>
        <row r="1156">
          <cell r="D1156" t="str">
            <v>NA.SC4624SP50B5-CA</v>
          </cell>
          <cell r="E1156" t="str">
            <v>CA-IS23050S</v>
          </cell>
        </row>
        <row r="1157">
          <cell r="D1157" t="str">
            <v>NA.SL002147</v>
          </cell>
          <cell r="E1157" t="str">
            <v>SL002147</v>
          </cell>
        </row>
        <row r="1158">
          <cell r="D1158" t="str">
            <v>NA.SL002147(STC16100B)(T)</v>
          </cell>
          <cell r="E1158" t="str">
            <v>SL002147PA1-TR</v>
          </cell>
        </row>
        <row r="1159">
          <cell r="D1159" t="str">
            <v>NA.SL54123APA1R(STC16100B)(T)</v>
          </cell>
          <cell r="E1159" t="str">
            <v>SL54123APA1R</v>
          </cell>
        </row>
        <row r="1160">
          <cell r="D1160" t="str">
            <v>NA.SC4671SP20B5</v>
          </cell>
          <cell r="E1160" t="str">
            <v>SC4671SP20B5</v>
          </cell>
        </row>
        <row r="1161">
          <cell r="D1161" t="str">
            <v>NA.SC4665VB</v>
          </cell>
          <cell r="E1161" t="str">
            <v>SC4665VB</v>
          </cell>
        </row>
        <row r="1162">
          <cell r="D1162" t="str">
            <v>NA.SC4663VB</v>
          </cell>
          <cell r="E1162" t="str">
            <v>SC4663VB</v>
          </cell>
        </row>
        <row r="1163">
          <cell r="D1163" t="str">
            <v>NA.SC4665VB(STC13103B)</v>
          </cell>
          <cell r="E1163" t="str">
            <v>SC4665VB</v>
          </cell>
        </row>
        <row r="1164">
          <cell r="D1164" t="str">
            <v>NA.SI485E</v>
          </cell>
          <cell r="E1164" t="str">
            <v>SI485E</v>
          </cell>
        </row>
        <row r="1165">
          <cell r="D1165" t="str">
            <v>NA.SI485</v>
          </cell>
          <cell r="E1165" t="str">
            <v>SI485</v>
          </cell>
        </row>
        <row r="1166">
          <cell r="D1166" t="str">
            <v>NA.VE1430AQ1VA1R</v>
          </cell>
          <cell r="E1166" t="str">
            <v>V2201A01VA1(粗化)</v>
          </cell>
        </row>
        <row r="1167">
          <cell r="D1167" t="str">
            <v>NA.VE2430AQ1VA8R</v>
          </cell>
          <cell r="E1167" t="str">
            <v>VE2430AQ1VA8R</v>
          </cell>
        </row>
        <row r="1168">
          <cell r="D1168" t="str">
            <v>NA.VE1430CQ1VA1RADJ</v>
          </cell>
          <cell r="E1168" t="str">
            <v>VE1430CQ1VA1RADJ</v>
          </cell>
        </row>
        <row r="1169">
          <cell r="D1169" t="str">
            <v>NA.VE1430BQ1VA1RADJ</v>
          </cell>
          <cell r="E1169" t="str">
            <v>VE1430BQ1VA1RADJ</v>
          </cell>
        </row>
        <row r="1170">
          <cell r="D1170" t="str">
            <v>NA.ZH6232C1_ES</v>
          </cell>
          <cell r="E1170" t="str">
            <v>ZH6232C1_ES</v>
          </cell>
        </row>
        <row r="1171">
          <cell r="D1171" t="str">
            <v>ZH6350B</v>
          </cell>
          <cell r="E1171" t="str">
            <v>ZH6350B</v>
          </cell>
        </row>
        <row r="1172">
          <cell r="D1172" t="str">
            <v>ABVE1430Q1VA1R5</v>
          </cell>
          <cell r="E1172" t="str">
            <v>VE1430Q1VA1R5</v>
          </cell>
        </row>
        <row r="1173">
          <cell r="D1173" t="str">
            <v>NF.SC1645B1(STC2899AI)-4601</v>
          </cell>
          <cell r="E1173" t="str">
            <v>SC1645B1</v>
          </cell>
        </row>
        <row r="1174">
          <cell r="D1174" t="str">
            <v>NF.SC1645B1-4601</v>
          </cell>
          <cell r="E1174" t="str">
            <v>SC1645B1</v>
          </cell>
        </row>
        <row r="1175">
          <cell r="D1175" t="str">
            <v>NF.SC1645B1-502F</v>
          </cell>
          <cell r="E1175" t="str">
            <v>SC1645B1</v>
          </cell>
        </row>
        <row r="1176">
          <cell r="D1176" t="str">
            <v>NF.SC1645B1-615HA</v>
          </cell>
          <cell r="E1176" t="str">
            <v>SC1645B1</v>
          </cell>
        </row>
        <row r="1177">
          <cell r="D1177" t="str">
            <v>NF.SC1645B1-65HA</v>
          </cell>
          <cell r="E1177" t="str">
            <v>SC1645B1</v>
          </cell>
        </row>
        <row r="1178">
          <cell r="D1178" t="str">
            <v>NF.SC1645A1-1426</v>
          </cell>
          <cell r="E1178" t="str">
            <v>SC1645A1</v>
          </cell>
        </row>
        <row r="1179">
          <cell r="D1179" t="str">
            <v>NF.SC1645A1-1461</v>
          </cell>
          <cell r="E1179" t="str">
            <v>SC1645A1</v>
          </cell>
        </row>
        <row r="1180">
          <cell r="D1180" t="str">
            <v>NF.SC1645A1-1466</v>
          </cell>
          <cell r="E1180" t="str">
            <v>SC1645A1</v>
          </cell>
        </row>
        <row r="1181">
          <cell r="D1181" t="str">
            <v>NF.SC1645A1-426</v>
          </cell>
          <cell r="E1181" t="str">
            <v>SC1645A1</v>
          </cell>
        </row>
        <row r="1182">
          <cell r="D1182" t="str">
            <v>NF.SC1645A1-4601</v>
          </cell>
          <cell r="E1182" t="str">
            <v>SC1645A1</v>
          </cell>
        </row>
        <row r="1183">
          <cell r="D1183" t="str">
            <v>NF.SC1645A1-4601H</v>
          </cell>
          <cell r="E1183" t="str">
            <v>SC1645A1</v>
          </cell>
        </row>
        <row r="1184">
          <cell r="D1184" t="str">
            <v>NF.SC1645A1-502F</v>
          </cell>
          <cell r="E1184" t="str">
            <v>SC1645A1</v>
          </cell>
        </row>
        <row r="1185">
          <cell r="D1185" t="str">
            <v>NF.SC1645A1-5060</v>
          </cell>
          <cell r="E1185" t="str">
            <v>SC1645A1</v>
          </cell>
        </row>
        <row r="1186">
          <cell r="D1186" t="str">
            <v>NF.SC1645A1-5XBOK</v>
          </cell>
          <cell r="E1186" t="str">
            <v>SC1645A1</v>
          </cell>
        </row>
        <row r="1187">
          <cell r="D1187" t="str">
            <v>NF.SC1645A1-61H</v>
          </cell>
          <cell r="E1187" t="str">
            <v>SC1645A1</v>
          </cell>
        </row>
        <row r="1188">
          <cell r="D1188" t="str">
            <v>NF.SC1645A1-65HA</v>
          </cell>
          <cell r="E1188" t="str">
            <v>SC1645A1</v>
          </cell>
        </row>
        <row r="1189">
          <cell r="D1189" t="str">
            <v>NF.SC1645A2(STC2899AI)-601HL</v>
          </cell>
          <cell r="E1189" t="str">
            <v>SC1645A2</v>
          </cell>
        </row>
        <row r="1190">
          <cell r="D1190" t="str">
            <v>NF.SC1645A2(STC2899AK)-601HL</v>
          </cell>
          <cell r="E1190" t="str">
            <v>SC1645A2</v>
          </cell>
        </row>
        <row r="1191">
          <cell r="D1191" t="str">
            <v>NF.SC1645A2(STC2899AE)-4601H</v>
          </cell>
          <cell r="E1191" t="str">
            <v>SC1645A2</v>
          </cell>
        </row>
        <row r="1192">
          <cell r="D1192" t="str">
            <v>NF.SC1645A2-601HL</v>
          </cell>
          <cell r="E1192" t="str">
            <v>SC1645A2</v>
          </cell>
        </row>
        <row r="1193">
          <cell r="D1193" t="str">
            <v>NF.SC1945NB1(STC2899AJ)-N603</v>
          </cell>
          <cell r="E1193" t="str">
            <v>SC1945NB1</v>
          </cell>
        </row>
        <row r="1194">
          <cell r="D1194" t="str">
            <v>NF.SC1445A1-4601H</v>
          </cell>
          <cell r="E1194" t="str">
            <v>SC1445A1</v>
          </cell>
        </row>
        <row r="1195">
          <cell r="D1195" t="str">
            <v>NF.SC1645B2-4601</v>
          </cell>
          <cell r="E1195" t="str">
            <v>SC1645B2</v>
          </cell>
        </row>
        <row r="1196">
          <cell r="D1196" t="str">
            <v>NF.SC1645B2(STC2899AI)-4601</v>
          </cell>
          <cell r="E1196" t="str">
            <v>SC1645B2</v>
          </cell>
        </row>
        <row r="1197">
          <cell r="D1197" t="str">
            <v>NF.SC1945A1-AJ-N13</v>
          </cell>
          <cell r="E1197" t="str">
            <v>SC1945A1-BK</v>
          </cell>
        </row>
        <row r="1198">
          <cell r="D1198" t="str">
            <v>NF.SC1945A1-AJ-N608</v>
          </cell>
          <cell r="E1198" t="str">
            <v>SC1945A1-BK</v>
          </cell>
        </row>
        <row r="1199">
          <cell r="D1199" t="str">
            <v>NF.SC2442UA-2442</v>
          </cell>
          <cell r="E1199" t="str">
            <v>SC2442UA</v>
          </cell>
        </row>
        <row r="1200">
          <cell r="D1200" t="str">
            <v>NF.SC2448UA-N-2448</v>
          </cell>
          <cell r="E1200" t="str">
            <v>SC2448UA-N</v>
          </cell>
        </row>
        <row r="1201">
          <cell r="D1201" t="str">
            <v>NF.SC2526VB-2526</v>
          </cell>
          <cell r="E1201" t="str">
            <v>SC2526VB</v>
          </cell>
        </row>
        <row r="1202">
          <cell r="D1202" t="str">
            <v>NF.SC2442UA-U18</v>
          </cell>
          <cell r="E1202" t="str">
            <v>SC2442UA</v>
          </cell>
        </row>
        <row r="1203">
          <cell r="D1203" t="str">
            <v>NF.SC2442UA-2242</v>
          </cell>
          <cell r="E1203" t="str">
            <v>SC2442UA</v>
          </cell>
        </row>
        <row r="1204">
          <cell r="D1204" t="str">
            <v>NF.SC1002A1(STC1002AG)-41H</v>
          </cell>
          <cell r="E1204" t="str">
            <v>SC1002A1</v>
          </cell>
        </row>
        <row r="1205">
          <cell r="D1205" t="str">
            <v>NF.SC1002F1(STC1002AG)-41F</v>
          </cell>
          <cell r="E1205" t="str">
            <v>SC1002F1</v>
          </cell>
        </row>
        <row r="1206">
          <cell r="D1206" t="str">
            <v>NF.SC2546VB-2546</v>
          </cell>
          <cell r="E1206" t="str">
            <v>SC2546VB</v>
          </cell>
        </row>
        <row r="1207">
          <cell r="D1207" t="str">
            <v>NF.SC2443UA-W(STC9906W)-2443</v>
          </cell>
          <cell r="E1207" t="str">
            <v>SC2443UA</v>
          </cell>
        </row>
        <row r="1208">
          <cell r="D1208" t="str">
            <v>NF.SC2443UA-2443</v>
          </cell>
          <cell r="E1208" t="str">
            <v>SC2443UA</v>
          </cell>
        </row>
        <row r="1209">
          <cell r="D1209" t="str">
            <v>NF.SC1002N1W(STC1002AL)-N41H</v>
          </cell>
          <cell r="E1209" t="str">
            <v>SC1002N1W</v>
          </cell>
        </row>
        <row r="1210">
          <cell r="D1210" t="str">
            <v>NF.SC1002N1W-B2(STC1002AL)-N41F</v>
          </cell>
          <cell r="E1210" t="str">
            <v>SC1002N1W-B2</v>
          </cell>
        </row>
        <row r="1211">
          <cell r="D1211" t="str">
            <v>NF.SC1245UA-1245</v>
          </cell>
          <cell r="E1211" t="str">
            <v>SC1245UA</v>
          </cell>
        </row>
        <row r="1212">
          <cell r="D1212" t="str">
            <v>NF.SC1245UA-1249</v>
          </cell>
          <cell r="E1212" t="str">
            <v>SC1245UA</v>
          </cell>
        </row>
        <row r="1213">
          <cell r="D1213" t="str">
            <v>NF.SC1245UA-41F</v>
          </cell>
          <cell r="E1213" t="str">
            <v>SC1245UA</v>
          </cell>
        </row>
        <row r="1214">
          <cell r="D1214" t="str">
            <v>NF.SC2402SO-N-C(STC9902J)-2448</v>
          </cell>
          <cell r="E1214" t="str">
            <v>SC2402SO-N</v>
          </cell>
        </row>
        <row r="1215">
          <cell r="D1215" t="str">
            <v>NF.SC1245A3(STC1898AD)-41F</v>
          </cell>
          <cell r="E1215" t="str">
            <v>SC1245UA</v>
          </cell>
        </row>
        <row r="1216">
          <cell r="D1216" t="str">
            <v>NF.SC2063SO-2063</v>
          </cell>
          <cell r="E1216" t="str">
            <v>SC2063SO</v>
          </cell>
        </row>
        <row r="1217">
          <cell r="D1217" t="str">
            <v>NF.SC2242UA-2242</v>
          </cell>
          <cell r="E1217" t="str">
            <v>SC2242UA</v>
          </cell>
        </row>
        <row r="1218">
          <cell r="D1218" t="str">
            <v>NF.SC2402SO-N-2402</v>
          </cell>
          <cell r="E1218" t="str">
            <v>SC2402SO-N</v>
          </cell>
        </row>
        <row r="1219">
          <cell r="D1219" t="str">
            <v>NF.SC2402SO-N-333</v>
          </cell>
          <cell r="E1219" t="str">
            <v>SC2402SO-N</v>
          </cell>
        </row>
        <row r="1220">
          <cell r="D1220" t="str">
            <v>NF.SC2432SO(STC9906M)-2432</v>
          </cell>
          <cell r="E1220" t="str">
            <v>SC2432SO</v>
          </cell>
        </row>
        <row r="1221">
          <cell r="D1221" t="str">
            <v>NF.SC2472UA-2472</v>
          </cell>
          <cell r="E1221" t="str">
            <v>SC2472UA</v>
          </cell>
        </row>
        <row r="1222">
          <cell r="D1222" t="str">
            <v>NF.SC2455SO-Q-CK-2455</v>
          </cell>
          <cell r="E1222" t="str">
            <v>SC2455SO-BK-Q</v>
          </cell>
        </row>
        <row r="1223">
          <cell r="D1223" t="str">
            <v>NF.SC2498SO-2498</v>
          </cell>
          <cell r="E1223" t="str">
            <v>SC2498SO</v>
          </cell>
        </row>
        <row r="1224">
          <cell r="D1224" t="str">
            <v>NF.SC2498SO(STC11210A)-YF</v>
          </cell>
          <cell r="E1224" t="str">
            <v>SC2498SO</v>
          </cell>
        </row>
        <row r="1225">
          <cell r="D1225" t="str">
            <v>NF.SC1138UA-1138</v>
          </cell>
          <cell r="E1225" t="str">
            <v>SC1138UA</v>
          </cell>
        </row>
        <row r="1226">
          <cell r="D1226" t="str">
            <v>NF.SC2498UA-N(SC9915C)-2498</v>
          </cell>
          <cell r="E1226" t="str">
            <v>SC2498UA-N</v>
          </cell>
        </row>
        <row r="1227">
          <cell r="D1227" t="str">
            <v>NF.SC2462UA-6472</v>
          </cell>
          <cell r="E1227" t="str">
            <v>SC2462UA</v>
          </cell>
        </row>
        <row r="1228">
          <cell r="D1228" t="str">
            <v>NF.SC2413SO-N-44E</v>
          </cell>
          <cell r="E1228" t="str">
            <v>SC2413SO-N</v>
          </cell>
        </row>
        <row r="1229">
          <cell r="D1229" t="str">
            <v>NF.SC41HL-A2-41HL</v>
          </cell>
          <cell r="E1229" t="str">
            <v>SC41HL-A2</v>
          </cell>
        </row>
        <row r="1230">
          <cell r="D1230" t="str">
            <v>NF.SC25791SOR-A-5791</v>
          </cell>
          <cell r="E1230" t="str">
            <v>SC25791SOR-A</v>
          </cell>
        </row>
        <row r="1231">
          <cell r="D1231" t="str">
            <v>NF.SC25791SOR-A-5791-D(STC11210D)-5791</v>
          </cell>
          <cell r="E1231" t="str">
            <v>SC25791SOR-A</v>
          </cell>
        </row>
        <row r="1232">
          <cell r="D1232" t="str">
            <v>NF.SC25791SOR-A-5791-E(STC11210E)-5791</v>
          </cell>
          <cell r="E1232" t="str">
            <v>SC25791SOR-A</v>
          </cell>
        </row>
        <row r="1233">
          <cell r="D1233" t="str">
            <v>NF.SC25791F(STC11210F)-5791</v>
          </cell>
          <cell r="E1233" t="str">
            <v>SC25791SE-A</v>
          </cell>
        </row>
        <row r="1234">
          <cell r="D1234" t="str">
            <v>NF.SC1245SO-N(STC1898AK)-245CC</v>
          </cell>
          <cell r="E1234" t="str">
            <v>SC1245SO-N</v>
          </cell>
        </row>
        <row r="1235">
          <cell r="D1235" t="str">
            <v>NF.SC243XUA-243X</v>
          </cell>
          <cell r="E1235" t="str">
            <v>SC243XUA</v>
          </cell>
        </row>
        <row r="1236">
          <cell r="D1236" t="str">
            <v>NF.SC25791CUA-A-25791C</v>
          </cell>
          <cell r="E1236" t="str">
            <v>SC25791CUA-A</v>
          </cell>
        </row>
        <row r="1237">
          <cell r="D1237" t="str">
            <v>NF.SC2442SE-2442</v>
          </cell>
          <cell r="E1237" t="str">
            <v>SC2442SE</v>
          </cell>
        </row>
        <row r="1238">
          <cell r="D1238" t="str">
            <v>NF.SC25791G(STC11210G)-5791</v>
          </cell>
          <cell r="E1238" t="str">
            <v>SC25791SOR-A</v>
          </cell>
        </row>
        <row r="1239">
          <cell r="D1239" t="str">
            <v>NF.SC2498CUA-N(SC9915C)-2498C</v>
          </cell>
          <cell r="E1239" t="str">
            <v>SC2498CUA-N</v>
          </cell>
        </row>
        <row r="1240">
          <cell r="D1240" t="str">
            <v>NF.SC25791SE-A-G(STC11210G)-5791</v>
          </cell>
          <cell r="E1240" t="str">
            <v>SC25791SE-A</v>
          </cell>
        </row>
        <row r="1241">
          <cell r="D1241" t="str">
            <v>NF.SC2432UA(STC9902D)-2432</v>
          </cell>
          <cell r="E1241" t="str">
            <v>SC2432UA</v>
          </cell>
        </row>
        <row r="1242">
          <cell r="D1242" t="str">
            <v>NF.SC2442UA(2943S1)-2442</v>
          </cell>
          <cell r="E1242" t="str">
            <v>SC2442UA</v>
          </cell>
        </row>
        <row r="1243">
          <cell r="D1243" t="str">
            <v>NF.SC2943A2-S41H</v>
          </cell>
          <cell r="E1243" t="str">
            <v>SC2943A2</v>
          </cell>
        </row>
        <row r="1244">
          <cell r="D1244" t="str">
            <v>NF.SC2943UA(STC11102A)-2943</v>
          </cell>
          <cell r="E1244" t="str">
            <v>SC2943UA</v>
          </cell>
        </row>
        <row r="1245">
          <cell r="D1245" t="str">
            <v>NF.SC2442SO(2943N1-1)-2442</v>
          </cell>
          <cell r="E1245" t="str">
            <v>SC2442SO</v>
          </cell>
        </row>
        <row r="1246">
          <cell r="D1246" t="str">
            <v>NF.SC2948UA(STC11102A)-2948</v>
          </cell>
          <cell r="E1246" t="str">
            <v>SC2948UA</v>
          </cell>
        </row>
        <row r="1247">
          <cell r="D1247" t="str">
            <v>NF.SC2943UA(2943S1-1)-2943</v>
          </cell>
          <cell r="E1247" t="str">
            <v>SC2943UA</v>
          </cell>
        </row>
        <row r="1248">
          <cell r="D1248" t="str">
            <v>NF.SC2442UA(2943S1-1)-2442</v>
          </cell>
          <cell r="E1248" t="str">
            <v>SC2442UA</v>
          </cell>
        </row>
        <row r="1249">
          <cell r="D1249" t="str">
            <v>NF.SC2443UA(2943S1-1)-2443</v>
          </cell>
          <cell r="E1249" t="str">
            <v>SC2443UA</v>
          </cell>
        </row>
        <row r="1250">
          <cell r="D1250" t="str">
            <v>NF.SC2943S0-N(2943S1-1)-2943</v>
          </cell>
          <cell r="E1250" t="str">
            <v>SC2943S0-N</v>
          </cell>
        </row>
        <row r="1251">
          <cell r="D1251" t="str">
            <v>NF.SC2442SO-N(2943S1-1)-2442</v>
          </cell>
          <cell r="E1251" t="str">
            <v>SC2442SO-N</v>
          </cell>
        </row>
        <row r="1252">
          <cell r="D1252" t="str">
            <v>NF.SC2443SO(2943N1-1)-2443</v>
          </cell>
          <cell r="E1252" t="str">
            <v>SC2443SO</v>
          </cell>
        </row>
        <row r="1253">
          <cell r="D1253" t="str">
            <v>NF.SC2943SO(2943N1-1)-2943</v>
          </cell>
          <cell r="E1253" t="str">
            <v>SC2943SO</v>
          </cell>
        </row>
        <row r="1254">
          <cell r="D1254" t="str">
            <v>NF.SC2448UA(2948S1-1)-2448</v>
          </cell>
          <cell r="E1254" t="str">
            <v>SC2448UA</v>
          </cell>
        </row>
        <row r="1255">
          <cell r="D1255" t="str">
            <v>NF.SC2448SO-N(2948S1-1)-2448</v>
          </cell>
          <cell r="E1255" t="str">
            <v>SC2448SO-N</v>
          </cell>
        </row>
        <row r="1256">
          <cell r="D1256" t="str">
            <v>NF.SC2448SO(2948N1-1)-2448</v>
          </cell>
          <cell r="E1256" t="str">
            <v>SC2448SO</v>
          </cell>
        </row>
        <row r="1257">
          <cell r="D1257" t="str">
            <v>NF.SC2448UA-N(2948N1-1)-2448</v>
          </cell>
          <cell r="E1257" t="str">
            <v>SC2448UA-N</v>
          </cell>
        </row>
        <row r="1258">
          <cell r="D1258" t="str">
            <v>NF.SC2948UA(2948S4-1)-2948</v>
          </cell>
          <cell r="E1258" t="str">
            <v>SC2948UA</v>
          </cell>
        </row>
        <row r="1259">
          <cell r="D1259" t="str">
            <v>NF.SC2948UA-N(2948N4-1)-2948</v>
          </cell>
          <cell r="E1259" t="str">
            <v>SC2948UA-N</v>
          </cell>
        </row>
        <row r="1260">
          <cell r="D1260" t="str">
            <v>NF.SC2498UA-N(2948N4-1)-2498</v>
          </cell>
          <cell r="E1260" t="str">
            <v>SC2498UA-N</v>
          </cell>
        </row>
        <row r="1261">
          <cell r="D1261" t="str">
            <v>NF.SC2498SO(2948N4-1)-2498</v>
          </cell>
          <cell r="E1261" t="str">
            <v>SC2498SO</v>
          </cell>
        </row>
        <row r="1262">
          <cell r="D1262" t="str">
            <v>NF.SC2948SO(2948N4-1)-2948</v>
          </cell>
          <cell r="E1262" t="str">
            <v>SC2948SO</v>
          </cell>
        </row>
        <row r="1263">
          <cell r="D1263" t="str">
            <v>NF.SC2442UA-E(STC9G002B)-2442</v>
          </cell>
          <cell r="E1263" t="str">
            <v>SC2442UA-E</v>
          </cell>
        </row>
        <row r="1264">
          <cell r="D1264" t="str">
            <v>NF.SC2063VB-2063</v>
          </cell>
          <cell r="E1264" t="str">
            <v>SC2063VB</v>
          </cell>
        </row>
        <row r="1265">
          <cell r="D1265" t="str">
            <v>NF.SC2063VB(STC9G001C)-2063</v>
          </cell>
          <cell r="E1265" t="str">
            <v>SC2063VB</v>
          </cell>
        </row>
        <row r="1266">
          <cell r="D1266" t="str">
            <v>NF.SC2063UA-2063</v>
          </cell>
          <cell r="E1266" t="str">
            <v>SC2063UA</v>
          </cell>
        </row>
        <row r="1267">
          <cell r="D1267" t="str">
            <v>NF.SC2063UA-623</v>
          </cell>
          <cell r="E1267" t="str">
            <v>SC2063UA</v>
          </cell>
        </row>
        <row r="1268">
          <cell r="D1268" t="str">
            <v>NF.SC2064UA-2064</v>
          </cell>
          <cell r="E1268" t="str">
            <v>SC2064UA</v>
          </cell>
        </row>
        <row r="1269">
          <cell r="D1269" t="str">
            <v>NF.SC2402LSO-N-2402</v>
          </cell>
          <cell r="E1269" t="str">
            <v>SC2402SO-N</v>
          </cell>
        </row>
        <row r="1270">
          <cell r="D1270" t="str">
            <v>NF.SC2402LSO-N-177</v>
          </cell>
          <cell r="E1270" t="str">
            <v>SC2402SO-N</v>
          </cell>
        </row>
        <row r="1271">
          <cell r="D1271" t="str">
            <v>NF.SC2033UA-2033Y</v>
          </cell>
          <cell r="E1271" t="str">
            <v>SC2033UA</v>
          </cell>
        </row>
        <row r="1272">
          <cell r="D1272" t="str">
            <v>NF.SL54123A-54123A</v>
          </cell>
          <cell r="E1272" t="str">
            <v>SL54123A</v>
          </cell>
        </row>
        <row r="1273">
          <cell r="D1273" t="str">
            <v>NF.SC2442UA(STC11102A)-2442</v>
          </cell>
          <cell r="E1273" t="str">
            <v>SC2442UA</v>
          </cell>
        </row>
        <row r="1274">
          <cell r="D1274" t="str">
            <v>NF.SC2402SO-N(STC9H001A)-9675</v>
          </cell>
          <cell r="E1274" t="str">
            <v>SC2402SO-N</v>
          </cell>
        </row>
        <row r="1275">
          <cell r="D1275" t="str">
            <v>NF.SC2402SO-N(STC9H001A)-333</v>
          </cell>
          <cell r="E1275" t="str">
            <v>SC2402SO-N</v>
          </cell>
        </row>
        <row r="1276">
          <cell r="D1276" t="str">
            <v>NF.SD2477-477</v>
          </cell>
          <cell r="E1276" t="str">
            <v>SD2477</v>
          </cell>
        </row>
        <row r="1277">
          <cell r="D1277" t="str">
            <v>NF.S41H-S41H</v>
          </cell>
          <cell r="E1277" t="str">
            <v>S41H</v>
          </cell>
        </row>
        <row r="1278">
          <cell r="D1278" t="str">
            <v>NF.S41F1-41F</v>
          </cell>
          <cell r="E1278" t="str">
            <v>S41F1</v>
          </cell>
        </row>
        <row r="1279">
          <cell r="D1279" t="str">
            <v>NF.S41F1-S41H</v>
          </cell>
          <cell r="E1279" t="str">
            <v>S41F1</v>
          </cell>
        </row>
        <row r="1280">
          <cell r="D1280" t="str">
            <v>NF.SC4616UA-4616</v>
          </cell>
          <cell r="E1280" t="str">
            <v>SC4616UA</v>
          </cell>
        </row>
        <row r="1281">
          <cell r="D1281" t="str">
            <v>NF.SC4624SP25B5-CA-CA-IS23025S</v>
          </cell>
          <cell r="E1281" t="str">
            <v>CA-IS23025S</v>
          </cell>
        </row>
        <row r="1282">
          <cell r="D1282" t="str">
            <v>NF.SC4688DC-4688</v>
          </cell>
          <cell r="E1282" t="str">
            <v>SC4688DC</v>
          </cell>
        </row>
        <row r="1283">
          <cell r="D1283" t="str">
            <v>NF.SC4624SP50B5-CA-CA-IS23050S</v>
          </cell>
          <cell r="E1283" t="str">
            <v>CA-IS23050S</v>
          </cell>
        </row>
        <row r="1284">
          <cell r="D1284" t="str">
            <v>NF.SC4643VB-4643</v>
          </cell>
          <cell r="E1284" t="str">
            <v>SC4643VB</v>
          </cell>
        </row>
        <row r="1285">
          <cell r="D1285" t="str">
            <v>NF.SC4688SA-888K</v>
          </cell>
          <cell r="E1285" t="str">
            <v>SC4688SA</v>
          </cell>
        </row>
        <row r="1286">
          <cell r="D1286" t="str">
            <v>NF.SC4645VB-4645</v>
          </cell>
          <cell r="E1286" t="str">
            <v>SC4645VB</v>
          </cell>
        </row>
        <row r="1287">
          <cell r="D1287" t="str">
            <v>NF.SC4624SP30B5-CA-CA-IS23030S</v>
          </cell>
          <cell r="E1287" t="str">
            <v>CA-IS23030S</v>
          </cell>
        </row>
        <row r="1288">
          <cell r="D1288" t="str">
            <v>NF.3100-3100</v>
          </cell>
          <cell r="E1288" t="str">
            <v>3100</v>
          </cell>
        </row>
        <row r="1289">
          <cell r="D1289" t="str">
            <v>NF.3100-4645</v>
          </cell>
          <cell r="E1289" t="str">
            <v>3100</v>
          </cell>
        </row>
        <row r="1290">
          <cell r="D1290" t="str">
            <v>NF.SC4688SA-Q-DC-888K</v>
          </cell>
          <cell r="E1290" t="str">
            <v>SC4688SA-BK-Q</v>
          </cell>
        </row>
        <row r="1291">
          <cell r="D1291" t="str">
            <v>NF.SC4643VB-FFHL43</v>
          </cell>
          <cell r="E1291" t="str">
            <v>SC4643VB</v>
          </cell>
        </row>
        <row r="1292">
          <cell r="D1292" t="str">
            <v>NF.SC4688SA-Q-DC-4688</v>
          </cell>
          <cell r="E1292" t="str">
            <v>SC4688SA-BK-Q</v>
          </cell>
        </row>
        <row r="1293">
          <cell r="D1293" t="str">
            <v>NF.SC4689SA-4689</v>
          </cell>
          <cell r="E1293" t="str">
            <v>SC4689SA</v>
          </cell>
        </row>
        <row r="1294">
          <cell r="D1294" t="str">
            <v>NF.SC4688DC-Q-DC-6388</v>
          </cell>
          <cell r="E1294" t="str">
            <v>SC4688DC-TB-Q</v>
          </cell>
        </row>
        <row r="1295">
          <cell r="D1295" t="str">
            <v>NF.SC4643VB-A-4643</v>
          </cell>
          <cell r="E1295" t="str">
            <v>SC4643VB</v>
          </cell>
        </row>
        <row r="1296">
          <cell r="D1296" t="str">
            <v>NF.SC4643VB-A-FFH-L43</v>
          </cell>
          <cell r="E1296" t="str">
            <v>SC4643VB-A</v>
          </cell>
        </row>
        <row r="1297">
          <cell r="D1297" t="str">
            <v>NF.SC4688DC-Q-DC-4688</v>
          </cell>
          <cell r="E1297" t="str">
            <v>SC4688DC-TB-Q</v>
          </cell>
        </row>
        <row r="1298">
          <cell r="D1298" t="str">
            <v>NF.SCS4645-4645</v>
          </cell>
          <cell r="E1298" t="str">
            <v>SCS4645</v>
          </cell>
        </row>
        <row r="1299">
          <cell r="D1299" t="str">
            <v>NF.2100-A-2100</v>
          </cell>
          <cell r="E1299" t="str">
            <v>2100</v>
          </cell>
        </row>
        <row r="1300">
          <cell r="D1300" t="str">
            <v>NF.SC4689SA-A-4689</v>
          </cell>
          <cell r="E1300" t="str">
            <v>SC4689SA-A</v>
          </cell>
        </row>
        <row r="1301">
          <cell r="D1301" t="str">
            <v>NF.SC9621VB-A(STC9910F)-F</v>
          </cell>
          <cell r="E1301" t="str">
            <v>SC9621VB-A</v>
          </cell>
        </row>
        <row r="1302">
          <cell r="D1302" t="str">
            <v>NF.SC4688SA-A(STC9D01C)-4688</v>
          </cell>
          <cell r="E1302" t="str">
            <v>SC4688SA-A</v>
          </cell>
        </row>
        <row r="1303">
          <cell r="D1303" t="str">
            <v>NF.SC4688DA(STC9D01C)-4688D</v>
          </cell>
          <cell r="E1303" t="str">
            <v>SC4688DA</v>
          </cell>
        </row>
        <row r="1304">
          <cell r="D1304" t="str">
            <v>NF.SC4643VB-S(STC9D03E)-4643</v>
          </cell>
          <cell r="E1304" t="str">
            <v>SC4643VB-S</v>
          </cell>
        </row>
        <row r="1305">
          <cell r="D1305" t="str">
            <v>NF.SC4643VB-G-Q-DE-4643</v>
          </cell>
          <cell r="E1305" t="str">
            <v>SC4643VB-G-BK-Q</v>
          </cell>
        </row>
        <row r="1306">
          <cell r="D1306" t="str">
            <v>NF.SC4643VB-S-Q-DE-4643</v>
          </cell>
          <cell r="E1306" t="str">
            <v>SC4643VB-S-BK-Q</v>
          </cell>
        </row>
        <row r="1307">
          <cell r="D1307" t="str">
            <v>NF.SC4643VB-Q-DE-FFH-L43</v>
          </cell>
          <cell r="E1307" t="str">
            <v>SC4643VB-BK-Q</v>
          </cell>
        </row>
        <row r="1308">
          <cell r="D1308" t="str">
            <v>NF.SC4689SA-Q-DF-4689</v>
          </cell>
          <cell r="E1308" t="str">
            <v>SC4689SA-BK-Q</v>
          </cell>
        </row>
        <row r="1309">
          <cell r="D1309" t="str">
            <v>NF.SC4643VB-P-Q-DE-4643</v>
          </cell>
          <cell r="E1309" t="str">
            <v>SC4643VB-P-BK-Q</v>
          </cell>
        </row>
        <row r="1310">
          <cell r="D1310" t="str">
            <v>NF.SC4643VB-Q-DE-4643</v>
          </cell>
          <cell r="E1310" t="str">
            <v>SC4643VB-BK-Q</v>
          </cell>
        </row>
        <row r="1311">
          <cell r="D1311" t="str">
            <v>NF.SC4391S6-4391</v>
          </cell>
          <cell r="E1311" t="str">
            <v>SC4391S6</v>
          </cell>
        </row>
        <row r="1312">
          <cell r="D1312" t="str">
            <v>NF.SC724SP30B5H(STC13103B)-SC724</v>
          </cell>
          <cell r="E1312" t="str">
            <v>SC724SP30B5H</v>
          </cell>
        </row>
        <row r="1313">
          <cell r="D1313" t="str">
            <v>NF.SC4671SW50B5-4671</v>
          </cell>
          <cell r="E1313" t="str">
            <v>SC4671SW50B5</v>
          </cell>
        </row>
        <row r="1314">
          <cell r="D1314" t="str">
            <v>NF.SC4671SP20B5(STC13103B)-4671</v>
          </cell>
          <cell r="E1314" t="str">
            <v>SC4671SP20B5</v>
          </cell>
        </row>
        <row r="1315">
          <cell r="D1315" t="str">
            <v>NF.SC4671SP30B5(STC13103B)-4671</v>
          </cell>
          <cell r="E1315" t="str">
            <v>SC4671SP30B5</v>
          </cell>
        </row>
        <row r="1316">
          <cell r="D1316" t="str">
            <v>NF.SC4671SP50B5(STC13103B)-4671</v>
          </cell>
          <cell r="E1316" t="str">
            <v>SC4671SP50B5</v>
          </cell>
        </row>
        <row r="1317">
          <cell r="D1317" t="str">
            <v>NF.SC4671SW50B5-HB-SC4671SW50B5</v>
          </cell>
          <cell r="E1317" t="str">
            <v>SC4671SW50B5-TB</v>
          </cell>
        </row>
        <row r="1318">
          <cell r="D1318" t="str">
            <v>NF.SC724SP30B5H-HB-SC724</v>
          </cell>
          <cell r="E1318" t="str">
            <v>SC724SP30B5H-TB</v>
          </cell>
        </row>
        <row r="1319">
          <cell r="D1319" t="str">
            <v>NF.SC4021SO-N-4021</v>
          </cell>
          <cell r="E1319" t="str">
            <v>SC4021SO-N</v>
          </cell>
        </row>
        <row r="1320">
          <cell r="D1320" t="str">
            <v>NF.SC4021SO-N(STC3011B)-4021</v>
          </cell>
          <cell r="E1320" t="str">
            <v>SC4021SO-N</v>
          </cell>
        </row>
        <row r="1321">
          <cell r="D1321" t="str">
            <v>NF.SC4022SO-N-4022</v>
          </cell>
          <cell r="E1321" t="str">
            <v>SC4022SO-N</v>
          </cell>
        </row>
        <row r="1322">
          <cell r="D1322" t="str">
            <v>NM.SC4022SO-N</v>
          </cell>
          <cell r="E1322" t="str">
            <v>SC4022SO-N</v>
          </cell>
        </row>
        <row r="1323">
          <cell r="D1323" t="str">
            <v>NF.SC60370-60370</v>
          </cell>
          <cell r="E1323" t="str">
            <v>SC60370</v>
          </cell>
        </row>
        <row r="1324">
          <cell r="D1324" t="str">
            <v>NF.SC60320-60320</v>
          </cell>
          <cell r="E1324" t="str">
            <v>SC60320</v>
          </cell>
        </row>
        <row r="1325">
          <cell r="D1325" t="str">
            <v>NF.SC60340(STC9D05C)-60340</v>
          </cell>
          <cell r="E1325" t="str">
            <v>SC60340</v>
          </cell>
        </row>
        <row r="1326">
          <cell r="D1326" t="str">
            <v>NF.SC60340(STC9D05B)-60340</v>
          </cell>
          <cell r="E1326" t="str">
            <v>SC60340</v>
          </cell>
        </row>
        <row r="1327">
          <cell r="D1327" t="str">
            <v>NF.TC1024-1024QM</v>
          </cell>
          <cell r="E1327" t="str">
            <v>TC1024</v>
          </cell>
        </row>
        <row r="1328">
          <cell r="D1328" t="str">
            <v>NF.CT60340(STC9D05C)-CT60340</v>
          </cell>
          <cell r="E1328" t="str">
            <v>CT60340</v>
          </cell>
        </row>
        <row r="1329">
          <cell r="D1329" t="str">
            <v>NF.CT60340Q(STC9D05C)-CT60340</v>
          </cell>
          <cell r="E1329" t="str">
            <v>CT60340Q</v>
          </cell>
        </row>
        <row r="1330">
          <cell r="D1330" t="str">
            <v>NF.SC60228DC-60228</v>
          </cell>
          <cell r="E1330" t="str">
            <v>SC60228DC</v>
          </cell>
        </row>
        <row r="1331">
          <cell r="D1331" t="str">
            <v>NF.SC60370(STC9D05C)-60370</v>
          </cell>
          <cell r="E1331" t="str">
            <v>SC60370</v>
          </cell>
        </row>
        <row r="1332">
          <cell r="D1332" t="str">
            <v>NF.SC69401DC-69401</v>
          </cell>
          <cell r="E1332" t="str">
            <v>SC69401DC</v>
          </cell>
        </row>
        <row r="1333">
          <cell r="D1333" t="str">
            <v>NF.SC69401TP-69401</v>
          </cell>
          <cell r="E1333" t="str">
            <v>SC69401TP</v>
          </cell>
        </row>
        <row r="1334">
          <cell r="D1334" t="str">
            <v>NF.SC69401DC(STC9H002B)-69401</v>
          </cell>
          <cell r="E1334" t="str">
            <v>SC69401DC</v>
          </cell>
        </row>
        <row r="1335">
          <cell r="D1335" t="str">
            <v>NF.SC69401TP(STC9H002B)-69401</v>
          </cell>
          <cell r="E1335" t="str">
            <v>SC69401TP</v>
          </cell>
        </row>
        <row r="1336">
          <cell r="D1336" t="str">
            <v>NF.SC69401DC-C-69401</v>
          </cell>
          <cell r="E1336" t="str">
            <v>SC69401DC</v>
          </cell>
        </row>
        <row r="1337">
          <cell r="D1337" t="str">
            <v>NF.SC69401TP-C(STC9H002C)-69401</v>
          </cell>
          <cell r="E1337" t="str">
            <v>SC69401TP</v>
          </cell>
        </row>
        <row r="1338">
          <cell r="D1338" t="str">
            <v>NF.SC69401DW-69401</v>
          </cell>
          <cell r="E1338" t="str">
            <v>SC69401</v>
          </cell>
        </row>
        <row r="1339">
          <cell r="D1339" t="str">
            <v>NF.SC69401D(STC9H002D)-69401</v>
          </cell>
          <cell r="E1339" t="str">
            <v>SC69401D</v>
          </cell>
        </row>
        <row r="1340">
          <cell r="D1340" t="str">
            <v>NF.CT6702-CT6702</v>
          </cell>
          <cell r="E1340" t="str">
            <v>CT6702</v>
          </cell>
        </row>
        <row r="1341">
          <cell r="D1341" t="str">
            <v>NF.SC69401-A(STC9H002DQ)-69401</v>
          </cell>
          <cell r="E1341" t="str">
            <v>SC69401-A</v>
          </cell>
        </row>
        <row r="1342">
          <cell r="D1342" t="str">
            <v>NF.SC69401D(STC9H002D)-SPI-69401</v>
          </cell>
          <cell r="E1342" t="str">
            <v>SC69401D-SPI</v>
          </cell>
        </row>
        <row r="1343">
          <cell r="D1343" t="str">
            <v>CT6702-(STC9H002DQ)-CT6702</v>
          </cell>
          <cell r="E1343" t="str">
            <v>CT6702</v>
          </cell>
        </row>
        <row r="1344">
          <cell r="D1344" t="str">
            <v>NF.SC69401(STC9H002DQ)-69401</v>
          </cell>
          <cell r="E1344" t="str">
            <v>SC69401</v>
          </cell>
        </row>
        <row r="1345">
          <cell r="D1345" t="str">
            <v>NF.SC69401D(STC9H002DQ)-69401</v>
          </cell>
          <cell r="E1345" t="str">
            <v>SC69401D</v>
          </cell>
        </row>
        <row r="1346">
          <cell r="D1346" t="str">
            <v>NF.SC69401-SPI(STC9H002DQ)-69401</v>
          </cell>
          <cell r="E1346" t="str">
            <v>SC69401-SPI</v>
          </cell>
        </row>
        <row r="1347">
          <cell r="D1347" t="str">
            <v>NF.SC69401D-SPI(STC9H002DQ)-69401</v>
          </cell>
          <cell r="E1347" t="str">
            <v>SC69401D-SPI</v>
          </cell>
        </row>
        <row r="1348">
          <cell r="D1348" t="str">
            <v>NF.SC9641TS-PC(STC9A001I)-41CPA</v>
          </cell>
          <cell r="E1348" t="str">
            <v>SC9641TS-PC</v>
          </cell>
        </row>
        <row r="1349">
          <cell r="D1349" t="str">
            <v>NF.SC9675VB-9675</v>
          </cell>
          <cell r="E1349" t="str">
            <v>SC9675VB</v>
          </cell>
        </row>
        <row r="1350">
          <cell r="D1350" t="str">
            <v>NF.SC9675VB(STC9A002B)-9675</v>
          </cell>
          <cell r="E1350" t="str">
            <v>SC9675VB</v>
          </cell>
        </row>
        <row r="1351">
          <cell r="D1351" t="str">
            <v>NF.SC9642TS-9642</v>
          </cell>
          <cell r="E1351" t="str">
            <v>SC9642TS</v>
          </cell>
        </row>
        <row r="1352">
          <cell r="D1352" t="str">
            <v>NF.SC9642TS(9A001G)-9642</v>
          </cell>
          <cell r="E1352" t="str">
            <v>SC9642TS</v>
          </cell>
        </row>
        <row r="1353">
          <cell r="D1353" t="str">
            <v>NF.SC9642TS(STC9A001H)-E-9642</v>
          </cell>
          <cell r="E1353" t="str">
            <v>SC9642TS-E</v>
          </cell>
        </row>
        <row r="1354">
          <cell r="D1354" t="str">
            <v>NF.SC9642TS(STC9A001H)-E-9642E</v>
          </cell>
          <cell r="E1354" t="str">
            <v>SC9642TS-E</v>
          </cell>
        </row>
        <row r="1355">
          <cell r="D1355" t="str">
            <v>NF.SC9642TS(STC9A001H)-E-9642</v>
          </cell>
          <cell r="E1355" t="str">
            <v>SC9642TS</v>
          </cell>
        </row>
        <row r="1356">
          <cell r="D1356" t="str">
            <v>NF.SC9642TS(STC9A001H)-EC-9642</v>
          </cell>
          <cell r="E1356" t="str">
            <v>SC9642TS-EC</v>
          </cell>
        </row>
        <row r="1357">
          <cell r="D1357" t="str">
            <v>NF.SC9675-BTSS0(STC9A002B)-9675</v>
          </cell>
          <cell r="E1357" t="str">
            <v>SC9675TS</v>
          </cell>
        </row>
        <row r="1358">
          <cell r="D1358" t="str">
            <v>NF.SC9641TS-9641</v>
          </cell>
          <cell r="E1358" t="str">
            <v>SC9641TS</v>
          </cell>
        </row>
        <row r="1359">
          <cell r="D1359" t="str">
            <v>NF.SC9625VB-L-9625L</v>
          </cell>
          <cell r="E1359" t="str">
            <v>SC9625VB-L</v>
          </cell>
        </row>
        <row r="1360">
          <cell r="D1360" t="str">
            <v>NF.SC9314UA-9209</v>
          </cell>
          <cell r="E1360" t="str">
            <v>SC9314UA</v>
          </cell>
        </row>
        <row r="1361">
          <cell r="D1361" t="str">
            <v>NF.SC9314UA-9201L</v>
          </cell>
          <cell r="E1361" t="str">
            <v>SC9314UA</v>
          </cell>
        </row>
        <row r="1362">
          <cell r="D1362" t="str">
            <v>NF.SC9621VB-9621</v>
          </cell>
          <cell r="E1362" t="str">
            <v>SC9621VB</v>
          </cell>
        </row>
        <row r="1363">
          <cell r="D1363" t="str">
            <v>NF.SC9625VB-9600G</v>
          </cell>
          <cell r="E1363" t="str">
            <v>SC9625VB</v>
          </cell>
        </row>
        <row r="1364">
          <cell r="D1364" t="str">
            <v>NF.SC9625VB-9625</v>
          </cell>
          <cell r="E1364" t="str">
            <v>SC9625VB</v>
          </cell>
        </row>
        <row r="1365">
          <cell r="D1365" t="str">
            <v>NF.SC9324VB-9202</v>
          </cell>
          <cell r="E1365" t="str">
            <v>SC9324VB</v>
          </cell>
        </row>
        <row r="1366">
          <cell r="D1366" t="str">
            <v>NF.SC9621VB-A-9621</v>
          </cell>
          <cell r="E1366" t="str">
            <v>SC9621VB-A</v>
          </cell>
        </row>
        <row r="1367">
          <cell r="D1367" t="str">
            <v>NF.SYLM324A-SY324A</v>
          </cell>
          <cell r="E1367" t="str">
            <v>SYLM324A</v>
          </cell>
        </row>
        <row r="1368">
          <cell r="D1368" t="str">
            <v>NF.VREG5</v>
          </cell>
          <cell r="E1368" t="str">
            <v>VREG5</v>
          </cell>
        </row>
        <row r="1369">
          <cell r="D1369" t="str">
            <v>NF.VREG4</v>
          </cell>
          <cell r="E1369" t="str">
            <v>VREG4</v>
          </cell>
        </row>
        <row r="1370">
          <cell r="D1370" t="str">
            <v>NF.VREG3</v>
          </cell>
          <cell r="E1370" t="str">
            <v>VREG3</v>
          </cell>
        </row>
        <row r="1371">
          <cell r="D1371" t="str">
            <v>NF.VREG2</v>
          </cell>
          <cell r="E1371" t="str">
            <v>VREG2</v>
          </cell>
        </row>
        <row r="1372">
          <cell r="D1372" t="str">
            <v>NF.VREG1</v>
          </cell>
          <cell r="E1372" t="str">
            <v>VREG1</v>
          </cell>
        </row>
        <row r="1373">
          <cell r="D1373" t="str">
            <v>NF.SP6H3050FI1Q1-3050</v>
          </cell>
          <cell r="E1373" t="str">
            <v>SP6H3050FI1Q1</v>
          </cell>
        </row>
        <row r="1374">
          <cell r="D1374" t="str">
            <v>NF.SC34431SO-4431</v>
          </cell>
          <cell r="E1374" t="str">
            <v>SC34431SO</v>
          </cell>
        </row>
        <row r="1375">
          <cell r="D1375" t="str">
            <v>NF.SD211VB-211</v>
          </cell>
          <cell r="E1375" t="str">
            <v>SD211VB</v>
          </cell>
        </row>
        <row r="1376">
          <cell r="D1376" t="str">
            <v>NF.SD284VB-284</v>
          </cell>
          <cell r="E1376" t="str">
            <v>SD284VB</v>
          </cell>
        </row>
        <row r="1377">
          <cell r="D1377" t="str">
            <v>NF.SD95109B-95109B</v>
          </cell>
          <cell r="E1377" t="str">
            <v>SD95109B</v>
          </cell>
        </row>
        <row r="1378">
          <cell r="D1378" t="str">
            <v>NF.SC4624SP30B5-SC724</v>
          </cell>
          <cell r="E1378" t="str">
            <v>SC724SP30B5</v>
          </cell>
        </row>
        <row r="1379">
          <cell r="D1379" t="str">
            <v>NF.SC4624SP50B5-SC4624</v>
          </cell>
          <cell r="E1379" t="str">
            <v>SC4624SP50B5</v>
          </cell>
        </row>
        <row r="1380">
          <cell r="D1380" t="str">
            <v>NF.SC4624SP20B5-SC4624</v>
          </cell>
          <cell r="E1380" t="str">
            <v>SC4624SP20B5</v>
          </cell>
        </row>
        <row r="1381">
          <cell r="D1381" t="str">
            <v>NF.CA-IS23050W(STC9D06F)-CA-IS23050W</v>
          </cell>
          <cell r="E1381" t="str">
            <v>CA-IS23050W</v>
          </cell>
        </row>
        <row r="1382">
          <cell r="D1382" t="str">
            <v>NF.SC4624SP30B5-SC4624</v>
          </cell>
          <cell r="E1382" t="str">
            <v>SC4624SP30B5</v>
          </cell>
        </row>
        <row r="1383">
          <cell r="D1383" t="str">
            <v>NF.SC4663VB-4663</v>
          </cell>
          <cell r="E1383" t="str">
            <v>SC4663VB</v>
          </cell>
        </row>
        <row r="1384">
          <cell r="D1384" t="str">
            <v>NF.SC4665VB-4665</v>
          </cell>
          <cell r="E1384" t="str">
            <v>SC4665VB</v>
          </cell>
        </row>
        <row r="1385">
          <cell r="D1385" t="str">
            <v>NF.SC4665VB(STC13103B)-4665</v>
          </cell>
          <cell r="E1385" t="str">
            <v>SC4665VB</v>
          </cell>
        </row>
        <row r="1386">
          <cell r="D1386" t="str">
            <v>NF.SC4665VB-HB-4665</v>
          </cell>
          <cell r="E1386" t="str">
            <v>SC4665VB-BK</v>
          </cell>
        </row>
        <row r="1387">
          <cell r="D1387" t="str">
            <v>ABVE6200Q1AQRA</v>
          </cell>
          <cell r="E1387" t="str">
            <v>VE6200Q1AQRA</v>
          </cell>
        </row>
        <row r="1388">
          <cell r="D1388" t="str">
            <v>ABMVE1430Q1VA1R5</v>
          </cell>
          <cell r="E1388" t="str">
            <v>VE1430Q1VA1R5</v>
          </cell>
        </row>
        <row r="1389">
          <cell r="D1389" t="str">
            <v>NM.SC1139UA(旧 失效)</v>
          </cell>
          <cell r="E1389" t="str">
            <v>SC1139UA</v>
          </cell>
        </row>
        <row r="1390">
          <cell r="D1390" t="str">
            <v>NM.SC1945A1</v>
          </cell>
          <cell r="E1390" t="str">
            <v>SC1945A1</v>
          </cell>
        </row>
        <row r="1391">
          <cell r="D1391" t="str">
            <v>NM.SC1945A2</v>
          </cell>
          <cell r="E1391" t="str">
            <v>SC1945A2</v>
          </cell>
        </row>
        <row r="1392">
          <cell r="D1392" t="str">
            <v>NM.SC1945B2</v>
          </cell>
          <cell r="E1392" t="str">
            <v>SC1945B2</v>
          </cell>
        </row>
        <row r="1393">
          <cell r="D1393" t="str">
            <v>NM.SC1945N1</v>
          </cell>
          <cell r="E1393" t="str">
            <v>SC1945N1</v>
          </cell>
        </row>
        <row r="1394">
          <cell r="D1394" t="str">
            <v>NM.SC1945N1W</v>
          </cell>
          <cell r="E1394" t="str">
            <v>SC1945N1W</v>
          </cell>
        </row>
        <row r="1395">
          <cell r="D1395" t="str">
            <v>NM.SC1945N6</v>
          </cell>
          <cell r="E1395" t="str">
            <v>SC1945N6</v>
          </cell>
        </row>
        <row r="1396">
          <cell r="D1396" t="str">
            <v>NM.SC1945NB2</v>
          </cell>
          <cell r="E1396" t="str">
            <v>SC1945NB2</v>
          </cell>
        </row>
        <row r="1397">
          <cell r="D1397" t="str">
            <v>NM.SC1945B2(STC2899AI)</v>
          </cell>
          <cell r="E1397" t="str">
            <v>SC1945B2</v>
          </cell>
        </row>
        <row r="1398">
          <cell r="D1398" t="str">
            <v>NM.SC1945B2(STC2899AM)</v>
          </cell>
          <cell r="E1398" t="str">
            <v>SC1945B2</v>
          </cell>
        </row>
        <row r="1399">
          <cell r="D1399" t="str">
            <v>NM.SC1445A1</v>
          </cell>
          <cell r="E1399" t="str">
            <v>SC1445A1</v>
          </cell>
        </row>
        <row r="1400">
          <cell r="D1400" t="str">
            <v>NM.SC1445A2</v>
          </cell>
          <cell r="E1400" t="str">
            <v>SC1445A2</v>
          </cell>
        </row>
        <row r="1401">
          <cell r="D1401" t="str">
            <v>NM.SC1445B1</v>
          </cell>
          <cell r="E1401" t="str">
            <v>SC1445B1</v>
          </cell>
        </row>
        <row r="1402">
          <cell r="D1402" t="str">
            <v>NM.SC1445B2</v>
          </cell>
          <cell r="E1402" t="str">
            <v>SC1445B2</v>
          </cell>
        </row>
        <row r="1403">
          <cell r="D1403" t="str">
            <v>NM.SC1335B1</v>
          </cell>
          <cell r="E1403" t="str">
            <v>SC1335B1</v>
          </cell>
        </row>
        <row r="1404">
          <cell r="D1404" t="str">
            <v>NM.SC1335UA</v>
          </cell>
          <cell r="E1404" t="str">
            <v>SC1335UA</v>
          </cell>
        </row>
        <row r="1405">
          <cell r="D1405" t="str">
            <v>NM.SC1645A1</v>
          </cell>
          <cell r="E1405" t="str">
            <v>SC1645A1</v>
          </cell>
        </row>
        <row r="1406">
          <cell r="D1406" t="str">
            <v>NM.SC1645A2</v>
          </cell>
          <cell r="E1406" t="str">
            <v>SC1645A2</v>
          </cell>
        </row>
        <row r="1407">
          <cell r="D1407" t="str">
            <v>NM.SC1645A2W</v>
          </cell>
          <cell r="E1407" t="str">
            <v>SC1645A2W</v>
          </cell>
        </row>
        <row r="1408">
          <cell r="D1408" t="str">
            <v>NM.SC1645B1</v>
          </cell>
          <cell r="E1408" t="str">
            <v>SC1645B1</v>
          </cell>
        </row>
        <row r="1409">
          <cell r="D1409" t="str">
            <v>NM.SC1645B2</v>
          </cell>
          <cell r="E1409" t="str">
            <v>SC1645B2</v>
          </cell>
        </row>
        <row r="1410">
          <cell r="D1410" t="str">
            <v>NM.SC1645N1</v>
          </cell>
          <cell r="E1410" t="str">
            <v>SC1645N1</v>
          </cell>
        </row>
        <row r="1411">
          <cell r="D1411" t="str">
            <v>NM.SC1645A2(STC2899AK)</v>
          </cell>
          <cell r="E1411" t="str">
            <v>SC1645A2</v>
          </cell>
        </row>
        <row r="1412">
          <cell r="D1412" t="str">
            <v>NM.SC1645A1(STC2899AH)</v>
          </cell>
          <cell r="E1412" t="str">
            <v>SC1645A1</v>
          </cell>
        </row>
        <row r="1413">
          <cell r="D1413" t="str">
            <v>NM.SC1645A1(STC2899AM)</v>
          </cell>
          <cell r="E1413" t="str">
            <v>SC1645A1</v>
          </cell>
        </row>
        <row r="1414">
          <cell r="D1414" t="str">
            <v>NM.SC1645A2(STC2899AE)</v>
          </cell>
          <cell r="E1414" t="str">
            <v>SC1645A2</v>
          </cell>
        </row>
        <row r="1415">
          <cell r="D1415" t="str">
            <v>NM.SC1645B2(STC2899AI)</v>
          </cell>
          <cell r="E1415" t="str">
            <v>SC1645B2</v>
          </cell>
        </row>
        <row r="1416">
          <cell r="D1416" t="str">
            <v>NM.SC1645B1(STC2899AI)</v>
          </cell>
          <cell r="E1416" t="str">
            <v>SC1645B1</v>
          </cell>
        </row>
        <row r="1417">
          <cell r="D1417" t="str">
            <v>NM.SC1463A1</v>
          </cell>
          <cell r="E1417" t="str">
            <v>SC1463A1</v>
          </cell>
        </row>
        <row r="1418">
          <cell r="D1418" t="str">
            <v>NM.SC1463N1</v>
          </cell>
          <cell r="E1418" t="str">
            <v>SC1463N1</v>
          </cell>
        </row>
        <row r="1419">
          <cell r="D1419" t="str">
            <v>NM.SC1463N1W</v>
          </cell>
          <cell r="E1419" t="str">
            <v>SC1463N1W</v>
          </cell>
        </row>
        <row r="1420">
          <cell r="D1420" t="str">
            <v>NM.SC40H</v>
          </cell>
          <cell r="E1420" t="str">
            <v>SC40H</v>
          </cell>
        </row>
        <row r="1421">
          <cell r="D1421" t="str">
            <v>NM.SC1945B1</v>
          </cell>
          <cell r="E1421" t="str">
            <v>SC1945B1</v>
          </cell>
        </row>
        <row r="1422">
          <cell r="D1422" t="str">
            <v>NM.SC1845A1</v>
          </cell>
          <cell r="E1422" t="str">
            <v>SC1845A1</v>
          </cell>
        </row>
        <row r="1423">
          <cell r="D1423" t="str">
            <v>NM.SC1945N1(STC2899AM)</v>
          </cell>
          <cell r="E1423" t="str">
            <v>SC1945N1</v>
          </cell>
        </row>
        <row r="1424">
          <cell r="D1424" t="str">
            <v>NM.SC1945N1W(STC2899AM)</v>
          </cell>
          <cell r="E1424" t="str">
            <v>SC1945N1W</v>
          </cell>
        </row>
        <row r="1425">
          <cell r="D1425" t="str">
            <v>NM.SC1945NA2(STC2899AM)</v>
          </cell>
          <cell r="E1425" t="str">
            <v>SC1945NA2</v>
          </cell>
        </row>
        <row r="1426">
          <cell r="D1426" t="str">
            <v>NM.SC1945NB1(STC2899AM)</v>
          </cell>
          <cell r="E1426" t="str">
            <v>SC1945NB1</v>
          </cell>
        </row>
        <row r="1427">
          <cell r="D1427" t="str">
            <v>NM.SC1945N6A1</v>
          </cell>
          <cell r="E1427" t="str">
            <v>SC1945N6A1</v>
          </cell>
        </row>
        <row r="1428">
          <cell r="D1428" t="str">
            <v>NM.SC1645A2(STC2899AI)</v>
          </cell>
          <cell r="E1428" t="str">
            <v>SC1645A2</v>
          </cell>
        </row>
        <row r="1429">
          <cell r="D1429" t="str">
            <v>NM.SC1945B1(STC2899AM)</v>
          </cell>
          <cell r="E1429" t="str">
            <v>SC1945B1</v>
          </cell>
        </row>
        <row r="1430">
          <cell r="D1430" t="str">
            <v>NM.SC1945B1(STC2899AJ)</v>
          </cell>
          <cell r="E1430" t="str">
            <v>SC1945B1</v>
          </cell>
        </row>
        <row r="1431">
          <cell r="D1431" t="str">
            <v>NM.SC1945N1(STC2899AJ)</v>
          </cell>
          <cell r="E1431" t="str">
            <v>SC1945N1</v>
          </cell>
        </row>
        <row r="1432">
          <cell r="D1432" t="str">
            <v>NM.S42A1N</v>
          </cell>
          <cell r="E1432" t="str">
            <v>S42A1N</v>
          </cell>
        </row>
        <row r="1433">
          <cell r="D1433" t="str">
            <v>NM.SC1645A3(STC2899AE)</v>
          </cell>
          <cell r="E1433" t="str">
            <v>SC1645A3</v>
          </cell>
        </row>
        <row r="1434">
          <cell r="D1434" t="str">
            <v>NM.SC1945NB1(STC2899AJ)</v>
          </cell>
          <cell r="E1434" t="str">
            <v>SC1945NB1</v>
          </cell>
        </row>
        <row r="1435">
          <cell r="D1435" t="str">
            <v>NM.SC1139UA</v>
          </cell>
          <cell r="E1435" t="str">
            <v>SC1139UA</v>
          </cell>
        </row>
        <row r="1436">
          <cell r="D1436" t="str">
            <v>NM.SC2448UA-N</v>
          </cell>
          <cell r="E1436" t="str">
            <v>SC2448UA-N</v>
          </cell>
        </row>
        <row r="1437">
          <cell r="D1437" t="str">
            <v>NM.SC2498CUA-A(SC9915C)</v>
          </cell>
          <cell r="E1437" t="str">
            <v>SC2498CUA-A</v>
          </cell>
        </row>
        <row r="1438">
          <cell r="D1438" t="str">
            <v>SC2546VB-2546</v>
          </cell>
          <cell r="E1438" t="str">
            <v>SC2546VB</v>
          </cell>
        </row>
        <row r="1439">
          <cell r="D1439" t="str">
            <v>NM.SC1241B1</v>
          </cell>
          <cell r="E1439" t="str">
            <v>SC1241B1</v>
          </cell>
        </row>
        <row r="1440">
          <cell r="D1440" t="str">
            <v>NM.SC1241SE</v>
          </cell>
          <cell r="E1440" t="str">
            <v>SC1241SE</v>
          </cell>
        </row>
        <row r="1441">
          <cell r="D1441" t="str">
            <v>NM.SC1241SO-N</v>
          </cell>
          <cell r="E1441" t="str">
            <v>SC1241SO-N</v>
          </cell>
        </row>
        <row r="1442">
          <cell r="D1442" t="str">
            <v>NM.SC1241UA</v>
          </cell>
          <cell r="E1442" t="str">
            <v>SC1241UA</v>
          </cell>
        </row>
        <row r="1443">
          <cell r="D1443" t="str">
            <v>NM.SC1139A1</v>
          </cell>
          <cell r="E1443" t="str">
            <v>SC1139A1</v>
          </cell>
        </row>
        <row r="1444">
          <cell r="D1444" t="str">
            <v>NR.SC2063SO-2063</v>
          </cell>
          <cell r="E1444" t="str">
            <v>SC2063SO</v>
          </cell>
        </row>
        <row r="1445">
          <cell r="D1445" t="str">
            <v>NR.SC2402SO-N-2402</v>
          </cell>
          <cell r="E1445" t="str">
            <v>SC2402SO-N</v>
          </cell>
        </row>
        <row r="1446">
          <cell r="D1446" t="str">
            <v>SC2472UA-2472</v>
          </cell>
          <cell r="E1446" t="str">
            <v>SC2472UA</v>
          </cell>
        </row>
        <row r="1447">
          <cell r="D1447" t="str">
            <v>NM.SC1132UA-N</v>
          </cell>
          <cell r="E1447" t="str">
            <v>SC1132UA-N</v>
          </cell>
        </row>
        <row r="1448">
          <cell r="D1448" t="str">
            <v>NR.SC2498SO-2498</v>
          </cell>
          <cell r="E1448" t="str">
            <v>SC2498SO</v>
          </cell>
        </row>
        <row r="1449">
          <cell r="D1449" t="str">
            <v>NR.SC2498SO(STC11210A)-YF</v>
          </cell>
          <cell r="E1449" t="str">
            <v>SC2498SO</v>
          </cell>
        </row>
        <row r="1450">
          <cell r="D1450" t="str">
            <v>SC2498UA-N(SC9915C)-2498</v>
          </cell>
          <cell r="E1450" t="str">
            <v>SC2498UA-N</v>
          </cell>
        </row>
        <row r="1451">
          <cell r="D1451" t="str">
            <v>NM.SC1009A1</v>
          </cell>
          <cell r="E1451" t="str">
            <v>SC1009A1</v>
          </cell>
        </row>
        <row r="1452">
          <cell r="D1452" t="str">
            <v>NR.SC2413SO-N-44E</v>
          </cell>
          <cell r="E1452" t="str">
            <v>SC2413SO-N</v>
          </cell>
        </row>
        <row r="1453">
          <cell r="D1453" t="str">
            <v>NM.SC1138SO-N</v>
          </cell>
          <cell r="E1453" t="str">
            <v>SC1138SO-N</v>
          </cell>
        </row>
        <row r="1454">
          <cell r="D1454" t="str">
            <v>NR.SC25791SOR-A-5791</v>
          </cell>
          <cell r="E1454" t="str">
            <v>SC25791SOR-A</v>
          </cell>
        </row>
        <row r="1455">
          <cell r="D1455" t="str">
            <v>NR.SC25791SOR-A-5791-D(STC11210D)-5791</v>
          </cell>
          <cell r="E1455" t="str">
            <v>SC25791SOR-A</v>
          </cell>
        </row>
        <row r="1456">
          <cell r="D1456" t="str">
            <v>NR.SC25791SOR-A-5791-E(STC11210E)-5791</v>
          </cell>
          <cell r="E1456" t="str">
            <v>SC25791SOR-A</v>
          </cell>
        </row>
        <row r="1457">
          <cell r="D1457" t="str">
            <v>NR.SC25791F(STC11210F)-5791</v>
          </cell>
          <cell r="E1457" t="str">
            <v>SC25791SE-A</v>
          </cell>
        </row>
        <row r="1458">
          <cell r="D1458" t="str">
            <v>NM.SC1138UA</v>
          </cell>
          <cell r="E1458" t="str">
            <v>SC1138UA</v>
          </cell>
        </row>
        <row r="1459">
          <cell r="D1459" t="str">
            <v>SC25791CUA-A-25791C</v>
          </cell>
          <cell r="E1459" t="str">
            <v>SC25791CUA-A</v>
          </cell>
        </row>
        <row r="1460">
          <cell r="D1460" t="str">
            <v>NM.SC1245A1</v>
          </cell>
          <cell r="E1460" t="str">
            <v>SC1245A1</v>
          </cell>
        </row>
        <row r="1461">
          <cell r="D1461" t="str">
            <v>NR.SC2442SE-2442</v>
          </cell>
          <cell r="E1461" t="str">
            <v>SC2442SE</v>
          </cell>
        </row>
        <row r="1462">
          <cell r="D1462" t="str">
            <v>NM.SC1245B1</v>
          </cell>
          <cell r="E1462" t="str">
            <v>SC1245B1</v>
          </cell>
        </row>
        <row r="1463">
          <cell r="D1463" t="str">
            <v>NM,SC2432UA(STC9902D)</v>
          </cell>
          <cell r="E1463" t="str">
            <v>SC2432UA</v>
          </cell>
        </row>
        <row r="1464">
          <cell r="D1464" t="str">
            <v>NM.SC1245BU</v>
          </cell>
          <cell r="E1464" t="str">
            <v>SC1245BU</v>
          </cell>
        </row>
        <row r="1465">
          <cell r="D1465" t="str">
            <v>NM.SC1245SO-N</v>
          </cell>
          <cell r="E1465" t="str">
            <v>SC1245SO-N</v>
          </cell>
        </row>
        <row r="1466">
          <cell r="D1466" t="str">
            <v>NM.SC1245UA</v>
          </cell>
          <cell r="E1466" t="str">
            <v>SC1245UA</v>
          </cell>
        </row>
        <row r="1467">
          <cell r="D1467" t="str">
            <v>NR.SC2402SO-N-C(STC9902J)-2448</v>
          </cell>
          <cell r="E1467" t="str">
            <v>SC2402SO-N</v>
          </cell>
        </row>
        <row r="1468">
          <cell r="D1468" t="str">
            <v>NM.SC1134B1</v>
          </cell>
          <cell r="E1468" t="str">
            <v>SC1134B1</v>
          </cell>
        </row>
        <row r="1469">
          <cell r="D1469" t="str">
            <v>NM.SC1134BU</v>
          </cell>
          <cell r="E1469" t="str">
            <v>SC1134BU</v>
          </cell>
        </row>
        <row r="1470">
          <cell r="D1470" t="str">
            <v>NM.SC1134SO-N</v>
          </cell>
          <cell r="E1470" t="str">
            <v>SC1134SO-N</v>
          </cell>
        </row>
        <row r="1471">
          <cell r="D1471" t="str">
            <v>NM.SC1134UA</v>
          </cell>
          <cell r="E1471" t="str">
            <v>SC1134UA</v>
          </cell>
        </row>
        <row r="1472">
          <cell r="D1472" t="str">
            <v>NM.SC1133BU</v>
          </cell>
          <cell r="E1472" t="str">
            <v>SC1133BU</v>
          </cell>
        </row>
        <row r="1473">
          <cell r="D1473" t="str">
            <v>NM.SC1133UA</v>
          </cell>
          <cell r="E1473" t="str">
            <v>SC1133UA</v>
          </cell>
        </row>
        <row r="1474">
          <cell r="D1474" t="str">
            <v>NM.SC1134B1(STC1898AJ)</v>
          </cell>
          <cell r="E1474" t="str">
            <v>SC1134B1</v>
          </cell>
        </row>
        <row r="1475">
          <cell r="D1475" t="str">
            <v>NR.SC25791G(STC11210G)-5791</v>
          </cell>
          <cell r="E1475" t="str">
            <v>SC25791SOR-A</v>
          </cell>
        </row>
        <row r="1476">
          <cell r="D1476" t="str">
            <v>NR.SC25791SE-A-G(STC11210G)-5791</v>
          </cell>
          <cell r="E1476" t="str">
            <v>SC25791SE-A</v>
          </cell>
        </row>
        <row r="1477">
          <cell r="D1477" t="str">
            <v>NM.SC25791SE-A-Q(STC11210G-Q)</v>
          </cell>
          <cell r="E1477" t="str">
            <v>SC25791SE-A</v>
          </cell>
        </row>
        <row r="1478">
          <cell r="D1478" t="str">
            <v>NM.SC25891SE-A-Q(STC11210G-Q)</v>
          </cell>
          <cell r="E1478" t="str">
            <v>SC25891SE-A</v>
          </cell>
        </row>
        <row r="1479">
          <cell r="D1479" t="str">
            <v>NM.SC25891CUA-A-Q(STC11210G-Q)</v>
          </cell>
          <cell r="E1479" t="str">
            <v>SC25891CUA-A</v>
          </cell>
        </row>
        <row r="1480">
          <cell r="D1480" t="str">
            <v>NM.SC25891UA-A-Q(STC11210G-Q)</v>
          </cell>
          <cell r="E1480" t="str">
            <v>SC25891UA-A</v>
          </cell>
        </row>
        <row r="1481">
          <cell r="D1481" t="str">
            <v>NM.SC1245A3(STC1898AD)</v>
          </cell>
          <cell r="E1481" t="str">
            <v>SC1245UA</v>
          </cell>
        </row>
        <row r="1482">
          <cell r="D1482" t="str">
            <v>NM.SC25891CUA-A(STC11210G)</v>
          </cell>
          <cell r="E1482" t="str">
            <v>SC25891CUA-A</v>
          </cell>
        </row>
        <row r="1483">
          <cell r="D1483" t="str">
            <v>NM.SC2416SE</v>
          </cell>
          <cell r="E1483" t="str">
            <v>SC2416SE</v>
          </cell>
        </row>
        <row r="1484">
          <cell r="D1484" t="str">
            <v>NM.SC2536VB</v>
          </cell>
          <cell r="E1484" t="str">
            <v>SC2536VB</v>
          </cell>
        </row>
        <row r="1485">
          <cell r="D1485" t="str">
            <v>NM.SC2202SO-N</v>
          </cell>
          <cell r="E1485" t="str">
            <v>SC2202SO-N</v>
          </cell>
        </row>
        <row r="1486">
          <cell r="D1486" t="str">
            <v>NM.SC2202UA</v>
          </cell>
          <cell r="E1486" t="str">
            <v>SC2202UA</v>
          </cell>
        </row>
        <row r="1487">
          <cell r="D1487" t="str">
            <v>NM.SC2402SO-N</v>
          </cell>
          <cell r="E1487" t="str">
            <v>SC2402SO-N</v>
          </cell>
        </row>
        <row r="1488">
          <cell r="D1488" t="str">
            <v>NM.SC2402SO-N/SC3401SO-N</v>
          </cell>
          <cell r="E1488" t="str">
            <v>SC2402SO-N/SC3401SO-N</v>
          </cell>
        </row>
        <row r="1489">
          <cell r="D1489" t="str">
            <v>NM.SC2402SO-N/SC3451SO-N</v>
          </cell>
          <cell r="E1489" t="str">
            <v>SC2402SO-N/SC3451SO-N</v>
          </cell>
        </row>
        <row r="1490">
          <cell r="D1490" t="str">
            <v>NM.SC2402UA</v>
          </cell>
          <cell r="E1490" t="str">
            <v>SC2402UA</v>
          </cell>
        </row>
        <row r="1491">
          <cell r="D1491" t="str">
            <v>NM.U18</v>
          </cell>
          <cell r="E1491" t="str">
            <v>U18</v>
          </cell>
        </row>
        <row r="1492">
          <cell r="D1492" t="str">
            <v>NM.SC2526DC-H</v>
          </cell>
          <cell r="E1492" t="str">
            <v>SC2526DC-H</v>
          </cell>
        </row>
        <row r="1493">
          <cell r="D1493" t="str">
            <v>NM.SC2526HVB</v>
          </cell>
          <cell r="E1493" t="str">
            <v>SC2526HVB</v>
          </cell>
        </row>
        <row r="1494">
          <cell r="D1494" t="str">
            <v>NM.SC2526VB</v>
          </cell>
          <cell r="E1494" t="str">
            <v>SC2526VB</v>
          </cell>
        </row>
        <row r="1495">
          <cell r="D1495" t="str">
            <v>NM.SC2546VB(STC9906C)</v>
          </cell>
          <cell r="E1495" t="str">
            <v>SC2546VB</v>
          </cell>
        </row>
        <row r="1496">
          <cell r="D1496" t="str">
            <v>NM.SC2455SO</v>
          </cell>
          <cell r="E1496" t="str">
            <v>SC2455SO</v>
          </cell>
        </row>
        <row r="1497">
          <cell r="D1497" t="str">
            <v>NM.SC2556VB</v>
          </cell>
          <cell r="E1497" t="str">
            <v>SC2556VB</v>
          </cell>
        </row>
        <row r="1498">
          <cell r="D1498" t="str">
            <v>NM.SC2440SO-N</v>
          </cell>
          <cell r="E1498" t="str">
            <v>SC2440SO-N</v>
          </cell>
        </row>
        <row r="1499">
          <cell r="D1499" t="str">
            <v>NM.SC2442B1</v>
          </cell>
          <cell r="E1499" t="str">
            <v>SC2442B1</v>
          </cell>
        </row>
        <row r="1500">
          <cell r="D1500" t="str">
            <v>NM.SC2442SO-H</v>
          </cell>
          <cell r="E1500" t="str">
            <v>SC2442SO-H</v>
          </cell>
        </row>
        <row r="1501">
          <cell r="D1501" t="str">
            <v>NM.SC2442SO-N(STC9906P)</v>
          </cell>
          <cell r="E1501" t="str">
            <v>SC2442SO-N</v>
          </cell>
        </row>
        <row r="1502">
          <cell r="D1502" t="str">
            <v>NM.SC2442UA</v>
          </cell>
          <cell r="E1502" t="str">
            <v>SC2442UA</v>
          </cell>
        </row>
        <row r="1503">
          <cell r="D1503" t="str">
            <v>NM.SC2446UA</v>
          </cell>
          <cell r="E1503" t="str">
            <v>SC2446UA</v>
          </cell>
        </row>
        <row r="1504">
          <cell r="D1504" t="str">
            <v>NM.SC2448SO</v>
          </cell>
          <cell r="E1504" t="str">
            <v>SC2448SO</v>
          </cell>
        </row>
        <row r="1505">
          <cell r="D1505" t="str">
            <v>NM.SC2448UA</v>
          </cell>
          <cell r="E1505" t="str">
            <v>SC2448UA</v>
          </cell>
        </row>
        <row r="1506">
          <cell r="D1506" t="str">
            <v>NM.SC244XUA(2/8)</v>
          </cell>
          <cell r="E1506" t="str">
            <v>SC244XUA</v>
          </cell>
        </row>
        <row r="1507">
          <cell r="D1507" t="str">
            <v>NM.SC2662SO-N</v>
          </cell>
          <cell r="E1507" t="str">
            <v>SC2662SO-N</v>
          </cell>
        </row>
        <row r="1508">
          <cell r="D1508" t="str">
            <v>NM.SC2242SO</v>
          </cell>
          <cell r="E1508" t="str">
            <v>SC2242SO</v>
          </cell>
        </row>
        <row r="1509">
          <cell r="D1509" t="str">
            <v>NM.SC2242UA</v>
          </cell>
          <cell r="E1509" t="str">
            <v>SC2242UA</v>
          </cell>
        </row>
        <row r="1510">
          <cell r="D1510" t="str">
            <v>NM.SC2242UA-T</v>
          </cell>
          <cell r="E1510" t="str">
            <v>SC2242UA-T</v>
          </cell>
        </row>
        <row r="1511">
          <cell r="D1511" t="str">
            <v>NM.SC224XUA(2/0)</v>
          </cell>
          <cell r="E1511" t="str">
            <v>SC224XUA</v>
          </cell>
        </row>
        <row r="1512">
          <cell r="D1512" t="str">
            <v>NM.SC6112SO-N</v>
          </cell>
          <cell r="E1512" t="str">
            <v>SC6112SO-N</v>
          </cell>
        </row>
        <row r="1513">
          <cell r="D1513" t="str">
            <v>NM.SC2430SO-N</v>
          </cell>
          <cell r="E1513" t="str">
            <v>SC2430SO-N</v>
          </cell>
        </row>
        <row r="1514">
          <cell r="D1514" t="str">
            <v>NM.SC2430UA</v>
          </cell>
          <cell r="E1514" t="str">
            <v>SC2430UA</v>
          </cell>
        </row>
        <row r="1515">
          <cell r="D1515" t="str">
            <v>NM.SC2432SO</v>
          </cell>
          <cell r="E1515" t="str">
            <v>SC2432SO</v>
          </cell>
        </row>
        <row r="1516">
          <cell r="D1516" t="str">
            <v>NM.SC2432SO-N</v>
          </cell>
          <cell r="E1516" t="str">
            <v>SC2432SO-N</v>
          </cell>
        </row>
        <row r="1517">
          <cell r="D1517" t="str">
            <v>NM.SC2432UA</v>
          </cell>
          <cell r="E1517" t="str">
            <v>SC2432UA</v>
          </cell>
        </row>
        <row r="1518">
          <cell r="D1518" t="str">
            <v>NM.SC2434SO</v>
          </cell>
          <cell r="E1518" t="str">
            <v>SC2434SO</v>
          </cell>
        </row>
        <row r="1519">
          <cell r="D1519" t="str">
            <v>NM.SC2434SO-N</v>
          </cell>
          <cell r="E1519" t="str">
            <v>SC2434SO-N</v>
          </cell>
        </row>
        <row r="1520">
          <cell r="D1520" t="str">
            <v>NM.SC2434UA</v>
          </cell>
          <cell r="E1520" t="str">
            <v>SC2434UA</v>
          </cell>
        </row>
        <row r="1521">
          <cell r="D1521" t="str">
            <v>NM.SC2436SO</v>
          </cell>
          <cell r="E1521" t="str">
            <v>SC2436SO</v>
          </cell>
        </row>
        <row r="1522">
          <cell r="D1522" t="str">
            <v>NM.SC2436UA</v>
          </cell>
          <cell r="E1522" t="str">
            <v>SC2436UA</v>
          </cell>
        </row>
        <row r="1523">
          <cell r="D1523" t="str">
            <v>NM.SC2438SO</v>
          </cell>
          <cell r="E1523" t="str">
            <v>SC2438SO</v>
          </cell>
        </row>
        <row r="1524">
          <cell r="D1524" t="str">
            <v>NM.SC2438SO-N</v>
          </cell>
          <cell r="E1524" t="str">
            <v>SC2438SO-N</v>
          </cell>
        </row>
        <row r="1525">
          <cell r="D1525" t="str">
            <v>NM.SC243XSO-N-070035</v>
          </cell>
          <cell r="E1525" t="str">
            <v>SC243XSO-N-070035</v>
          </cell>
        </row>
        <row r="1526">
          <cell r="D1526" t="str">
            <v>NM.SC243XSO-N-084079</v>
          </cell>
          <cell r="E1526" t="str">
            <v>SC243XSO-N-084079</v>
          </cell>
        </row>
        <row r="1527">
          <cell r="D1527" t="str">
            <v>NM.SC243XUA</v>
          </cell>
          <cell r="E1527" t="str">
            <v>SC243XUA</v>
          </cell>
        </row>
        <row r="1528">
          <cell r="D1528" t="str">
            <v>NM.SC2462SO</v>
          </cell>
          <cell r="E1528" t="str">
            <v>SC2462SO</v>
          </cell>
        </row>
        <row r="1529">
          <cell r="D1529" t="str">
            <v>NM.SC2462UA</v>
          </cell>
          <cell r="E1529" t="str">
            <v>SC2462UA</v>
          </cell>
        </row>
        <row r="1530">
          <cell r="D1530" t="str">
            <v>NM.SC2464SO</v>
          </cell>
          <cell r="E1530" t="str">
            <v>SC2464SO</v>
          </cell>
        </row>
        <row r="1531">
          <cell r="D1531" t="str">
            <v>NM.SC2464UA</v>
          </cell>
          <cell r="E1531" t="str">
            <v>SC2464UA</v>
          </cell>
        </row>
        <row r="1532">
          <cell r="D1532" t="str">
            <v>NM.SC246XUA(2/4)</v>
          </cell>
          <cell r="E1532" t="str">
            <v>SC246XUA</v>
          </cell>
        </row>
        <row r="1533">
          <cell r="D1533" t="str">
            <v>NM.SC243XSO-100095</v>
          </cell>
          <cell r="E1533" t="str">
            <v>SC243XSO-100095</v>
          </cell>
        </row>
        <row r="1534">
          <cell r="D1534" t="str">
            <v>NM.SC243XSO-118113</v>
          </cell>
          <cell r="E1534" t="str">
            <v>SC243XSO-118113</v>
          </cell>
        </row>
        <row r="1535">
          <cell r="D1535" t="str">
            <v>NM.SC2466SO</v>
          </cell>
          <cell r="E1535" t="str">
            <v>SC2466SO</v>
          </cell>
        </row>
        <row r="1536">
          <cell r="D1536" t="str">
            <v>NM.SC2442SO-N-H(STC9906Q)</v>
          </cell>
          <cell r="E1536" t="str">
            <v>SC2442SO-N-H</v>
          </cell>
        </row>
        <row r="1537">
          <cell r="D1537" t="str">
            <v>NM.SC2442SO</v>
          </cell>
          <cell r="E1537" t="str">
            <v>SC2442SO</v>
          </cell>
        </row>
        <row r="1538">
          <cell r="D1538" t="str">
            <v>NM.SC2455SO(STC9906K)</v>
          </cell>
          <cell r="E1538" t="str">
            <v>SC2455SO</v>
          </cell>
        </row>
        <row r="1539">
          <cell r="D1539" t="str">
            <v>NM.SC2442SO-N(STC9906G)</v>
          </cell>
          <cell r="E1539" t="str">
            <v>SC2442SO-N</v>
          </cell>
        </row>
        <row r="1540">
          <cell r="D1540" t="str">
            <v>NM.SC2462UA(STC9906E)</v>
          </cell>
          <cell r="E1540" t="str">
            <v>SC2462UA</v>
          </cell>
        </row>
        <row r="1541">
          <cell r="D1541" t="str">
            <v>NM.SC243XSO</v>
          </cell>
          <cell r="E1541" t="str">
            <v>SC243XSO</v>
          </cell>
        </row>
        <row r="1542">
          <cell r="D1542" t="str">
            <v>NM.SC2912A2</v>
          </cell>
          <cell r="E1542" t="str">
            <v>SC2912A2</v>
          </cell>
        </row>
        <row r="1543">
          <cell r="D1543" t="str">
            <v>NM.SC2912UA</v>
          </cell>
          <cell r="E1543" t="str">
            <v>SC2912UA</v>
          </cell>
        </row>
        <row r="1544">
          <cell r="D1544" t="str">
            <v>NM.SC2062VB</v>
          </cell>
          <cell r="E1544" t="str">
            <v>SC2062VB</v>
          </cell>
        </row>
        <row r="1545">
          <cell r="D1545" t="str">
            <v>NM.SC2642SO</v>
          </cell>
          <cell r="E1545" t="str">
            <v>SC2642SO</v>
          </cell>
        </row>
        <row r="1546">
          <cell r="D1546" t="str">
            <v>NM.SC2240UA</v>
          </cell>
          <cell r="E1546" t="str">
            <v>SC2240UA</v>
          </cell>
        </row>
        <row r="1547">
          <cell r="D1547" t="str">
            <v>NM.SC2440UA</v>
          </cell>
          <cell r="E1547" t="str">
            <v>SC2440UA</v>
          </cell>
        </row>
        <row r="1548">
          <cell r="D1548" t="str">
            <v>NM.SC2438UA</v>
          </cell>
          <cell r="E1548" t="str">
            <v>SC2438UA</v>
          </cell>
        </row>
        <row r="1549">
          <cell r="D1549" t="str">
            <v>NM.SC1034C1</v>
          </cell>
          <cell r="E1549" t="str">
            <v>SC1034C1</v>
          </cell>
        </row>
        <row r="1550">
          <cell r="D1550" t="str">
            <v>NM.SC1034C1(STC1009B)</v>
          </cell>
          <cell r="E1550" t="str">
            <v>SC1034C1</v>
          </cell>
        </row>
        <row r="1551">
          <cell r="D1551" t="str">
            <v>NM.SC2464UA(STC9906E)</v>
          </cell>
          <cell r="E1551" t="str">
            <v>SC2464UA</v>
          </cell>
        </row>
        <row r="1552">
          <cell r="D1552" t="str">
            <v>NM.SC1134SE-1134</v>
          </cell>
          <cell r="E1552" t="str">
            <v>SC1134SE</v>
          </cell>
        </row>
        <row r="1553">
          <cell r="D1553" t="str">
            <v>NM.SC2443UA</v>
          </cell>
          <cell r="E1553" t="str">
            <v>SC2443UA</v>
          </cell>
        </row>
        <row r="1554">
          <cell r="D1554" t="str">
            <v>NM.SC2443SO</v>
          </cell>
          <cell r="E1554" t="str">
            <v>SC2443SO</v>
          </cell>
        </row>
        <row r="1555">
          <cell r="D1555" t="str">
            <v>NM.SC1245SO-N(STC1898AK)</v>
          </cell>
          <cell r="E1555" t="str">
            <v>SC1245SO-N</v>
          </cell>
        </row>
        <row r="1556">
          <cell r="D1556" t="str">
            <v>NM.SC44E</v>
          </cell>
          <cell r="E1556" t="str">
            <v>SC44E</v>
          </cell>
        </row>
        <row r="1557">
          <cell r="D1557" t="str">
            <v>NM.SC41HL</v>
          </cell>
          <cell r="E1557" t="str">
            <v>SC41HL</v>
          </cell>
        </row>
        <row r="1558">
          <cell r="D1558" t="str">
            <v>NM.SC41HL-T</v>
          </cell>
          <cell r="E1558" t="str">
            <v>SC41HL-T</v>
          </cell>
        </row>
        <row r="1559">
          <cell r="D1559" t="str">
            <v>NM.SC6573SO</v>
          </cell>
          <cell r="E1559" t="str">
            <v>SC6573SO</v>
          </cell>
        </row>
        <row r="1560">
          <cell r="D1560" t="str">
            <v>NM.SC2472UA</v>
          </cell>
          <cell r="E1560" t="str">
            <v>SC2472UA</v>
          </cell>
        </row>
        <row r="1561">
          <cell r="D1561" t="str">
            <v>NM.SC932</v>
          </cell>
          <cell r="E1561" t="str">
            <v>SC932</v>
          </cell>
        </row>
        <row r="1562">
          <cell r="D1562" t="str">
            <v>NM.SD2276</v>
          </cell>
          <cell r="E1562" t="str">
            <v>SD2276</v>
          </cell>
        </row>
        <row r="1563">
          <cell r="D1563" t="str">
            <v>NM.SD2276(FD1014A)</v>
          </cell>
          <cell r="E1563" t="str">
            <v>SD2276</v>
          </cell>
        </row>
        <row r="1564">
          <cell r="D1564" t="str">
            <v>NM.SC2443TSO</v>
          </cell>
          <cell r="E1564" t="str">
            <v>SC2443SO</v>
          </cell>
        </row>
        <row r="1565">
          <cell r="D1565" t="str">
            <v>NM.SC2432HUA</v>
          </cell>
          <cell r="E1565" t="str">
            <v>SC2432HUA</v>
          </cell>
        </row>
        <row r="1566">
          <cell r="D1566" t="str">
            <v>NM.SC2498SO-YF-C</v>
          </cell>
          <cell r="E1566" t="str">
            <v>SC2498SO</v>
          </cell>
        </row>
        <row r="1567">
          <cell r="D1567" t="str">
            <v>NM.SC2498UA-N-YF-C(STC11210C)</v>
          </cell>
          <cell r="E1567" t="str">
            <v>SC2498UA-N</v>
          </cell>
        </row>
        <row r="1568">
          <cell r="D1568" t="str">
            <v>NM.SC1245SOG-N</v>
          </cell>
          <cell r="E1568" t="str">
            <v>SC1245SOG-N</v>
          </cell>
        </row>
        <row r="1569">
          <cell r="D1569" t="str">
            <v>NM.SC25891SO-3L</v>
          </cell>
          <cell r="E1569" t="str">
            <v>SC25891SO</v>
          </cell>
        </row>
        <row r="1570">
          <cell r="D1570" t="str">
            <v>NM.SC25791SE</v>
          </cell>
          <cell r="E1570" t="str">
            <v>SC25791SE</v>
          </cell>
        </row>
        <row r="1571">
          <cell r="D1571" t="str">
            <v>NM.SC2498USO</v>
          </cell>
          <cell r="E1571" t="str">
            <v>SC2498USO</v>
          </cell>
        </row>
        <row r="1572">
          <cell r="D1572" t="str">
            <v>NM.SC2498TSO</v>
          </cell>
          <cell r="E1572" t="str">
            <v>SC2498TSO</v>
          </cell>
        </row>
        <row r="1573">
          <cell r="D1573" t="str">
            <v>NM.SC2438HSO</v>
          </cell>
          <cell r="E1573" t="str">
            <v>SC2438HSO</v>
          </cell>
        </row>
        <row r="1574">
          <cell r="D1574" t="str">
            <v>NM.SC1134A1</v>
          </cell>
          <cell r="E1574" t="str">
            <v>SC1134A1</v>
          </cell>
        </row>
        <row r="1575">
          <cell r="D1575" t="str">
            <v>NM.SC2465SO</v>
          </cell>
          <cell r="E1575" t="str">
            <v>SC2465SO</v>
          </cell>
        </row>
        <row r="1576">
          <cell r="D1576" t="str">
            <v>NM.SC41HL-A2</v>
          </cell>
          <cell r="E1576" t="str">
            <v>SC41HL-A2</v>
          </cell>
        </row>
        <row r="1577">
          <cell r="D1577" t="str">
            <v>NM.SC2443UA-W(STC9906W)</v>
          </cell>
          <cell r="E1577" t="str">
            <v>SC2443UA</v>
          </cell>
        </row>
        <row r="1578">
          <cell r="D1578" t="str">
            <v>NM.SC2495A2</v>
          </cell>
          <cell r="E1578" t="str">
            <v>SC2495A2</v>
          </cell>
        </row>
        <row r="1579">
          <cell r="D1579" t="str">
            <v>NM.SC2498A2</v>
          </cell>
          <cell r="E1579" t="str">
            <v>SC2498A2</v>
          </cell>
        </row>
        <row r="1580">
          <cell r="D1580" t="str">
            <v>NM.SC2493SO</v>
          </cell>
          <cell r="E1580" t="str">
            <v>SC2493SO</v>
          </cell>
        </row>
        <row r="1581">
          <cell r="D1581" t="str">
            <v>NM.SC243XCVB-A</v>
          </cell>
          <cell r="E1581" t="str">
            <v>SC243XCVB-A</v>
          </cell>
        </row>
        <row r="1582">
          <cell r="D1582" t="str">
            <v>NM.SC2442SO-E(STC9906G)</v>
          </cell>
          <cell r="E1582" t="str">
            <v>SC2442SO-E</v>
          </cell>
        </row>
        <row r="1583">
          <cell r="D1583" t="str">
            <v>NM.SC1002A1(STC1002AG)</v>
          </cell>
          <cell r="E1583" t="str">
            <v>SC1002A1</v>
          </cell>
        </row>
        <row r="1584">
          <cell r="D1584" t="str">
            <v>NM.SC1245A1(STC1898AD)</v>
          </cell>
          <cell r="E1584" t="str">
            <v>SC1245A1</v>
          </cell>
        </row>
        <row r="1585">
          <cell r="D1585" t="str">
            <v>NM.SC1002N1W(STC1002AL)</v>
          </cell>
          <cell r="E1585" t="str">
            <v>SC1002N1W</v>
          </cell>
        </row>
        <row r="1586">
          <cell r="D1586" t="str">
            <v>NM.SC1245A4(STC1898AD)</v>
          </cell>
          <cell r="E1586" t="str">
            <v>SC1245A4</v>
          </cell>
        </row>
        <row r="1587">
          <cell r="D1587" t="str">
            <v>NM.SC2498UA-N(SC9915C)</v>
          </cell>
          <cell r="E1587" t="str">
            <v>SC2498UA-N</v>
          </cell>
        </row>
        <row r="1588">
          <cell r="D1588" t="str">
            <v>NM.SC1134SO-N(STC1002AF)</v>
          </cell>
          <cell r="E1588" t="str">
            <v>SC1134SO-N</v>
          </cell>
        </row>
        <row r="1589">
          <cell r="D1589" t="str">
            <v>NM.SC25791CUA-A(STC11210G-Q)</v>
          </cell>
          <cell r="E1589" t="str">
            <v>SC25791CUA-A</v>
          </cell>
        </row>
        <row r="1590">
          <cell r="D1590" t="str">
            <v>NM.SC2434UA-E(STC9902I)</v>
          </cell>
          <cell r="E1590" t="str">
            <v>SC2434UA-E</v>
          </cell>
        </row>
        <row r="1591">
          <cell r="D1591" t="str">
            <v>NM.SC2434SO-N-E(STC9902I)</v>
          </cell>
          <cell r="E1591" t="str">
            <v>SC2434SO-N-E</v>
          </cell>
        </row>
        <row r="1592">
          <cell r="D1592" t="str">
            <v>NM.SC4011SO-N-GL08(STC4011B)</v>
          </cell>
          <cell r="E1592" t="str">
            <v>GL08</v>
          </cell>
        </row>
        <row r="1593">
          <cell r="D1593" t="str">
            <v>SC2498CUA-N(SC9915C)-2498C</v>
          </cell>
          <cell r="E1593" t="str">
            <v>SC2498CUA-N</v>
          </cell>
        </row>
        <row r="1594">
          <cell r="D1594" t="str">
            <v>NM.G01(STC4011B)</v>
          </cell>
          <cell r="E1594" t="str">
            <v>G01</v>
          </cell>
        </row>
        <row r="1595">
          <cell r="D1595" t="str">
            <v>NM.SC1002B2(STC1002AG)</v>
          </cell>
          <cell r="E1595" t="str">
            <v>SC1002B2</v>
          </cell>
        </row>
        <row r="1596">
          <cell r="D1596" t="str">
            <v>NM.SC1133SO-N</v>
          </cell>
          <cell r="E1596" t="str">
            <v>SC1133SO-N</v>
          </cell>
        </row>
        <row r="1597">
          <cell r="D1597" t="str">
            <v>NM.SC1002N1W-B2(STC1002AL)</v>
          </cell>
          <cell r="E1597" t="str">
            <v>SC1002N1W-B2</v>
          </cell>
        </row>
        <row r="1598">
          <cell r="D1598" t="str">
            <v>NM.SC1002F1(STC1002AG)</v>
          </cell>
          <cell r="E1598" t="str">
            <v>SC1002F1</v>
          </cell>
        </row>
        <row r="1599">
          <cell r="D1599" t="str">
            <v>NM.SC25891SO(11210F)</v>
          </cell>
          <cell r="E1599" t="str">
            <v>SC25891SO</v>
          </cell>
        </row>
        <row r="1600">
          <cell r="D1600" t="str">
            <v>NM.SC2434UA(STC9902I)</v>
          </cell>
          <cell r="E1600" t="str">
            <v>SC2434UA</v>
          </cell>
        </row>
        <row r="1601">
          <cell r="D1601" t="str">
            <v>NM.SC2438UA(STC9902B)</v>
          </cell>
          <cell r="E1601" t="str">
            <v>SC2438UA</v>
          </cell>
        </row>
        <row r="1602">
          <cell r="D1602" t="str">
            <v>NM.SC243XSO-055040</v>
          </cell>
          <cell r="E1602" t="str">
            <v>SC243XSO-055040</v>
          </cell>
        </row>
        <row r="1603">
          <cell r="D1603" t="str">
            <v>NM.SC2432SO(STC9906M)</v>
          </cell>
          <cell r="E1603" t="str">
            <v>SC2432SO</v>
          </cell>
        </row>
        <row r="1604">
          <cell r="D1604" t="str">
            <v>NM.SC2434SO(STC9906M)</v>
          </cell>
          <cell r="E1604" t="str">
            <v>SC2434SO</v>
          </cell>
        </row>
        <row r="1605">
          <cell r="D1605" t="str">
            <v>NM.SC2436SO(STC9906M)</v>
          </cell>
          <cell r="E1605" t="str">
            <v>SC2436SO</v>
          </cell>
        </row>
        <row r="1606">
          <cell r="D1606" t="str">
            <v>NM.SC2438SO(STC9906M)</v>
          </cell>
          <cell r="E1606" t="str">
            <v>SC2438SO</v>
          </cell>
        </row>
        <row r="1607">
          <cell r="D1607" t="str">
            <v>NM.SC1134UA-CI-00AK</v>
          </cell>
          <cell r="E1607" t="str">
            <v>SC1134UA-BK</v>
          </cell>
        </row>
        <row r="1608">
          <cell r="D1608" t="str">
            <v>NM.SC243XUA-CI-10AK</v>
          </cell>
          <cell r="E1608" t="str">
            <v>SC243XUA-BK</v>
          </cell>
        </row>
        <row r="1609">
          <cell r="D1609" t="str">
            <v>NM.SC1134S2-CI-00AK</v>
          </cell>
          <cell r="E1609" t="str">
            <v>SC1134S2-BK</v>
          </cell>
        </row>
        <row r="1610">
          <cell r="D1610" t="str">
            <v>NM.SC2402UA-CJ-00AK</v>
          </cell>
          <cell r="E1610" t="str">
            <v>SC2402UA-BK</v>
          </cell>
        </row>
        <row r="1611">
          <cell r="D1611" t="str">
            <v>NM.SC243XUA-Q-CI-10AK</v>
          </cell>
          <cell r="E1611" t="str">
            <v>SC243XUA-BK-Q</v>
          </cell>
        </row>
        <row r="1612">
          <cell r="D1612" t="str">
            <v>SC2943UA(STC11102A)-2943</v>
          </cell>
          <cell r="E1612" t="str">
            <v>SC2943UA</v>
          </cell>
        </row>
        <row r="1613">
          <cell r="D1613" t="str">
            <v>SC2948UA(STC11102A)-2948</v>
          </cell>
          <cell r="E1613" t="str">
            <v>SC2948UA</v>
          </cell>
        </row>
        <row r="1614">
          <cell r="D1614" t="str">
            <v>NM.SC4216VB</v>
          </cell>
          <cell r="E1614" t="str">
            <v>SC4216VB</v>
          </cell>
        </row>
        <row r="1615">
          <cell r="D1615" t="str">
            <v>NM.SC2943SO(STC11102A)</v>
          </cell>
          <cell r="E1615" t="str">
            <v>SC2943SO</v>
          </cell>
        </row>
        <row r="1616">
          <cell r="D1616" t="str">
            <v>NM.SC2948SO(STC11102A)</v>
          </cell>
          <cell r="E1616" t="str">
            <v>SC2948SO</v>
          </cell>
        </row>
        <row r="1617">
          <cell r="D1617" t="str">
            <v>NM.SC2527A</v>
          </cell>
          <cell r="E1617" t="str">
            <v>SC2527A</v>
          </cell>
        </row>
        <row r="1618">
          <cell r="D1618" t="str">
            <v>NM.SC2943UA</v>
          </cell>
          <cell r="E1618" t="str">
            <v>SC2943UA</v>
          </cell>
        </row>
        <row r="1619">
          <cell r="D1619" t="str">
            <v>NM.SC2948UA</v>
          </cell>
          <cell r="E1619" t="str">
            <v>SC2948UA</v>
          </cell>
        </row>
        <row r="1620">
          <cell r="D1620" t="str">
            <v>NM.SC25270SO6</v>
          </cell>
          <cell r="E1620" t="str">
            <v>SC25270SO6</v>
          </cell>
        </row>
        <row r="1621">
          <cell r="D1621" t="str">
            <v>NM.SC25271SO6</v>
          </cell>
          <cell r="E1621" t="str">
            <v>SC25271SO6</v>
          </cell>
        </row>
        <row r="1622">
          <cell r="D1622" t="str">
            <v>NM.SC25272SO6</v>
          </cell>
          <cell r="E1622" t="str">
            <v>SC25272SO6</v>
          </cell>
        </row>
        <row r="1623">
          <cell r="D1623" t="str">
            <v>NM.SC25273SO6</v>
          </cell>
          <cell r="E1623" t="str">
            <v>SC25273SO6</v>
          </cell>
        </row>
        <row r="1624">
          <cell r="D1624" t="str">
            <v>NM.SC2943SO(STC11102B)</v>
          </cell>
          <cell r="E1624" t="str">
            <v>SC2943SO</v>
          </cell>
        </row>
        <row r="1625">
          <cell r="D1625" t="str">
            <v>NM.SC2948SO(STC11102B)</v>
          </cell>
          <cell r="E1625" t="str">
            <v>SC2948SO</v>
          </cell>
        </row>
        <row r="1626">
          <cell r="D1626" t="str">
            <v>NM.SC2943UA(STC11102B)</v>
          </cell>
          <cell r="E1626" t="str">
            <v>SC2943UA</v>
          </cell>
        </row>
        <row r="1627">
          <cell r="D1627" t="str">
            <v>NM.SC2948UA(STC11102B)</v>
          </cell>
          <cell r="E1627" t="str">
            <v>SC2948UA</v>
          </cell>
        </row>
        <row r="1628">
          <cell r="D1628" t="str">
            <v>NM.SC2526VB(11131A-SD-0)</v>
          </cell>
          <cell r="E1628" t="str">
            <v>SC2526VB</v>
          </cell>
        </row>
        <row r="1629">
          <cell r="D1629" t="str">
            <v>NM.SC2442UA(2943S1)</v>
          </cell>
          <cell r="E1629" t="str">
            <v>SC2442UA</v>
          </cell>
        </row>
        <row r="1630">
          <cell r="D1630" t="str">
            <v>NM.SC2526VB-SD</v>
          </cell>
          <cell r="E1630" t="str">
            <v>SC2526VB-SD</v>
          </cell>
        </row>
        <row r="1631">
          <cell r="D1631" t="str">
            <v>NM.SC2546VB-AB</v>
          </cell>
          <cell r="E1631" t="str">
            <v>SC2546VB-AB</v>
          </cell>
        </row>
        <row r="1632">
          <cell r="D1632" t="str">
            <v>NM.SC2527S6-SD</v>
          </cell>
          <cell r="E1632" t="str">
            <v>SC2527S6-SD</v>
          </cell>
        </row>
        <row r="1633">
          <cell r="D1633" t="str">
            <v>NM.SC2527S6-AB</v>
          </cell>
          <cell r="E1633" t="str">
            <v>SC2527S6-AB</v>
          </cell>
        </row>
        <row r="1634">
          <cell r="D1634" t="str">
            <v>NM.SC2442SO(2943N1-1)</v>
          </cell>
          <cell r="E1634" t="str">
            <v>SC2442SO</v>
          </cell>
        </row>
        <row r="1635">
          <cell r="D1635" t="str">
            <v>NM.SC2943UA(2943S1-1)</v>
          </cell>
          <cell r="E1635" t="str">
            <v>SC2943UA</v>
          </cell>
        </row>
        <row r="1636">
          <cell r="D1636" t="str">
            <v>NM.SC2442UA(2943S1-1)</v>
          </cell>
          <cell r="E1636" t="str">
            <v>SC2442UA</v>
          </cell>
        </row>
        <row r="1637">
          <cell r="D1637" t="str">
            <v>NM.SC2443UA(2943S1-1)</v>
          </cell>
          <cell r="E1637" t="str">
            <v>SC2443UA</v>
          </cell>
        </row>
        <row r="1638">
          <cell r="D1638" t="str">
            <v>NM.SC2943S0-N(2943S1-1)</v>
          </cell>
          <cell r="E1638" t="str">
            <v>SC2943S0-N</v>
          </cell>
        </row>
        <row r="1639">
          <cell r="D1639" t="str">
            <v>NM.SC2442SO-N(2943S1-1)</v>
          </cell>
          <cell r="E1639" t="str">
            <v>SC2442SO-N</v>
          </cell>
        </row>
        <row r="1640">
          <cell r="D1640" t="str">
            <v>NM.SC2443SO(2943N1-1)</v>
          </cell>
          <cell r="E1640" t="str">
            <v>SC2443SO</v>
          </cell>
        </row>
        <row r="1641">
          <cell r="D1641" t="str">
            <v>NM.SC2943SO(2943N1-1)</v>
          </cell>
          <cell r="E1641" t="str">
            <v>SC2943SO</v>
          </cell>
        </row>
        <row r="1642">
          <cell r="D1642" t="str">
            <v>NM.SC2448UA(2948S1-1)</v>
          </cell>
          <cell r="E1642" t="str">
            <v>SC2448UA</v>
          </cell>
        </row>
        <row r="1643">
          <cell r="D1643" t="str">
            <v>NM.SC2448SO-N(2948S1-1)</v>
          </cell>
          <cell r="E1643" t="str">
            <v>SC2448SO-N</v>
          </cell>
        </row>
        <row r="1644">
          <cell r="D1644" t="str">
            <v>NM.SC2448SO(2948N1-1)</v>
          </cell>
          <cell r="E1644" t="str">
            <v>SC2448SO</v>
          </cell>
        </row>
        <row r="1645">
          <cell r="D1645" t="str">
            <v>NM.SC2448UA-N(2948N1-1)</v>
          </cell>
          <cell r="E1645" t="str">
            <v>SC2448UA-N</v>
          </cell>
        </row>
        <row r="1646">
          <cell r="D1646" t="str">
            <v>NM.SC2948UA(2948S4-1)</v>
          </cell>
          <cell r="E1646" t="str">
            <v>SC2948UA</v>
          </cell>
        </row>
        <row r="1647">
          <cell r="D1647" t="str">
            <v>NM.SC2948UA-N(2948N4-1)</v>
          </cell>
          <cell r="E1647" t="str">
            <v>SC2948UA-N</v>
          </cell>
        </row>
        <row r="1648">
          <cell r="D1648" t="str">
            <v>NM.SC2498UA-N(2948N4-1)</v>
          </cell>
          <cell r="E1648" t="str">
            <v>SC2498UA-N</v>
          </cell>
        </row>
        <row r="1649">
          <cell r="D1649" t="str">
            <v>NM.SC2498SO(2948N4-1)</v>
          </cell>
          <cell r="E1649" t="str">
            <v>SC2498SO</v>
          </cell>
        </row>
        <row r="1650">
          <cell r="D1650" t="str">
            <v>NM.SC2948SO(2948N4-1)</v>
          </cell>
          <cell r="E1650" t="str">
            <v>SC2948SO</v>
          </cell>
        </row>
        <row r="1651">
          <cell r="D1651" t="str">
            <v>NM.SC2442UA-Q-DB-60AK</v>
          </cell>
          <cell r="E1651" t="str">
            <v>SC2442UA-BK-Q</v>
          </cell>
        </row>
        <row r="1652">
          <cell r="D1652" t="str">
            <v>SC2063VB-2063</v>
          </cell>
          <cell r="E1652" t="str">
            <v>SC2063VB</v>
          </cell>
        </row>
        <row r="1653">
          <cell r="D1653" t="str">
            <v>SC2063VB(STC9G001C)-2063</v>
          </cell>
          <cell r="E1653" t="str">
            <v>SC2063VB</v>
          </cell>
        </row>
        <row r="1654">
          <cell r="D1654" t="str">
            <v>SC2063UA-2063</v>
          </cell>
          <cell r="E1654" t="str">
            <v>SC2063UA</v>
          </cell>
        </row>
        <row r="1655">
          <cell r="D1655" t="str">
            <v>SC2063UA-623</v>
          </cell>
          <cell r="E1655" t="str">
            <v>SC2063UA</v>
          </cell>
        </row>
        <row r="1656">
          <cell r="D1656" t="str">
            <v>SC2064UA-2064</v>
          </cell>
          <cell r="E1656" t="str">
            <v>SC2064UA</v>
          </cell>
        </row>
        <row r="1657">
          <cell r="D1657" t="str">
            <v>NR.SC2402LSO-N-2402</v>
          </cell>
          <cell r="E1657" t="str">
            <v>SC2402SO-N</v>
          </cell>
        </row>
        <row r="1658">
          <cell r="D1658" t="str">
            <v>NR.SC2402LSO-N-177</v>
          </cell>
          <cell r="E1658" t="str">
            <v>SC2402SO-N</v>
          </cell>
        </row>
        <row r="1659">
          <cell r="D1659" t="str">
            <v>SC2033UA-2033Y</v>
          </cell>
          <cell r="E1659" t="str">
            <v>SC2033UA</v>
          </cell>
        </row>
        <row r="1660">
          <cell r="D1660" t="str">
            <v>NR.SL54123A-54123A</v>
          </cell>
          <cell r="E1660" t="str">
            <v>SL54123A</v>
          </cell>
        </row>
        <row r="1661">
          <cell r="D1661" t="str">
            <v>NM.SC2402SO6</v>
          </cell>
          <cell r="E1661" t="str">
            <v>SC2402SO6</v>
          </cell>
        </row>
        <row r="1662">
          <cell r="D1662" t="str">
            <v>NM.SC2063VB</v>
          </cell>
          <cell r="E1662" t="str">
            <v>SC2063VB</v>
          </cell>
        </row>
        <row r="1663">
          <cell r="D1663" t="str">
            <v>NM.SC2063SO(STC9G001C)</v>
          </cell>
          <cell r="E1663" t="str">
            <v>SC2063SO</v>
          </cell>
        </row>
        <row r="1664">
          <cell r="D1664" t="str">
            <v>NM.SC2063UA</v>
          </cell>
          <cell r="E1664" t="str">
            <v>SC2063UA</v>
          </cell>
        </row>
        <row r="1665">
          <cell r="D1665" t="str">
            <v>NM.SC2064UA</v>
          </cell>
          <cell r="E1665" t="str">
            <v>SC2064UA</v>
          </cell>
        </row>
        <row r="1666">
          <cell r="D1666" t="str">
            <v>NM.SC2064SO</v>
          </cell>
          <cell r="E1666" t="str">
            <v>SC2064SO</v>
          </cell>
        </row>
        <row r="1667">
          <cell r="D1667" t="str">
            <v>NF.SC2402LUA</v>
          </cell>
          <cell r="E1667" t="str">
            <v>SC2402UA</v>
          </cell>
        </row>
        <row r="1668">
          <cell r="D1668" t="str">
            <v>NM.SC2402GSO-N</v>
          </cell>
          <cell r="E1668" t="str">
            <v>SC2402SO-N</v>
          </cell>
        </row>
        <row r="1669">
          <cell r="D1669" t="str">
            <v>NM.SC2033SO-N</v>
          </cell>
          <cell r="E1669" t="str">
            <v>SC2033SO-N</v>
          </cell>
        </row>
        <row r="1670">
          <cell r="D1670" t="str">
            <v>NM.SC2033SO</v>
          </cell>
          <cell r="E1670" t="str">
            <v>SC2033SO</v>
          </cell>
        </row>
        <row r="1671">
          <cell r="D1671" t="str">
            <v>NM.SC2402GUA</v>
          </cell>
          <cell r="E1671" t="str">
            <v>SC2402UA</v>
          </cell>
        </row>
        <row r="1672">
          <cell r="D1672" t="str">
            <v>NM.SC2033SSO5R</v>
          </cell>
          <cell r="E1672" t="str">
            <v>SC2033SSO5R</v>
          </cell>
        </row>
        <row r="1673">
          <cell r="D1673" t="str">
            <v>NM.SC2033NSO5R</v>
          </cell>
          <cell r="E1673" t="str">
            <v>SC2033NSO5R</v>
          </cell>
        </row>
        <row r="1674">
          <cell r="D1674" t="str">
            <v>NM.SC2402SO-N(STC9G002A)-G</v>
          </cell>
          <cell r="E1674" t="str">
            <v>SC2402SO-N</v>
          </cell>
        </row>
        <row r="1675">
          <cell r="D1675" t="str">
            <v>NM.SC2402SO-N(STC9G002B)-G</v>
          </cell>
          <cell r="E1675" t="str">
            <v>SC2402SO-N</v>
          </cell>
        </row>
        <row r="1676">
          <cell r="D1676" t="str">
            <v>NM.SC2402UA-G(STC9G002A)</v>
          </cell>
          <cell r="E1676" t="str">
            <v>SC2402UA-G</v>
          </cell>
        </row>
        <row r="1677">
          <cell r="D1677" t="str">
            <v>NM.SC2402UA-G(STC9G002B)</v>
          </cell>
          <cell r="E1677" t="str">
            <v>SC2402UA-G</v>
          </cell>
        </row>
        <row r="1678">
          <cell r="D1678" t="str">
            <v>NM.SC2442UA-E(STC9G002B)</v>
          </cell>
          <cell r="E1678" t="str">
            <v>SC2442UA-E</v>
          </cell>
        </row>
        <row r="1679">
          <cell r="D1679" t="str">
            <v>NM.SC2402SO-N-G(STC9G002A)</v>
          </cell>
          <cell r="E1679" t="str">
            <v>SC2402SO-N</v>
          </cell>
        </row>
        <row r="1680">
          <cell r="D1680" t="str">
            <v>NM.SC2402SO-N-G(STC9G002B)</v>
          </cell>
          <cell r="E1680" t="str">
            <v>SC2402SO-N</v>
          </cell>
        </row>
        <row r="1681">
          <cell r="D1681" t="str">
            <v>NM.SC2402B1</v>
          </cell>
          <cell r="E1681" t="str">
            <v>SC2402B1</v>
          </cell>
        </row>
        <row r="1682">
          <cell r="D1682" t="str">
            <v>NM.SC2402UA-GB-00AK</v>
          </cell>
          <cell r="E1682" t="str">
            <v>SC2402UA-BK</v>
          </cell>
        </row>
        <row r="1683">
          <cell r="D1683" t="str">
            <v>NM.SC2402SO-N(STC9H001A)</v>
          </cell>
          <cell r="E1683" t="str">
            <v>SC2402SO-N</v>
          </cell>
        </row>
        <row r="1684">
          <cell r="D1684" t="str">
            <v>NM.SC2402UA(STC9H001A)</v>
          </cell>
          <cell r="E1684" t="str">
            <v>SC2402UA</v>
          </cell>
        </row>
        <row r="1685">
          <cell r="D1685" t="str">
            <v>NM.SC2402SO-N-H(STC9H001A）</v>
          </cell>
          <cell r="E1685" t="str">
            <v>SC2402SO-N</v>
          </cell>
        </row>
        <row r="1686">
          <cell r="D1686" t="str">
            <v>NM.SC2402UA-H(STC9H001A)</v>
          </cell>
          <cell r="E1686" t="str">
            <v>SC2402UA-H</v>
          </cell>
        </row>
        <row r="1687">
          <cell r="D1687" t="str">
            <v>NM.SC2442UA(STC11102A)</v>
          </cell>
          <cell r="E1687" t="str">
            <v>SC2442UA</v>
          </cell>
        </row>
        <row r="1688">
          <cell r="D1688" t="str">
            <v>NR.SC2402SO-N(STC9H001A)-9675</v>
          </cell>
          <cell r="E1688" t="str">
            <v>SC2402SO-N</v>
          </cell>
        </row>
        <row r="1689">
          <cell r="D1689" t="str">
            <v>NR.SC2402SO-N(STC9H001A)-333</v>
          </cell>
          <cell r="E1689" t="str">
            <v>SC2402SO-N</v>
          </cell>
        </row>
        <row r="1690">
          <cell r="D1690" t="str">
            <v>NM.SD2477</v>
          </cell>
          <cell r="E1690" t="str">
            <v>SD2477</v>
          </cell>
        </row>
        <row r="1691">
          <cell r="D1691" t="str">
            <v>SD2477-477</v>
          </cell>
          <cell r="E1691" t="str">
            <v>SD2477</v>
          </cell>
        </row>
        <row r="1692">
          <cell r="D1692" t="str">
            <v>NM.SC2032SE(TX254CTR)</v>
          </cell>
          <cell r="E1692" t="str">
            <v>SC2032SE</v>
          </cell>
        </row>
        <row r="1693">
          <cell r="D1693" t="str">
            <v>S41H-S41H</v>
          </cell>
          <cell r="E1693" t="str">
            <v>S41H</v>
          </cell>
        </row>
        <row r="1694">
          <cell r="D1694" t="str">
            <v>NM.S41B1</v>
          </cell>
          <cell r="E1694" t="str">
            <v>S41B1</v>
          </cell>
        </row>
        <row r="1695">
          <cell r="D1695" t="str">
            <v>NM.S41F1</v>
          </cell>
          <cell r="E1695" t="str">
            <v>S41F1</v>
          </cell>
        </row>
        <row r="1696">
          <cell r="D1696" t="str">
            <v>NM.S41H</v>
          </cell>
          <cell r="E1696" t="str">
            <v>S41H</v>
          </cell>
        </row>
        <row r="1697">
          <cell r="D1697" t="str">
            <v>NM.S42B1N</v>
          </cell>
          <cell r="E1697" t="str">
            <v>S42B1N</v>
          </cell>
        </row>
        <row r="1698">
          <cell r="D1698" t="str">
            <v>NM.S42F1N</v>
          </cell>
          <cell r="E1698" t="str">
            <v>S42F1N</v>
          </cell>
        </row>
        <row r="1699">
          <cell r="D1699" t="str">
            <v>NM.S41F2</v>
          </cell>
          <cell r="E1699" t="str">
            <v>S41F2</v>
          </cell>
        </row>
        <row r="1700">
          <cell r="D1700" t="str">
            <v>NM.S41H-A2</v>
          </cell>
          <cell r="E1700" t="str">
            <v>S41H-A2</v>
          </cell>
        </row>
        <row r="1701">
          <cell r="D1701" t="str">
            <v>NP.SC4616UA-4616</v>
          </cell>
          <cell r="E1701" t="str">
            <v>SC4616UA</v>
          </cell>
        </row>
        <row r="1702">
          <cell r="D1702" t="str">
            <v>NR.SC9621VB-A(STC9910F)-F-9621</v>
          </cell>
          <cell r="E1702" t="str">
            <v>SC9621VB-A</v>
          </cell>
        </row>
        <row r="1703">
          <cell r="D1703" t="str">
            <v>NM.SC44E(旧 失效)</v>
          </cell>
          <cell r="E1703" t="str">
            <v>SC44E</v>
          </cell>
        </row>
        <row r="1704">
          <cell r="D1704" t="str">
            <v>NM.SC41H</v>
          </cell>
          <cell r="E1704" t="str">
            <v>SC41H</v>
          </cell>
        </row>
        <row r="1705">
          <cell r="D1705" t="str">
            <v>NM.SC41HF</v>
          </cell>
          <cell r="E1705" t="str">
            <v>SC41HF</v>
          </cell>
        </row>
        <row r="1706">
          <cell r="D1706" t="str">
            <v>NM.SC41HN1W</v>
          </cell>
          <cell r="E1706" t="str">
            <v>SC41HN1W</v>
          </cell>
        </row>
        <row r="1707">
          <cell r="D1707" t="str">
            <v>NM.SC41HL(旧 失效)</v>
          </cell>
          <cell r="E1707" t="str">
            <v>SC41HL</v>
          </cell>
        </row>
        <row r="1708">
          <cell r="D1708" t="str">
            <v>NM.SC41HL-T(旧  失效)</v>
          </cell>
          <cell r="E1708" t="str">
            <v>SC41HL-T</v>
          </cell>
        </row>
        <row r="1709">
          <cell r="D1709" t="str">
            <v>NM.SC4002BU</v>
          </cell>
          <cell r="E1709" t="str">
            <v>SC4002BU</v>
          </cell>
        </row>
        <row r="1710">
          <cell r="D1710" t="str">
            <v>NM.SC4002UA</v>
          </cell>
          <cell r="E1710" t="str">
            <v>SC4002UA</v>
          </cell>
        </row>
        <row r="1711">
          <cell r="D1711" t="str">
            <v>NM.SC4003UA</v>
          </cell>
          <cell r="E1711" t="str">
            <v>SC4003UA</v>
          </cell>
        </row>
        <row r="1712">
          <cell r="D1712" t="str">
            <v>NM.SC4005UA</v>
          </cell>
          <cell r="E1712" t="str">
            <v>SC4005UA</v>
          </cell>
        </row>
        <row r="1713">
          <cell r="D1713" t="str">
            <v>NM.SC4012BU</v>
          </cell>
          <cell r="E1713" t="str">
            <v>SC4012BU</v>
          </cell>
        </row>
        <row r="1714">
          <cell r="D1714" t="str">
            <v>NM.SC4001SE</v>
          </cell>
          <cell r="E1714" t="str">
            <v>SC4001SE</v>
          </cell>
        </row>
        <row r="1715">
          <cell r="D1715" t="str">
            <v>NM.SC4001UA</v>
          </cell>
          <cell r="E1715" t="str">
            <v>SC4001UA</v>
          </cell>
        </row>
        <row r="1716">
          <cell r="D1716" t="str">
            <v>NM.SC4011SO-N</v>
          </cell>
          <cell r="E1716" t="str">
            <v>SC4011SO-N</v>
          </cell>
        </row>
        <row r="1717">
          <cell r="D1717" t="str">
            <v>NM.SC49E</v>
          </cell>
          <cell r="E1717" t="str">
            <v>SC49E</v>
          </cell>
        </row>
        <row r="1718">
          <cell r="D1718" t="str">
            <v>NM.SC4001UA-9mm</v>
          </cell>
          <cell r="E1718" t="str">
            <v>SC4001UA</v>
          </cell>
        </row>
        <row r="1719">
          <cell r="D1719" t="str">
            <v>NM.SC4616UA</v>
          </cell>
          <cell r="E1719" t="str">
            <v>SC4616UA</v>
          </cell>
        </row>
        <row r="1720">
          <cell r="D1720" t="str">
            <v>NM.SC4205BU</v>
          </cell>
          <cell r="E1720" t="str">
            <v>SC4205BU</v>
          </cell>
        </row>
        <row r="1721">
          <cell r="D1721" t="str">
            <v>NM.SC4205UA</v>
          </cell>
          <cell r="E1721" t="str">
            <v>SC4205UA</v>
          </cell>
        </row>
        <row r="1722">
          <cell r="D1722" t="str">
            <v>NM.SC4621UA</v>
          </cell>
          <cell r="E1722" t="str">
            <v>SC4621UA</v>
          </cell>
        </row>
        <row r="1723">
          <cell r="D1723" t="str">
            <v>NM.SC4011UA</v>
          </cell>
          <cell r="E1723" t="str">
            <v>SC4011UA</v>
          </cell>
        </row>
        <row r="1724">
          <cell r="D1724" t="str">
            <v>NM.SC4616BU</v>
          </cell>
          <cell r="E1724" t="str">
            <v>SC4616BU</v>
          </cell>
        </row>
        <row r="1725">
          <cell r="D1725" t="str">
            <v>NM.SC4011DN</v>
          </cell>
          <cell r="E1725" t="str">
            <v>SC4011DN</v>
          </cell>
        </row>
        <row r="1726">
          <cell r="D1726" t="str">
            <v>NM.SC4002SO(STC4000AA)</v>
          </cell>
          <cell r="E1726" t="str">
            <v>SC4002SO</v>
          </cell>
        </row>
        <row r="1727">
          <cell r="D1727" t="str">
            <v>NM.SC4005CUA</v>
          </cell>
          <cell r="E1727" t="str">
            <v>SC4005CUA</v>
          </cell>
        </row>
        <row r="1728">
          <cell r="D1728" t="str">
            <v>NM.ATK-E512</v>
          </cell>
          <cell r="E1728" t="str">
            <v>ATK-E512</v>
          </cell>
        </row>
        <row r="1729">
          <cell r="D1729" t="str">
            <v>NM.SC4002UA-CA-00AK</v>
          </cell>
          <cell r="E1729" t="str">
            <v>SC4002UA-BK</v>
          </cell>
        </row>
        <row r="1730">
          <cell r="D1730" t="str">
            <v>NM.SC4019SO-N</v>
          </cell>
          <cell r="E1730" t="str">
            <v>SC4019SO-N</v>
          </cell>
        </row>
        <row r="1731">
          <cell r="D1731" t="str">
            <v>NM.SC4015SO-N</v>
          </cell>
          <cell r="E1731" t="str">
            <v>SC4015SO-N</v>
          </cell>
        </row>
        <row r="1732">
          <cell r="D1732" t="str">
            <v>NM.SC4015UA</v>
          </cell>
          <cell r="E1732" t="str">
            <v>SC4015UA</v>
          </cell>
        </row>
        <row r="1733">
          <cell r="D1733" t="str">
            <v>NM.SC4019UA</v>
          </cell>
          <cell r="E1733" t="str">
            <v>SC4019UA</v>
          </cell>
        </row>
        <row r="1734">
          <cell r="D1734" t="str">
            <v>NM.SC4019S7</v>
          </cell>
          <cell r="E1734" t="str">
            <v>SC4019S7</v>
          </cell>
        </row>
        <row r="1735">
          <cell r="D1735" t="str">
            <v>NM.CHY19S</v>
          </cell>
          <cell r="E1735" t="str">
            <v>CHY19S</v>
          </cell>
        </row>
        <row r="1736">
          <cell r="D1736" t="str">
            <v>SC4689SA-A-4689</v>
          </cell>
          <cell r="E1736" t="str">
            <v>SC4689SA-A</v>
          </cell>
        </row>
        <row r="1737">
          <cell r="D1737" t="str">
            <v>NP.SC4643VB-4643</v>
          </cell>
          <cell r="E1737" t="str">
            <v>SC4643VB</v>
          </cell>
        </row>
        <row r="1738">
          <cell r="D1738" t="str">
            <v>NP.SC4643VB-4643</v>
          </cell>
          <cell r="E1738" t="str">
            <v>SC4643VB</v>
          </cell>
        </row>
        <row r="1739">
          <cell r="D1739" t="str">
            <v>NP.SC4645VB-4645</v>
          </cell>
          <cell r="E1739" t="str">
            <v>SC4645VB</v>
          </cell>
        </row>
        <row r="1740">
          <cell r="D1740" t="str">
            <v>3100-3100</v>
          </cell>
          <cell r="E1740" t="str">
            <v>3100</v>
          </cell>
        </row>
        <row r="1741">
          <cell r="D1741" t="str">
            <v>3100-4645</v>
          </cell>
          <cell r="E1741" t="str">
            <v>3100</v>
          </cell>
        </row>
        <row r="1742">
          <cell r="D1742" t="str">
            <v>NP.SC4643VB-FFHL43</v>
          </cell>
          <cell r="E1742" t="str">
            <v>SC4643VB</v>
          </cell>
        </row>
        <row r="1743">
          <cell r="D1743" t="str">
            <v>SC4689SA-4689</v>
          </cell>
          <cell r="E1743" t="str">
            <v>SC4689SA</v>
          </cell>
        </row>
        <row r="1744">
          <cell r="D1744" t="str">
            <v>NR.SC4643VB-A-4643</v>
          </cell>
          <cell r="E1744" t="str">
            <v>SC4643VB</v>
          </cell>
        </row>
        <row r="1745">
          <cell r="D1745" t="str">
            <v>NM.SC4643VB-A</v>
          </cell>
          <cell r="E1745" t="str">
            <v>SC4643VB-A</v>
          </cell>
        </row>
        <row r="1746">
          <cell r="D1746" t="str">
            <v>SCS4645-4645</v>
          </cell>
          <cell r="E1746" t="str">
            <v>SCS4645</v>
          </cell>
        </row>
        <row r="1747">
          <cell r="D1747" t="str">
            <v>SC4688SA-A(STC9D01C)-4688</v>
          </cell>
          <cell r="E1747" t="str">
            <v>SC4688SA-A</v>
          </cell>
        </row>
        <row r="1748">
          <cell r="D1748" t="str">
            <v>NM.SC4688DC</v>
          </cell>
          <cell r="E1748" t="str">
            <v>SC4688DC</v>
          </cell>
        </row>
        <row r="1749">
          <cell r="D1749" t="str">
            <v>NM.SC4688DC-4688</v>
          </cell>
          <cell r="E1749" t="str">
            <v>SC4688DC</v>
          </cell>
        </row>
        <row r="1750">
          <cell r="D1750" t="str">
            <v>NM.SC4688SA</v>
          </cell>
          <cell r="E1750" t="str">
            <v>SC4688SA</v>
          </cell>
        </row>
        <row r="1751">
          <cell r="D1751" t="str">
            <v>NM.SC4688VB</v>
          </cell>
          <cell r="E1751" t="str">
            <v>SC4688VB</v>
          </cell>
        </row>
        <row r="1752">
          <cell r="D1752" t="str">
            <v>NM.SC4688VSA</v>
          </cell>
          <cell r="E1752" t="str">
            <v>SC4688VSA</v>
          </cell>
        </row>
        <row r="1753">
          <cell r="D1753" t="str">
            <v>NM.SC4695DC</v>
          </cell>
          <cell r="E1753" t="str">
            <v>SC4695DC</v>
          </cell>
        </row>
        <row r="1754">
          <cell r="D1754" t="str">
            <v>NM.SC421XVB</v>
          </cell>
          <cell r="E1754" t="str">
            <v>SC421XVB</v>
          </cell>
        </row>
        <row r="1755">
          <cell r="D1755" t="str">
            <v>NM.SC4643SA</v>
          </cell>
          <cell r="E1755" t="str">
            <v>SC4643SA</v>
          </cell>
        </row>
        <row r="1756">
          <cell r="D1756" t="str">
            <v>NM.SC4643VB</v>
          </cell>
          <cell r="E1756" t="str">
            <v>SC4643VB</v>
          </cell>
        </row>
        <row r="1757">
          <cell r="D1757" t="str">
            <v>NM.SC4658VB</v>
          </cell>
          <cell r="E1757" t="str">
            <v>SC4658VB</v>
          </cell>
        </row>
        <row r="1758">
          <cell r="D1758" t="str">
            <v>NM.SC4688DC-M3</v>
          </cell>
          <cell r="E1758" t="str">
            <v>SC4688DC-M3</v>
          </cell>
        </row>
        <row r="1759">
          <cell r="D1759" t="str">
            <v>NM.SC4688DC-M4</v>
          </cell>
          <cell r="E1759" t="str">
            <v>SC4688DC-M4</v>
          </cell>
        </row>
        <row r="1760">
          <cell r="D1760" t="str">
            <v>NM.SC4688DC-M5</v>
          </cell>
          <cell r="E1760" t="str">
            <v>SC4688DC-M5</v>
          </cell>
        </row>
        <row r="1761">
          <cell r="D1761" t="str">
            <v>NM.SC4688DC-M6</v>
          </cell>
          <cell r="E1761" t="str">
            <v>SC4688DC-M6</v>
          </cell>
        </row>
        <row r="1762">
          <cell r="D1762" t="str">
            <v>NM.SC4645VB</v>
          </cell>
          <cell r="E1762" t="str">
            <v>SC4645VB</v>
          </cell>
        </row>
        <row r="1763">
          <cell r="D1763" t="str">
            <v>NM.3100</v>
          </cell>
          <cell r="E1763" t="str">
            <v>3100</v>
          </cell>
        </row>
        <row r="1764">
          <cell r="D1764" t="str">
            <v>NM.2100</v>
          </cell>
          <cell r="E1764" t="str">
            <v>2100</v>
          </cell>
        </row>
        <row r="1765">
          <cell r="D1765" t="str">
            <v>NM.SC4689SA</v>
          </cell>
          <cell r="E1765" t="str">
            <v>SC4689SA</v>
          </cell>
        </row>
        <row r="1766">
          <cell r="D1766" t="str">
            <v>NM.SC4643SA-A</v>
          </cell>
          <cell r="E1766" t="str">
            <v>SC4643SA-A</v>
          </cell>
        </row>
        <row r="1767">
          <cell r="D1767" t="str">
            <v>NM.2100-A</v>
          </cell>
          <cell r="E1767" t="str">
            <v>2100</v>
          </cell>
        </row>
        <row r="1768">
          <cell r="D1768" t="str">
            <v>NM.2100C</v>
          </cell>
          <cell r="E1768" t="str">
            <v>2100C</v>
          </cell>
        </row>
        <row r="1769">
          <cell r="D1769" t="str">
            <v>NM.3100(STC9D06C)</v>
          </cell>
          <cell r="E1769" t="str">
            <v>3100</v>
          </cell>
        </row>
        <row r="1770">
          <cell r="D1770" t="str">
            <v>NM.SC4688DA(STC9D01C)</v>
          </cell>
          <cell r="E1770" t="str">
            <v>SC4688DA</v>
          </cell>
        </row>
        <row r="1771">
          <cell r="D1771" t="str">
            <v>NM.SC4643VB-G(STC9D03E)</v>
          </cell>
          <cell r="E1771" t="str">
            <v>SC4643VB-G</v>
          </cell>
        </row>
        <row r="1772">
          <cell r="D1772" t="str">
            <v>NM.SC4643VB-S(STC9D03E)</v>
          </cell>
          <cell r="E1772" t="str">
            <v>SC4643VB-S</v>
          </cell>
        </row>
        <row r="1773">
          <cell r="D1773" t="str">
            <v>NM.SC2402DN</v>
          </cell>
          <cell r="E1773" t="str">
            <v>SC2402DN</v>
          </cell>
        </row>
        <row r="1774">
          <cell r="D1774" t="str">
            <v>NM.SC4124SO(STC11201A)</v>
          </cell>
          <cell r="E1774" t="str">
            <v>SC4124SO</v>
          </cell>
        </row>
        <row r="1775">
          <cell r="D1775" t="str">
            <v>NM.SC4103DN(STC11201A)</v>
          </cell>
          <cell r="E1775" t="str">
            <v>SC4103DN</v>
          </cell>
        </row>
        <row r="1776">
          <cell r="D1776" t="str">
            <v>NM.SC4101DN(STC11201A)</v>
          </cell>
          <cell r="E1776" t="str">
            <v>SC4101DN</v>
          </cell>
        </row>
        <row r="1777">
          <cell r="D1777" t="str">
            <v>NM.SC4101DN(STC11201B)</v>
          </cell>
          <cell r="E1777" t="str">
            <v>SC4101DN</v>
          </cell>
        </row>
        <row r="1778">
          <cell r="D1778" t="str">
            <v>NM.SC4102DN(STC11201B)</v>
          </cell>
          <cell r="E1778" t="str">
            <v>SC4102DN</v>
          </cell>
        </row>
        <row r="1779">
          <cell r="D1779" t="str">
            <v>NM.SC4103DN(STC11201B)</v>
          </cell>
          <cell r="E1779" t="str">
            <v>SC4103DN</v>
          </cell>
        </row>
        <row r="1780">
          <cell r="D1780" t="str">
            <v>NM.SC4104DN(STC11201B)</v>
          </cell>
          <cell r="E1780" t="str">
            <v>SC4104DN</v>
          </cell>
        </row>
        <row r="1781">
          <cell r="D1781" t="str">
            <v>NM.SC4125SO(STC11201B)</v>
          </cell>
          <cell r="E1781" t="str">
            <v>SC4125SO</v>
          </cell>
        </row>
        <row r="1782">
          <cell r="D1782" t="str">
            <v>NM.SC4125SOR(STC11201B)</v>
          </cell>
          <cell r="E1782" t="str">
            <v>SC4125SOR</v>
          </cell>
        </row>
        <row r="1783">
          <cell r="D1783" t="str">
            <v>NM.SC4126SO(STC11201B)</v>
          </cell>
          <cell r="E1783" t="str">
            <v>SC4126SO</v>
          </cell>
        </row>
        <row r="1784">
          <cell r="D1784" t="str">
            <v>NM.SC4126SOR（STC11201B)</v>
          </cell>
          <cell r="E1784" t="str">
            <v>SC4126SOR</v>
          </cell>
        </row>
        <row r="1785">
          <cell r="D1785" t="str">
            <v>NM.SC4251DN(STC11201B)</v>
          </cell>
          <cell r="E1785" t="str">
            <v>SC4251DN</v>
          </cell>
        </row>
        <row r="1786">
          <cell r="D1786" t="str">
            <v>NM.SC4125SO(STC11201B1)</v>
          </cell>
          <cell r="E1786" t="str">
            <v>SC4125SO</v>
          </cell>
        </row>
        <row r="1787">
          <cell r="D1787" t="str">
            <v>NM.SC4291DN</v>
          </cell>
          <cell r="E1787" t="str">
            <v>SC4291DN</v>
          </cell>
        </row>
        <row r="1788">
          <cell r="D1788" t="str">
            <v>NM.SC4391DN</v>
          </cell>
          <cell r="E1788" t="str">
            <v>SC4391DN</v>
          </cell>
        </row>
        <row r="1789">
          <cell r="D1789" t="str">
            <v>NM.SC4391SO6</v>
          </cell>
          <cell r="E1789" t="str">
            <v>SC4391SO6</v>
          </cell>
        </row>
        <row r="1790">
          <cell r="D1790" t="str">
            <v>NM.SC4125SOR(STC11201B1)</v>
          </cell>
          <cell r="E1790" t="str">
            <v>SC4125SOR</v>
          </cell>
        </row>
        <row r="1791">
          <cell r="D1791" t="str">
            <v>NM.SC4101DN(STC11201B1)</v>
          </cell>
          <cell r="E1791" t="str">
            <v>SC4101DN</v>
          </cell>
        </row>
        <row r="1792">
          <cell r="D1792" t="str">
            <v>NM.SC4102DN(STC11201B1)</v>
          </cell>
          <cell r="E1792" t="str">
            <v>SC4102DN</v>
          </cell>
        </row>
        <row r="1793">
          <cell r="D1793" t="str">
            <v>NM.SC4103DN(STC11201B1)</v>
          </cell>
          <cell r="E1793" t="str">
            <v>SC4103DN</v>
          </cell>
        </row>
        <row r="1794">
          <cell r="D1794" t="str">
            <v>NM.SC4104DN(STC11201B1)</v>
          </cell>
          <cell r="E1794" t="str">
            <v>SC4104DN</v>
          </cell>
        </row>
        <row r="1795">
          <cell r="D1795" t="str">
            <v>NM.SC4101SO(STC11201B1)</v>
          </cell>
          <cell r="E1795" t="str">
            <v>SC4101SO</v>
          </cell>
        </row>
        <row r="1796">
          <cell r="D1796" t="str">
            <v>NM.SC4102SO(STC11201B1)</v>
          </cell>
          <cell r="E1796" t="str">
            <v>SC4102SO</v>
          </cell>
        </row>
        <row r="1797">
          <cell r="D1797" t="str">
            <v>NM.SC4103SO(STC11201B1)</v>
          </cell>
          <cell r="E1797" t="str">
            <v>SC4103SO</v>
          </cell>
        </row>
        <row r="1798">
          <cell r="D1798" t="str">
            <v>NM.SC4104SO(STC11201B1)</v>
          </cell>
          <cell r="E1798" t="str">
            <v>SC4104SO</v>
          </cell>
        </row>
        <row r="1799">
          <cell r="D1799" t="str">
            <v>NM.SC4123SO(STC11201B1)</v>
          </cell>
          <cell r="E1799" t="str">
            <v>SC4123SO</v>
          </cell>
        </row>
        <row r="1800">
          <cell r="D1800" t="str">
            <v>NM.SC4123SOR(STC11201B1)</v>
          </cell>
          <cell r="E1800" t="str">
            <v>SC4123SOR</v>
          </cell>
        </row>
        <row r="1801">
          <cell r="D1801" t="str">
            <v>NM.SC4391S6</v>
          </cell>
          <cell r="E1801" t="str">
            <v>SC4391S6</v>
          </cell>
        </row>
        <row r="1802">
          <cell r="D1802" t="str">
            <v>NM.SC4671SW50B5</v>
          </cell>
          <cell r="E1802" t="str">
            <v>SC4671SW50B5</v>
          </cell>
        </row>
        <row r="1803">
          <cell r="D1803" t="str">
            <v>NM.SC4671SP20B5(STC13103B)</v>
          </cell>
          <cell r="E1803" t="str">
            <v>SC4671SP20B5</v>
          </cell>
        </row>
        <row r="1804">
          <cell r="D1804" t="str">
            <v>NM.SC4671SP30B5(STC13103B)</v>
          </cell>
          <cell r="E1804" t="str">
            <v>SC4671SP30B5</v>
          </cell>
        </row>
        <row r="1805">
          <cell r="D1805" t="str">
            <v>NM.SC4671SP50B5(STC13103B)</v>
          </cell>
          <cell r="E1805" t="str">
            <v>SC4671SP50B5</v>
          </cell>
        </row>
        <row r="1806">
          <cell r="D1806" t="str">
            <v>NM.SC69201</v>
          </cell>
          <cell r="E1806" t="str">
            <v>SC69201</v>
          </cell>
        </row>
        <row r="1807">
          <cell r="D1807" t="str">
            <v>NM.SC69501</v>
          </cell>
          <cell r="E1807" t="str">
            <v>SC69501</v>
          </cell>
        </row>
        <row r="1808">
          <cell r="D1808" t="str">
            <v>SC60370-60370</v>
          </cell>
          <cell r="E1808" t="str">
            <v>SC60370</v>
          </cell>
        </row>
        <row r="1809">
          <cell r="D1809" t="str">
            <v>SC60320-60320</v>
          </cell>
          <cell r="E1809" t="str">
            <v>SC60320</v>
          </cell>
        </row>
        <row r="1810">
          <cell r="D1810" t="str">
            <v>NR.SC60340(STC9D05C)-60340</v>
          </cell>
          <cell r="E1810" t="str">
            <v>SC60340</v>
          </cell>
        </row>
        <row r="1811">
          <cell r="D1811" t="str">
            <v>SC60340(STC9D05B)-60340</v>
          </cell>
          <cell r="E1811" t="str">
            <v>SC60340</v>
          </cell>
        </row>
        <row r="1812">
          <cell r="D1812" t="str">
            <v>CT60340(STC9D05C)-CT60340</v>
          </cell>
          <cell r="E1812" t="str">
            <v>CT60340</v>
          </cell>
        </row>
        <row r="1813">
          <cell r="D1813" t="str">
            <v>CT60340Q(STC9D05C)-CT60340</v>
          </cell>
          <cell r="E1813" t="str">
            <v>CT60340Q</v>
          </cell>
        </row>
        <row r="1814">
          <cell r="D1814" t="str">
            <v>NM.SC60104</v>
          </cell>
          <cell r="E1814" t="str">
            <v>SC60104</v>
          </cell>
        </row>
        <row r="1815">
          <cell r="D1815" t="str">
            <v>NM.SC60220</v>
          </cell>
          <cell r="E1815" t="str">
            <v>SC60220</v>
          </cell>
        </row>
        <row r="1816">
          <cell r="D1816" t="str">
            <v>NM.SC60221</v>
          </cell>
          <cell r="E1816" t="str">
            <v>SC60221</v>
          </cell>
        </row>
        <row r="1817">
          <cell r="D1817" t="str">
            <v>NM.SC60224</v>
          </cell>
          <cell r="E1817" t="str">
            <v>SC60224</v>
          </cell>
        </row>
        <row r="1818">
          <cell r="D1818" t="str">
            <v>NM.SC60226</v>
          </cell>
          <cell r="E1818" t="str">
            <v>SC60226</v>
          </cell>
        </row>
        <row r="1819">
          <cell r="D1819" t="str">
            <v>NM.SC60228DC</v>
          </cell>
          <cell r="E1819" t="str">
            <v>SC60228DC</v>
          </cell>
        </row>
        <row r="1820">
          <cell r="D1820" t="str">
            <v>NR.SC60228DC-60228</v>
          </cell>
          <cell r="E1820" t="str">
            <v>SC60228DC</v>
          </cell>
        </row>
        <row r="1821">
          <cell r="D1821" t="str">
            <v>NM.SC60320</v>
          </cell>
          <cell r="E1821" t="str">
            <v>SC60320</v>
          </cell>
        </row>
        <row r="1822">
          <cell r="D1822" t="str">
            <v>NM.SC60340(STC9D05B)</v>
          </cell>
          <cell r="E1822" t="str">
            <v>SC60340</v>
          </cell>
        </row>
        <row r="1823">
          <cell r="D1823" t="str">
            <v>NM.SC60228DCS(STC9D04C)</v>
          </cell>
          <cell r="E1823" t="str">
            <v>SC60228DC</v>
          </cell>
        </row>
        <row r="1824">
          <cell r="D1824" t="str">
            <v>NM.SC69502</v>
          </cell>
          <cell r="E1824" t="str">
            <v>SC69502</v>
          </cell>
        </row>
        <row r="1825">
          <cell r="D1825" t="str">
            <v>NM.SC60226SS-DC-00CB</v>
          </cell>
          <cell r="E1825" t="str">
            <v>SC60226SS-TB</v>
          </cell>
        </row>
        <row r="1826">
          <cell r="D1826" t="str">
            <v>NM.SC69401PH1</v>
          </cell>
          <cell r="E1826" t="str">
            <v>SC69401PH1</v>
          </cell>
        </row>
        <row r="1827">
          <cell r="D1827" t="str">
            <v>NR.SC69401DC-69401</v>
          </cell>
          <cell r="E1827" t="str">
            <v>SC69401DC</v>
          </cell>
        </row>
        <row r="1828">
          <cell r="D1828" t="str">
            <v>NR.SC69401TP-69401</v>
          </cell>
          <cell r="E1828" t="str">
            <v>SC69401TP</v>
          </cell>
        </row>
        <row r="1829">
          <cell r="D1829" t="str">
            <v>NR.SC69401DC(STC9H002B)-69401</v>
          </cell>
          <cell r="E1829" t="str">
            <v>SC69401DC</v>
          </cell>
        </row>
        <row r="1830">
          <cell r="D1830" t="str">
            <v>NR.SC69401TP(STC9H002B)-69401</v>
          </cell>
          <cell r="E1830" t="str">
            <v>SC69401TP</v>
          </cell>
        </row>
        <row r="1831">
          <cell r="D1831" t="str">
            <v>NR.SC69401DC-C-69401</v>
          </cell>
          <cell r="E1831" t="str">
            <v>SC69401DC</v>
          </cell>
        </row>
        <row r="1832">
          <cell r="D1832" t="str">
            <v>NR.SC69401TP-C(STC9H002C)-69401</v>
          </cell>
          <cell r="E1832" t="str">
            <v>SC69401TP</v>
          </cell>
        </row>
        <row r="1833">
          <cell r="D1833" t="str">
            <v>NM.SC69401DW</v>
          </cell>
          <cell r="E1833" t="str">
            <v>SC69401</v>
          </cell>
        </row>
        <row r="1834">
          <cell r="D1834" t="str">
            <v>CT6702-CT6702</v>
          </cell>
          <cell r="E1834" t="str">
            <v>CT6702</v>
          </cell>
        </row>
        <row r="1835">
          <cell r="D1835" t="str">
            <v>NR.SC69401D(STC9H002D)-69401</v>
          </cell>
          <cell r="E1835" t="str">
            <v>SC69401D</v>
          </cell>
        </row>
        <row r="1836">
          <cell r="D1836" t="str">
            <v>NR.SC69401(STC9H002DQ)</v>
          </cell>
          <cell r="E1836" t="str">
            <v>SC69401</v>
          </cell>
        </row>
        <row r="1837">
          <cell r="D1837" t="str">
            <v>NR.SC69401-A(STC9H002DQ)-69401</v>
          </cell>
          <cell r="E1837" t="str">
            <v>SC69401-A</v>
          </cell>
        </row>
        <row r="1838">
          <cell r="D1838" t="str">
            <v>NR.SC69401D(STC9H002DQ)</v>
          </cell>
          <cell r="E1838" t="str">
            <v>SC69401D</v>
          </cell>
        </row>
        <row r="1839">
          <cell r="D1839" t="str">
            <v>NR.SC69401-SPI(STC9H002DQ)</v>
          </cell>
          <cell r="E1839" t="str">
            <v>SC69401-SPI</v>
          </cell>
        </row>
        <row r="1840">
          <cell r="D1840" t="str">
            <v>NR.SC69401D-SPI(STC9H002DQ)</v>
          </cell>
          <cell r="E1840" t="str">
            <v>SC69401D-SPI</v>
          </cell>
        </row>
        <row r="1841">
          <cell r="D1841" t="str">
            <v>NR.SC69401D(STC9H002D)-SPI</v>
          </cell>
          <cell r="E1841" t="str">
            <v>SC69401D-SPI</v>
          </cell>
        </row>
        <row r="1842">
          <cell r="D1842" t="str">
            <v>NM.DH622</v>
          </cell>
          <cell r="E1842" t="str">
            <v>DH622</v>
          </cell>
        </row>
        <row r="1843">
          <cell r="D1843" t="str">
            <v>SC9675VB-9675</v>
          </cell>
          <cell r="E1843" t="str">
            <v>SC9675VB</v>
          </cell>
        </row>
        <row r="1844">
          <cell r="D1844" t="str">
            <v>SC9675VB(STC9A002B)-9675</v>
          </cell>
          <cell r="E1844" t="str">
            <v>SC9675VB</v>
          </cell>
        </row>
        <row r="1845">
          <cell r="D1845" t="str">
            <v>NR.SC9642TS-9642</v>
          </cell>
          <cell r="E1845" t="str">
            <v>SC9642TS</v>
          </cell>
        </row>
        <row r="1846">
          <cell r="D1846" t="str">
            <v>NR.SC9642TS(9A001G)-9642</v>
          </cell>
          <cell r="E1846" t="str">
            <v>SC9642TS</v>
          </cell>
        </row>
        <row r="1847">
          <cell r="D1847" t="str">
            <v>NR.SC9642TS(STC9A001H)-E-9642</v>
          </cell>
          <cell r="E1847" t="str">
            <v>SC9642TS-E</v>
          </cell>
        </row>
        <row r="1848">
          <cell r="D1848" t="str">
            <v>NR.SC9642TS(STC9A001H)-E-9642E</v>
          </cell>
          <cell r="E1848" t="str">
            <v>SC9642TS-E</v>
          </cell>
        </row>
        <row r="1849">
          <cell r="D1849" t="str">
            <v>NR.SC9642TS(STC9A001H)-E-9642</v>
          </cell>
          <cell r="E1849" t="str">
            <v>SC9642TS</v>
          </cell>
        </row>
        <row r="1850">
          <cell r="D1850" t="str">
            <v>NR.SC9642TS(STC9A001H)-EC-9642</v>
          </cell>
          <cell r="E1850" t="str">
            <v>SC9642TS-EC</v>
          </cell>
        </row>
        <row r="1851">
          <cell r="D1851" t="str">
            <v>NM.SC9642TS</v>
          </cell>
          <cell r="E1851" t="str">
            <v>SC9642TS</v>
          </cell>
        </row>
        <row r="1852">
          <cell r="D1852" t="str">
            <v>NM.SC9641TS-P</v>
          </cell>
          <cell r="E1852" t="str">
            <v>SC9641TS-P</v>
          </cell>
        </row>
        <row r="1853">
          <cell r="D1853" t="str">
            <v>NM.SC9642TS(9A001G)</v>
          </cell>
          <cell r="E1853" t="str">
            <v>SC9642TS</v>
          </cell>
        </row>
        <row r="1854">
          <cell r="D1854" t="str">
            <v>NM.SC9642TS-J(STC9A001J)</v>
          </cell>
          <cell r="E1854" t="str">
            <v>SC9642TS</v>
          </cell>
        </row>
        <row r="1855">
          <cell r="D1855" t="str">
            <v>NM.SC9675VB</v>
          </cell>
          <cell r="E1855" t="str">
            <v>SC9675VB</v>
          </cell>
        </row>
        <row r="1856">
          <cell r="D1856" t="str">
            <v>NM.SC9648TS-P</v>
          </cell>
          <cell r="E1856" t="str">
            <v>SC9648TS-P</v>
          </cell>
        </row>
        <row r="1857">
          <cell r="D1857" t="str">
            <v>NM.SC9641TS-P(9A001F)</v>
          </cell>
          <cell r="E1857" t="str">
            <v>SC9641TS-P</v>
          </cell>
        </row>
        <row r="1858">
          <cell r="D1858" t="str">
            <v>NM.SC9675VB(STC9A002B)</v>
          </cell>
          <cell r="E1858" t="str">
            <v>SC9675VB</v>
          </cell>
        </row>
        <row r="1859">
          <cell r="D1859" t="str">
            <v>NM.SC9641TS-P-I(STC9A001I)</v>
          </cell>
          <cell r="E1859" t="str">
            <v>SC9641TS-P</v>
          </cell>
        </row>
        <row r="1860">
          <cell r="D1860" t="str">
            <v>NM.SC9641TS-PE(STC9A001I)</v>
          </cell>
          <cell r="E1860" t="str">
            <v>SC9641TS-P</v>
          </cell>
        </row>
        <row r="1861">
          <cell r="D1861" t="str">
            <v>NM.SC9641TS-PC(STC9A001I)</v>
          </cell>
          <cell r="E1861" t="str">
            <v>SC9641TS-PC</v>
          </cell>
        </row>
        <row r="1862">
          <cell r="D1862" t="str">
            <v>NM.SC9642TS(STC9A001H)-E</v>
          </cell>
          <cell r="E1862" t="str">
            <v>SC9642TS-E</v>
          </cell>
        </row>
        <row r="1863">
          <cell r="D1863" t="str">
            <v>NM.SC9648TS-P(STC9A001I)</v>
          </cell>
          <cell r="E1863" t="str">
            <v>SC9648TS-P</v>
          </cell>
        </row>
        <row r="1864">
          <cell r="D1864" t="str">
            <v>NM.SC9675-BTSS0(STC9A002B)</v>
          </cell>
          <cell r="E1864" t="str">
            <v>SC9675TS</v>
          </cell>
        </row>
        <row r="1865">
          <cell r="D1865" t="str">
            <v>SC9621VB-9621</v>
          </cell>
          <cell r="E1865" t="str">
            <v>SC9621VB</v>
          </cell>
        </row>
        <row r="1866">
          <cell r="D1866" t="str">
            <v>SC9625VB-9600G</v>
          </cell>
          <cell r="E1866" t="str">
            <v>SC9625VB</v>
          </cell>
        </row>
        <row r="1867">
          <cell r="D1867" t="str">
            <v>SC9625VB-9625</v>
          </cell>
          <cell r="E1867" t="str">
            <v>SC9625VB</v>
          </cell>
        </row>
        <row r="1868">
          <cell r="D1868" t="str">
            <v>NR.SC9621VB-A-9621</v>
          </cell>
          <cell r="E1868" t="str">
            <v>SC9621VB-A</v>
          </cell>
        </row>
        <row r="1869">
          <cell r="D1869" t="str">
            <v>NM.SC9314UA</v>
          </cell>
          <cell r="E1869" t="str">
            <v>SC9314UA</v>
          </cell>
        </row>
        <row r="1870">
          <cell r="D1870" t="str">
            <v>NM.SC9314UA-N</v>
          </cell>
          <cell r="E1870" t="str">
            <v>SC9314UA-N</v>
          </cell>
        </row>
        <row r="1871">
          <cell r="D1871" t="str">
            <v>NM.SC9324VB</v>
          </cell>
          <cell r="E1871" t="str">
            <v>SC9324VB</v>
          </cell>
        </row>
        <row r="1872">
          <cell r="D1872" t="str">
            <v>SC9324VB-9202</v>
          </cell>
          <cell r="E1872" t="str">
            <v>SC9324VB</v>
          </cell>
        </row>
        <row r="1873">
          <cell r="D1873" t="str">
            <v>NM.SC9334VB</v>
          </cell>
          <cell r="E1873" t="str">
            <v>SC9334VB</v>
          </cell>
        </row>
        <row r="1874">
          <cell r="D1874" t="str">
            <v>NM.SC9632VB</v>
          </cell>
          <cell r="E1874" t="str">
            <v>SC9632VB</v>
          </cell>
        </row>
        <row r="1875">
          <cell r="D1875" t="str">
            <v>NM.SC9633VB</v>
          </cell>
          <cell r="E1875" t="str">
            <v>SC9633VB</v>
          </cell>
        </row>
        <row r="1876">
          <cell r="D1876" t="str">
            <v>NM.SC9634VB</v>
          </cell>
          <cell r="E1876" t="str">
            <v>SC9634VB</v>
          </cell>
        </row>
        <row r="1877">
          <cell r="D1877" t="str">
            <v>NM.SC919H(STC9909B)</v>
          </cell>
          <cell r="E1877" t="str">
            <v>SC919H</v>
          </cell>
        </row>
        <row r="1878">
          <cell r="D1878" t="str">
            <v>NM.SCN919</v>
          </cell>
          <cell r="E1878" t="str">
            <v>SCN919</v>
          </cell>
        </row>
        <row r="1879">
          <cell r="D1879" t="str">
            <v>NM.SC9625VB</v>
          </cell>
          <cell r="E1879" t="str">
            <v>SC9625VB</v>
          </cell>
        </row>
        <row r="1880">
          <cell r="D1880" t="str">
            <v>NM.SC9641TS</v>
          </cell>
          <cell r="E1880" t="str">
            <v>SC9641TS</v>
          </cell>
        </row>
        <row r="1881">
          <cell r="D1881" t="str">
            <v>NM.SC9621VB</v>
          </cell>
          <cell r="E1881" t="str">
            <v>SC9621VB</v>
          </cell>
        </row>
        <row r="1882">
          <cell r="D1882" t="str">
            <v>NM.SC9623VB</v>
          </cell>
          <cell r="E1882" t="str">
            <v>SC9623VB</v>
          </cell>
        </row>
        <row r="1883">
          <cell r="D1883" t="str">
            <v>NM.SC9625VB-L</v>
          </cell>
          <cell r="E1883" t="str">
            <v>SC9625VB-L</v>
          </cell>
        </row>
        <row r="1884">
          <cell r="D1884" t="str">
            <v>NM.SC929A1</v>
          </cell>
          <cell r="E1884" t="str">
            <v>SC929A1</v>
          </cell>
        </row>
        <row r="1885">
          <cell r="D1885" t="str">
            <v>NM.SC929N1</v>
          </cell>
          <cell r="E1885" t="str">
            <v>SC929N1</v>
          </cell>
        </row>
        <row r="1886">
          <cell r="D1886" t="str">
            <v>NM.SC929N1W</v>
          </cell>
          <cell r="E1886" t="str">
            <v>SC929N1W</v>
          </cell>
        </row>
        <row r="1887">
          <cell r="D1887" t="str">
            <v>NM.SC929A1</v>
          </cell>
          <cell r="E1887" t="str">
            <v>SC919H</v>
          </cell>
        </row>
        <row r="1888">
          <cell r="D1888" t="str">
            <v>NM.SC932(旧 失效)</v>
          </cell>
          <cell r="E1888" t="str">
            <v>SC932</v>
          </cell>
        </row>
        <row r="1889">
          <cell r="D1889" t="str">
            <v>NM.SC9621VB-A</v>
          </cell>
          <cell r="E1889" t="str">
            <v>SC9621VB-A</v>
          </cell>
        </row>
        <row r="1890">
          <cell r="D1890" t="str">
            <v>NM.SC9625VB(STC9910E)</v>
          </cell>
          <cell r="E1890" t="str">
            <v>SC9625VB</v>
          </cell>
        </row>
        <row r="1891">
          <cell r="D1891" t="str">
            <v>NM.SC9314UA-CF-0XAK</v>
          </cell>
          <cell r="E1891" t="str">
            <v>SC9314UA-BK</v>
          </cell>
        </row>
        <row r="1892">
          <cell r="D1892" t="str">
            <v>NM.SC9684TS-AK-E0</v>
          </cell>
          <cell r="E1892" t="str">
            <v>SC9684TS-AK-E0</v>
          </cell>
        </row>
        <row r="1893">
          <cell r="D1893" t="str">
            <v>NM.SC9684TS(STC12100A)</v>
          </cell>
          <cell r="E1893" t="str">
            <v>SC9684TS</v>
          </cell>
        </row>
        <row r="1894">
          <cell r="D1894" t="str">
            <v>NM.SC9684TS-B</v>
          </cell>
          <cell r="E1894" t="str">
            <v>SC9684TS</v>
          </cell>
        </row>
        <row r="1895">
          <cell r="D1895" t="str">
            <v>NM.SYLMV358B</v>
          </cell>
          <cell r="E1895" t="str">
            <v>SYLMV358BPA1R</v>
          </cell>
        </row>
        <row r="1896">
          <cell r="D1896" t="str">
            <v>NM.SYLMV358B(STC9G003B)(T)</v>
          </cell>
          <cell r="E1896" t="str">
            <v>SYLMV358BPA1R</v>
          </cell>
        </row>
        <row r="1897">
          <cell r="D1897" t="str">
            <v>NM.SYLMV324B(STC9G003B)(T)</v>
          </cell>
          <cell r="E1897" t="str">
            <v>SYLMV324BPD1R</v>
          </cell>
        </row>
        <row r="1898">
          <cell r="D1898" t="str">
            <v>NM.SYLMV321B(STC9G003B)(T)</v>
          </cell>
          <cell r="E1898" t="str">
            <v>SYLMV321BSOR</v>
          </cell>
        </row>
        <row r="1899">
          <cell r="D1899" t="str">
            <v>NM.SYLMV358B(T)</v>
          </cell>
          <cell r="E1899" t="str">
            <v>SYLMV358BPA3R</v>
          </cell>
        </row>
        <row r="1900">
          <cell r="D1900" t="str">
            <v>NM.SYLMV358B(STC9G003B)(T)</v>
          </cell>
          <cell r="E1900" t="str">
            <v>SYLMV358BPA3R</v>
          </cell>
        </row>
        <row r="1901">
          <cell r="D1901" t="str">
            <v>NM.SYLMV358B(T)</v>
          </cell>
          <cell r="E1901" t="str">
            <v>SYLMV358BPA4R</v>
          </cell>
        </row>
        <row r="1902">
          <cell r="D1902" t="str">
            <v>NM.SYLMV358B(STC9G003B)(T)</v>
          </cell>
          <cell r="E1902" t="str">
            <v>SYLMV358BPA4R</v>
          </cell>
        </row>
        <row r="1903">
          <cell r="D1903" t="str">
            <v>NM.SYLMV324B(STC9G003B)(T)</v>
          </cell>
          <cell r="E1903" t="str">
            <v>SYLMV324BPD2R</v>
          </cell>
        </row>
        <row r="1904">
          <cell r="D1904" t="str">
            <v>NM.SY00724P</v>
          </cell>
          <cell r="E1904" t="str">
            <v>SY00724P</v>
          </cell>
        </row>
        <row r="1905">
          <cell r="D1905" t="str">
            <v>NM.SY00722P</v>
          </cell>
          <cell r="E1905" t="str">
            <v>SY00722P</v>
          </cell>
        </row>
        <row r="1906">
          <cell r="D1906" t="str">
            <v>NM.SP6H4275</v>
          </cell>
          <cell r="E1906" t="str">
            <v>SP6H4275</v>
          </cell>
        </row>
        <row r="1907">
          <cell r="D1907" t="str">
            <v>NM.SG00784X</v>
          </cell>
          <cell r="E1907" t="str">
            <v>SG00784X</v>
          </cell>
        </row>
        <row r="1908">
          <cell r="D1908" t="str">
            <v>NM.SYLM324A</v>
          </cell>
          <cell r="E1908" t="str">
            <v>SYLM324A</v>
          </cell>
        </row>
        <row r="1909">
          <cell r="D1909" t="str">
            <v>NR.SYLM324A-SY324A</v>
          </cell>
          <cell r="E1909" t="str">
            <v>SYLM324A</v>
          </cell>
        </row>
        <row r="1910">
          <cell r="D1910" t="str">
            <v>NM.SYLM324APD1R</v>
          </cell>
          <cell r="E1910" t="str">
            <v>SYLM324APD1R</v>
          </cell>
        </row>
        <row r="1911">
          <cell r="D1911" t="str">
            <v>NM.SYLM2904PA1R</v>
          </cell>
          <cell r="E1911" t="str">
            <v>SYLM2904PA1R</v>
          </cell>
        </row>
        <row r="1912">
          <cell r="D1912" t="str">
            <v>NM.SYLM2902APD1R</v>
          </cell>
          <cell r="E1912" t="str">
            <v>SYLM2902APD1R</v>
          </cell>
        </row>
        <row r="1913">
          <cell r="D1913" t="str">
            <v>NM.SYLM321ASOR(T)</v>
          </cell>
          <cell r="E1913" t="str">
            <v>SYLM321ASOR</v>
          </cell>
        </row>
        <row r="1914">
          <cell r="D1914" t="str">
            <v>NM.SYLM358APA4R(T)</v>
          </cell>
          <cell r="E1914" t="str">
            <v>SYLM358APA4R</v>
          </cell>
        </row>
        <row r="1915">
          <cell r="D1915" t="str">
            <v>NM.SYLM358APA3R(T)</v>
          </cell>
          <cell r="E1915" t="str">
            <v>SYLM358APA3R</v>
          </cell>
        </row>
        <row r="1916">
          <cell r="D1916" t="str">
            <v>NM.SYLM358APA1R(T)</v>
          </cell>
          <cell r="E1916" t="str">
            <v>SYLM358APA1R</v>
          </cell>
        </row>
        <row r="1917">
          <cell r="D1917" t="str">
            <v>NM.SYLM2904APA3R(STC9G005C)(T)</v>
          </cell>
          <cell r="E1917" t="str">
            <v>SYLM2904APA3R</v>
          </cell>
        </row>
        <row r="1918">
          <cell r="D1918" t="str">
            <v>NM.SYLM2904APA1R(STC9G005C)(T)</v>
          </cell>
          <cell r="E1918" t="str">
            <v>SYLM2904APA1R</v>
          </cell>
        </row>
        <row r="1919">
          <cell r="D1919" t="str">
            <v>NM.SYLM2904APA4R(STC9G005C)(T)</v>
          </cell>
          <cell r="E1919" t="str">
            <v>SYLM2904APA4R</v>
          </cell>
        </row>
        <row r="1920">
          <cell r="D1920" t="str">
            <v>NM.SYLM324APD2R</v>
          </cell>
          <cell r="E1920" t="str">
            <v>SYLM324APD2R</v>
          </cell>
        </row>
        <row r="1921">
          <cell r="D1921" t="str">
            <v>NM.SYLM2904-Q1PA1R</v>
          </cell>
          <cell r="E1921" t="str">
            <v>SYLM2904-Q1PA1R</v>
          </cell>
        </row>
        <row r="1922">
          <cell r="D1922" t="str">
            <v>UM3851S8</v>
          </cell>
          <cell r="E1922" t="str">
            <v>UM3851S8</v>
          </cell>
        </row>
        <row r="1923">
          <cell r="D1923" t="str">
            <v>UM3483EESA</v>
          </cell>
          <cell r="E1923" t="str">
            <v>UM3483EESA</v>
          </cell>
        </row>
        <row r="1924">
          <cell r="D1924" t="str">
            <v>NM.SP6H3033BWPE3RQ1</v>
          </cell>
          <cell r="E1924" t="str">
            <v>SP6H3033BWPE3RQ1</v>
          </cell>
        </row>
        <row r="1925">
          <cell r="D1925" t="str">
            <v>SP6H3050FI1Q1-3050</v>
          </cell>
          <cell r="E1925" t="str">
            <v>SP6H3050FI1Q1</v>
          </cell>
        </row>
        <row r="1926">
          <cell r="D1926" t="str">
            <v>NM.SP6H3050BWPE3RQ1</v>
          </cell>
          <cell r="E1926" t="str">
            <v>SP6H3050BWPE3RQ1</v>
          </cell>
        </row>
        <row r="1927">
          <cell r="D1927" t="str">
            <v>NM.SP6H3050AW</v>
          </cell>
          <cell r="E1927" t="str">
            <v>SP6H30XX</v>
          </cell>
        </row>
        <row r="1928">
          <cell r="D1928" t="str">
            <v>NM.SP6H3033AW</v>
          </cell>
          <cell r="E1928" t="str">
            <v>SP6H30XX</v>
          </cell>
        </row>
        <row r="1929">
          <cell r="D1929" t="str">
            <v>NM.SPD3241(STC35301)</v>
          </cell>
          <cell r="E1929" t="str">
            <v>SPD3241</v>
          </cell>
        </row>
        <row r="1930">
          <cell r="D1930" t="str">
            <v>NM.SPD3242(STC35301)</v>
          </cell>
          <cell r="E1930" t="str">
            <v>SPD3242</v>
          </cell>
        </row>
        <row r="1931">
          <cell r="D1931" t="str">
            <v>NM.SC34431SO</v>
          </cell>
          <cell r="E1931" t="str">
            <v>SC34431SO</v>
          </cell>
        </row>
        <row r="1932">
          <cell r="D1932" t="str">
            <v>NR.SC34431SO-4431</v>
          </cell>
          <cell r="E1932" t="str">
            <v>SC34431SO</v>
          </cell>
        </row>
        <row r="1933">
          <cell r="D1933" t="str">
            <v>NM.SC2498TSOR-A</v>
          </cell>
          <cell r="E1933" t="str">
            <v>SC2498TSO</v>
          </cell>
        </row>
        <row r="1934">
          <cell r="D1934" t="str">
            <v>NM.SC2498T9SOR-A</v>
          </cell>
          <cell r="E1934" t="str">
            <v>SC2498USO</v>
          </cell>
        </row>
        <row r="1935">
          <cell r="D1935" t="str">
            <v>NM.SC34481SO</v>
          </cell>
          <cell r="E1935" t="str">
            <v>SC34481SO</v>
          </cell>
        </row>
        <row r="1936">
          <cell r="D1936" t="str">
            <v>NM.SC34432SO</v>
          </cell>
          <cell r="E1936" t="str">
            <v>SC34432SO</v>
          </cell>
        </row>
        <row r="1937">
          <cell r="D1937" t="str">
            <v>NM.SC34482SO</v>
          </cell>
          <cell r="E1937" t="str">
            <v>SC34482SO</v>
          </cell>
        </row>
        <row r="1938">
          <cell r="D1938" t="str">
            <v>NM.SC30643SOR</v>
          </cell>
          <cell r="E1938" t="str">
            <v>SC30643SOR</v>
          </cell>
        </row>
        <row r="1939">
          <cell r="D1939" t="str">
            <v>NM.ZH619A0</v>
          </cell>
          <cell r="E1939" t="str">
            <v>ZH619A0</v>
          </cell>
        </row>
        <row r="1940">
          <cell r="D1940" t="str">
            <v>SD211VB-211</v>
          </cell>
          <cell r="E1940" t="str">
            <v>SD211VB</v>
          </cell>
        </row>
        <row r="1941">
          <cell r="D1941" t="str">
            <v>NM.SD211VB</v>
          </cell>
          <cell r="E1941" t="str">
            <v>SD211VB</v>
          </cell>
        </row>
        <row r="1942">
          <cell r="D1942" t="str">
            <v>SD284VB-284</v>
          </cell>
          <cell r="E1942" t="str">
            <v>SD284VB</v>
          </cell>
        </row>
        <row r="1943">
          <cell r="D1943" t="str">
            <v>NM.SD284VB</v>
          </cell>
          <cell r="E1943" t="str">
            <v>SD284VB</v>
          </cell>
        </row>
        <row r="1944">
          <cell r="D1944" t="str">
            <v>NM.SD277VB</v>
          </cell>
          <cell r="E1944" t="str">
            <v>SD277VB</v>
          </cell>
        </row>
        <row r="1945">
          <cell r="D1945" t="str">
            <v>NM.KH211</v>
          </cell>
          <cell r="E1945" t="str">
            <v>KH211</v>
          </cell>
        </row>
        <row r="1946">
          <cell r="D1946" t="str">
            <v>NM.ZH619A0(STC22303)</v>
          </cell>
          <cell r="E1946" t="str">
            <v>ZH619A0</v>
          </cell>
        </row>
        <row r="1947">
          <cell r="D1947" t="str">
            <v>NM.ZH619G0</v>
          </cell>
          <cell r="E1947" t="str">
            <v>ZH619G0</v>
          </cell>
        </row>
        <row r="1948">
          <cell r="D1948" t="str">
            <v>NM.SD477S</v>
          </cell>
          <cell r="E1948" t="str">
            <v>SD477S</v>
          </cell>
        </row>
        <row r="1949">
          <cell r="D1949" t="str">
            <v>NM.SD477S</v>
          </cell>
          <cell r="E1949" t="str">
            <v>KH477ST4-G</v>
          </cell>
        </row>
        <row r="1950">
          <cell r="D1950" t="str">
            <v>NM.SD477S(STC22304B)</v>
          </cell>
          <cell r="E1950" t="str">
            <v>SD477S</v>
          </cell>
        </row>
        <row r="1951">
          <cell r="D1951" t="str">
            <v>NM.SD477S(STC22304C)</v>
          </cell>
          <cell r="E1951" t="str">
            <v>SD477S</v>
          </cell>
        </row>
        <row r="1952">
          <cell r="D1952" t="str">
            <v>NM.KH477ST4-G(STC22304C)</v>
          </cell>
          <cell r="E1952" t="str">
            <v>KH477ST4-G</v>
          </cell>
        </row>
        <row r="1953">
          <cell r="D1953" t="str">
            <v>NM.SD95109PA2R</v>
          </cell>
          <cell r="E1953" t="str">
            <v>SD95109</v>
          </cell>
        </row>
        <row r="1954">
          <cell r="D1954" t="str">
            <v>NM.2100S</v>
          </cell>
          <cell r="E1954" t="str">
            <v>2100S</v>
          </cell>
        </row>
        <row r="1955">
          <cell r="D1955" t="str">
            <v>NM.SC4624SP25B5-CA</v>
          </cell>
          <cell r="E1955" t="str">
            <v>CA-IS23025S</v>
          </cell>
        </row>
        <row r="1956">
          <cell r="D1956" t="str">
            <v>NR.SC4624SP50B5-SC4624</v>
          </cell>
          <cell r="E1956" t="str">
            <v>SC4624SP50B5</v>
          </cell>
        </row>
        <row r="1957">
          <cell r="D1957" t="str">
            <v>NM.CA-IS23050W(STC9D06F)</v>
          </cell>
          <cell r="E1957" t="str">
            <v>CA-IS23050W</v>
          </cell>
        </row>
        <row r="1958">
          <cell r="D1958" t="str">
            <v>NM.SC4643VB(STC9D03E)</v>
          </cell>
          <cell r="E1958" t="str">
            <v>363</v>
          </cell>
        </row>
        <row r="1959">
          <cell r="D1959" t="str">
            <v>NM.SC4624SP50B5-CA</v>
          </cell>
          <cell r="E1959" t="str">
            <v>CA-IS23050S</v>
          </cell>
        </row>
        <row r="1960">
          <cell r="D1960" t="str">
            <v>NR.SC4624SP20B5-SC4624</v>
          </cell>
          <cell r="E1960" t="str">
            <v>SC4624SP20B5</v>
          </cell>
        </row>
        <row r="1961">
          <cell r="D1961" t="str">
            <v>NR.SC4624SP30B5-SC4624</v>
          </cell>
          <cell r="E1961" t="str">
            <v>SC4624SP30B5</v>
          </cell>
        </row>
        <row r="1962">
          <cell r="D1962" t="str">
            <v>NM.SC4643VB-P(STC9D03E)</v>
          </cell>
          <cell r="E1962" t="str">
            <v>SC4643VB-P</v>
          </cell>
        </row>
        <row r="1963">
          <cell r="D1963" t="str">
            <v>NM.SC4624SP30B5-SC724</v>
          </cell>
          <cell r="E1963" t="str">
            <v>SC724SP30B5</v>
          </cell>
        </row>
        <row r="1964">
          <cell r="D1964" t="str">
            <v>NM.SL002147</v>
          </cell>
          <cell r="E1964" t="str">
            <v>SL002147</v>
          </cell>
        </row>
        <row r="1965">
          <cell r="D1965" t="str">
            <v>NM.SL002147(STC16100B)(T)</v>
          </cell>
          <cell r="E1965" t="str">
            <v>SL002147PA1-TR</v>
          </cell>
        </row>
        <row r="1966">
          <cell r="D1966" t="str">
            <v>NM.SL54123APA1R(STC16100B)(T)</v>
          </cell>
          <cell r="E1966" t="str">
            <v>SL54123APA1R</v>
          </cell>
        </row>
        <row r="1967">
          <cell r="D1967" t="str">
            <v>NM.SC4671SP20B5</v>
          </cell>
          <cell r="E1967" t="str">
            <v>SC4671SP20B5</v>
          </cell>
        </row>
        <row r="1968">
          <cell r="D1968" t="str">
            <v>NM.SC4663VB</v>
          </cell>
          <cell r="E1968" t="str">
            <v>SC4663VB</v>
          </cell>
        </row>
        <row r="1969">
          <cell r="D1969" t="str">
            <v>NM.SC4665VB(STC13103B)</v>
          </cell>
          <cell r="E1969" t="str">
            <v>SC4665VB</v>
          </cell>
        </row>
        <row r="1970">
          <cell r="D1970" t="str">
            <v>NM.SI485E</v>
          </cell>
          <cell r="E1970" t="str">
            <v>SI485E</v>
          </cell>
        </row>
        <row r="1971">
          <cell r="D1971" t="str">
            <v>NM.SI485</v>
          </cell>
          <cell r="E1971" t="str">
            <v>SI485</v>
          </cell>
        </row>
        <row r="1972">
          <cell r="D1972" t="str">
            <v>NM.VE1430AQ1VA1R</v>
          </cell>
          <cell r="E1972" t="str">
            <v>VE1430AQ1VA1R</v>
          </cell>
        </row>
        <row r="1973">
          <cell r="D1973" t="str">
            <v>NM.VE2430AQ1VA8R</v>
          </cell>
          <cell r="E1973" t="str">
            <v>VE2430AQ1VA8R</v>
          </cell>
        </row>
        <row r="1974">
          <cell r="D1974" t="str">
            <v>NM.VE1430CQ1VA1RADJ</v>
          </cell>
          <cell r="E1974" t="str">
            <v>VE1430CQ1VA1RADJ</v>
          </cell>
        </row>
        <row r="1975">
          <cell r="D1975" t="str">
            <v>NM.VE1430BQ1VA1RADJ</v>
          </cell>
          <cell r="E1975" t="str">
            <v>VE1430BQ1VA1RADJ</v>
          </cell>
        </row>
        <row r="1976">
          <cell r="D1976" t="str">
            <v>NM.ZH6232C1_ES</v>
          </cell>
          <cell r="E1976" t="str">
            <v>ZH6232C1_ES</v>
          </cell>
        </row>
        <row r="1977">
          <cell r="D1977" t="str">
            <v>FTVE1430Q1VA1R5</v>
          </cell>
          <cell r="E1977" t="str">
            <v>VE1430Q1VA1R5</v>
          </cell>
        </row>
        <row r="1978">
          <cell r="D1978" t="str">
            <v>SC1945NB1(STC2899AJ)-N603</v>
          </cell>
          <cell r="E1978" t="str">
            <v>SC1945NB1</v>
          </cell>
        </row>
        <row r="1979">
          <cell r="D1979" t="str">
            <v>SC1945A1-41F</v>
          </cell>
          <cell r="E1979" t="str">
            <v>SC1945A1</v>
          </cell>
        </row>
        <row r="1980">
          <cell r="D1980" t="str">
            <v>SC1945A1-602H</v>
          </cell>
          <cell r="E1980" t="str">
            <v>SC1945A1</v>
          </cell>
        </row>
        <row r="1981">
          <cell r="D1981" t="str">
            <v>SC1945NB1(STC2899AJ)-N602</v>
          </cell>
          <cell r="E1981" t="str">
            <v>SC1945NB1</v>
          </cell>
        </row>
        <row r="1982">
          <cell r="D1982" t="str">
            <v>SC1945A2-602HL</v>
          </cell>
          <cell r="E1982" t="str">
            <v>SC1945A2</v>
          </cell>
        </row>
        <row r="1983">
          <cell r="D1983" t="str">
            <v>SC1945B2-4601</v>
          </cell>
          <cell r="E1983" t="str">
            <v>SC1945B2</v>
          </cell>
        </row>
        <row r="1984">
          <cell r="D1984" t="str">
            <v>SC1945N1-N602</v>
          </cell>
          <cell r="E1984" t="str">
            <v>SC1945N1</v>
          </cell>
        </row>
        <row r="1985">
          <cell r="D1985" t="str">
            <v>SC1945N1-N13</v>
          </cell>
          <cell r="E1985" t="str">
            <v>SC1945N1</v>
          </cell>
        </row>
        <row r="1986">
          <cell r="D1986" t="str">
            <v>SC1945N1(STC2899AM)-N602</v>
          </cell>
          <cell r="E1986" t="str">
            <v>SC1945N1</v>
          </cell>
        </row>
        <row r="1987">
          <cell r="D1987" t="str">
            <v>SC1945N1(STC2899AM)-N13</v>
          </cell>
          <cell r="E1987" t="str">
            <v>SC1945N1</v>
          </cell>
        </row>
        <row r="1988">
          <cell r="D1988" t="str">
            <v>SC1945N1W(STC2899AM)-N602</v>
          </cell>
          <cell r="E1988" t="str">
            <v>SC1945N1W</v>
          </cell>
        </row>
        <row r="1989">
          <cell r="D1989" t="str">
            <v>SC1945N1(STC2899AM)-白板</v>
          </cell>
          <cell r="E1989" t="str">
            <v>SC1945N1</v>
          </cell>
        </row>
        <row r="1990">
          <cell r="D1990" t="str">
            <v>SC1945N1(STC2899AM)-426N</v>
          </cell>
          <cell r="E1990" t="str">
            <v>SC1945N1</v>
          </cell>
        </row>
        <row r="1991">
          <cell r="D1991" t="str">
            <v>SC1945N1(STC2899AM)-N608</v>
          </cell>
          <cell r="E1991" t="str">
            <v>SC1945N1</v>
          </cell>
        </row>
        <row r="1992">
          <cell r="D1992" t="str">
            <v>SC1945N1(STC2899AM)-1426N</v>
          </cell>
          <cell r="E1992" t="str">
            <v>SC1945N1</v>
          </cell>
        </row>
        <row r="1993">
          <cell r="D1993" t="str">
            <v>SC1945N1(STC2899AJ)-N13</v>
          </cell>
          <cell r="E1993" t="str">
            <v>SC1945N1</v>
          </cell>
        </row>
        <row r="1994">
          <cell r="D1994" t="str">
            <v>SC1945N1W-N602</v>
          </cell>
          <cell r="E1994" t="str">
            <v>SC1945N1W</v>
          </cell>
        </row>
        <row r="1995">
          <cell r="D1995" t="str">
            <v>SC1945N6</v>
          </cell>
          <cell r="E1995" t="str">
            <v>SC1945N6</v>
          </cell>
        </row>
        <row r="1996">
          <cell r="D1996" t="str">
            <v>SC1945NB2</v>
          </cell>
          <cell r="E1996" t="str">
            <v>SC1945NB2</v>
          </cell>
        </row>
        <row r="1997">
          <cell r="D1997" t="str">
            <v>SC1945NA2(STC2899AM)-N602</v>
          </cell>
          <cell r="E1997" t="str">
            <v>SC1945NA2</v>
          </cell>
        </row>
        <row r="1998">
          <cell r="D1998" t="str">
            <v>SC1945B2(STC2899AI)-白板</v>
          </cell>
          <cell r="E1998" t="str">
            <v>SC1945B2</v>
          </cell>
        </row>
        <row r="1999">
          <cell r="D1999" t="str">
            <v>SC1945B2(STC2899AM)-N608</v>
          </cell>
          <cell r="E1999" t="str">
            <v>SC1945B2</v>
          </cell>
        </row>
        <row r="2000">
          <cell r="D2000" t="str">
            <v>SC1445A1-1445</v>
          </cell>
          <cell r="E2000" t="str">
            <v>SC1445A1</v>
          </cell>
        </row>
        <row r="2001">
          <cell r="D2001" t="str">
            <v>SC1445A1-1461</v>
          </cell>
          <cell r="E2001" t="str">
            <v>SC1445A1</v>
          </cell>
        </row>
        <row r="2002">
          <cell r="D2002" t="str">
            <v>SC1445A1-5060</v>
          </cell>
          <cell r="E2002" t="str">
            <v>SC1445A1</v>
          </cell>
        </row>
        <row r="2003">
          <cell r="D2003" t="str">
            <v>SC1445A1-41F</v>
          </cell>
          <cell r="E2003" t="str">
            <v>SC1445A1</v>
          </cell>
        </row>
        <row r="2004">
          <cell r="D2004" t="str">
            <v>SC1445A1-4451H</v>
          </cell>
          <cell r="E2004" t="str">
            <v>SC1445A1</v>
          </cell>
        </row>
        <row r="2005">
          <cell r="D2005" t="str">
            <v>SC1445A1-601H</v>
          </cell>
          <cell r="E2005" t="str">
            <v>SC1445A1</v>
          </cell>
        </row>
        <row r="2006">
          <cell r="D2006" t="str">
            <v>SC1445A1-61H</v>
          </cell>
          <cell r="E2006" t="str">
            <v>SC1445A1</v>
          </cell>
        </row>
        <row r="2007">
          <cell r="D2007" t="str">
            <v>SC1445A2-1445</v>
          </cell>
          <cell r="E2007" t="str">
            <v>SC1445A2</v>
          </cell>
        </row>
        <row r="2008">
          <cell r="D2008" t="str">
            <v>SC1445A2-713B</v>
          </cell>
          <cell r="E2008" t="str">
            <v>SC1445A2</v>
          </cell>
        </row>
        <row r="2009">
          <cell r="D2009" t="str">
            <v>SC1445B1-1445</v>
          </cell>
          <cell r="E2009" t="str">
            <v>SC1445B1</v>
          </cell>
        </row>
        <row r="2010">
          <cell r="D2010" t="str">
            <v>SC1445B2-1445</v>
          </cell>
          <cell r="E2010" t="str">
            <v>SC1445B2</v>
          </cell>
        </row>
        <row r="2011">
          <cell r="D2011" t="str">
            <v>SC1335B1</v>
          </cell>
          <cell r="E2011" t="str">
            <v>SC1335B1</v>
          </cell>
        </row>
        <row r="2012">
          <cell r="D2012" t="str">
            <v>SC1335UA-4151</v>
          </cell>
          <cell r="E2012" t="str">
            <v>SC1335UA</v>
          </cell>
        </row>
        <row r="2013">
          <cell r="D2013" t="str">
            <v>SC1645A1-1461</v>
          </cell>
          <cell r="E2013" t="str">
            <v>SC1645A1</v>
          </cell>
        </row>
        <row r="2014">
          <cell r="D2014" t="str">
            <v>SC1645A1-4601</v>
          </cell>
          <cell r="E2014" t="str">
            <v>SC1645A1</v>
          </cell>
        </row>
        <row r="2015">
          <cell r="D2015" t="str">
            <v>SC1645A1-5060</v>
          </cell>
          <cell r="E2015" t="str">
            <v>SC1645A1</v>
          </cell>
        </row>
        <row r="2016">
          <cell r="D2016" t="str">
            <v>SC1645A1-4601H</v>
          </cell>
          <cell r="E2016" t="str">
            <v>SC1645A1</v>
          </cell>
        </row>
        <row r="2017">
          <cell r="D2017" t="str">
            <v>SC1645A1-502F</v>
          </cell>
          <cell r="E2017" t="str">
            <v>SC1645A1</v>
          </cell>
        </row>
        <row r="2018">
          <cell r="D2018" t="str">
            <v>SC1645A1-61H</v>
          </cell>
          <cell r="E2018" t="str">
            <v>SC1645A1</v>
          </cell>
        </row>
        <row r="2019">
          <cell r="D2019" t="str">
            <v>SC1645A1-65HA</v>
          </cell>
          <cell r="E2019" t="str">
            <v>SC1645A1</v>
          </cell>
        </row>
        <row r="2020">
          <cell r="D2020" t="str">
            <v>SC1645A1-5XBOK</v>
          </cell>
          <cell r="E2020" t="str">
            <v>SC1645A1</v>
          </cell>
        </row>
        <row r="2021">
          <cell r="D2021" t="str">
            <v>SC1645A1-426</v>
          </cell>
          <cell r="E2021" t="str">
            <v>SC1645A1</v>
          </cell>
        </row>
        <row r="2022">
          <cell r="D2022" t="str">
            <v>SC1645A1-1426</v>
          </cell>
          <cell r="E2022" t="str">
            <v>SC1645A1</v>
          </cell>
        </row>
        <row r="2023">
          <cell r="D2023" t="str">
            <v>SC1645A1-1466</v>
          </cell>
          <cell r="E2023" t="str">
            <v>SC1645A1</v>
          </cell>
        </row>
        <row r="2024">
          <cell r="D2024" t="str">
            <v>SC1645A2-601HL</v>
          </cell>
          <cell r="E2024" t="str">
            <v>SC1645A2</v>
          </cell>
        </row>
        <row r="2025">
          <cell r="D2025" t="str">
            <v>SC1645A2(STC2899AK)-601HL</v>
          </cell>
          <cell r="E2025" t="str">
            <v>SC1645A2</v>
          </cell>
        </row>
        <row r="2026">
          <cell r="D2026" t="str">
            <v>SC1445A1-AB-00HK-4601H</v>
          </cell>
          <cell r="E2026" t="str">
            <v>SC1445A1-BK</v>
          </cell>
        </row>
        <row r="2027">
          <cell r="D2027" t="str">
            <v>SC1645A2W-601HL</v>
          </cell>
          <cell r="E2027" t="str">
            <v>SC1645A2W</v>
          </cell>
        </row>
        <row r="2028">
          <cell r="D2028" t="str">
            <v>SC1445S2-AB-00AK-713</v>
          </cell>
          <cell r="E2028" t="str">
            <v>SC1445S2-BK</v>
          </cell>
        </row>
        <row r="2029">
          <cell r="D2029" t="str">
            <v>SC1645B1-4601</v>
          </cell>
          <cell r="E2029" t="str">
            <v>SC1645B1</v>
          </cell>
        </row>
        <row r="2030">
          <cell r="D2030" t="str">
            <v>SC1645B2-4601</v>
          </cell>
          <cell r="E2030" t="str">
            <v>SC1645B2</v>
          </cell>
        </row>
        <row r="2031">
          <cell r="D2031" t="str">
            <v>SC1645N1</v>
          </cell>
          <cell r="E2031" t="str">
            <v>SC1645N1</v>
          </cell>
        </row>
        <row r="2032">
          <cell r="D2032" t="str">
            <v>SC1645A2(STC2899AE)-4601H</v>
          </cell>
          <cell r="E2032" t="str">
            <v>SC1645A2</v>
          </cell>
        </row>
        <row r="2033">
          <cell r="D2033" t="str">
            <v>SC1645A2(STC2899AI)-601HL</v>
          </cell>
          <cell r="E2033" t="str">
            <v>SC1645A2</v>
          </cell>
        </row>
        <row r="2034">
          <cell r="D2034" t="str">
            <v>SC1645B2(STC2899AI)-4601</v>
          </cell>
          <cell r="E2034" t="str">
            <v>SC1645B2</v>
          </cell>
        </row>
        <row r="2035">
          <cell r="D2035" t="str">
            <v>SC1463A1-5060</v>
          </cell>
          <cell r="E2035" t="str">
            <v>SC1463A1</v>
          </cell>
        </row>
        <row r="2036">
          <cell r="D2036" t="str">
            <v>SC1463N1-5060</v>
          </cell>
          <cell r="E2036" t="str">
            <v>SC1463N1</v>
          </cell>
        </row>
        <row r="2037">
          <cell r="D2037" t="str">
            <v>SC1463N1W-N602</v>
          </cell>
          <cell r="E2037" t="str">
            <v>SC1463N1W</v>
          </cell>
        </row>
        <row r="2038">
          <cell r="D2038" t="str">
            <v>SC1945A1-919H</v>
          </cell>
          <cell r="E2038" t="str">
            <v>SC1945A1</v>
          </cell>
        </row>
        <row r="2039">
          <cell r="D2039" t="str">
            <v>SC1445B2-713</v>
          </cell>
          <cell r="E2039" t="str">
            <v>SC1445B2</v>
          </cell>
        </row>
        <row r="2040">
          <cell r="D2040" t="str">
            <v>SC1445A1-4608</v>
          </cell>
          <cell r="E2040" t="str">
            <v>SC1445A1</v>
          </cell>
        </row>
        <row r="2041">
          <cell r="D2041" t="str">
            <v>SC1445A1-5030</v>
          </cell>
          <cell r="E2041" t="str">
            <v>SC1445A1</v>
          </cell>
        </row>
        <row r="2042">
          <cell r="D2042" t="str">
            <v>SC1445A1-X145J</v>
          </cell>
          <cell r="E2042" t="str">
            <v>SC1445A1</v>
          </cell>
        </row>
        <row r="2043">
          <cell r="D2043" t="str">
            <v>SC1445A1-白板</v>
          </cell>
          <cell r="E2043" t="str">
            <v>SC1445A1</v>
          </cell>
        </row>
        <row r="2044">
          <cell r="D2044" t="str">
            <v>SC1445A1-713B</v>
          </cell>
          <cell r="E2044" t="str">
            <v>SC1445A1</v>
          </cell>
        </row>
        <row r="2045">
          <cell r="D2045" t="str">
            <v>SC1645B1-502F</v>
          </cell>
          <cell r="E2045" t="str">
            <v>SC1645B1</v>
          </cell>
        </row>
        <row r="2046">
          <cell r="D2046" t="str">
            <v>SC1645B1-615HA</v>
          </cell>
          <cell r="E2046" t="str">
            <v>SC1645B1</v>
          </cell>
        </row>
        <row r="2047">
          <cell r="D2047" t="str">
            <v>SC1645B1-65HA</v>
          </cell>
          <cell r="E2047" t="str">
            <v>SC1645B1</v>
          </cell>
        </row>
        <row r="2048">
          <cell r="D2048" t="str">
            <v>SC1645B2-502F</v>
          </cell>
          <cell r="E2048" t="str">
            <v>SC1645B2</v>
          </cell>
        </row>
        <row r="2049">
          <cell r="D2049" t="str">
            <v>SC1445B1-5214</v>
          </cell>
          <cell r="E2049" t="str">
            <v>SC1445B1</v>
          </cell>
        </row>
        <row r="2050">
          <cell r="D2050" t="str">
            <v>SC1445B1-4601</v>
          </cell>
          <cell r="E2050" t="str">
            <v>SC1445B1</v>
          </cell>
        </row>
        <row r="2051">
          <cell r="D2051" t="str">
            <v>SC40H-40H</v>
          </cell>
          <cell r="E2051" t="str">
            <v>SC40H</v>
          </cell>
        </row>
        <row r="2052">
          <cell r="D2052" t="str">
            <v>SC1945B1-N13</v>
          </cell>
          <cell r="E2052" t="str">
            <v>SC1945B1</v>
          </cell>
        </row>
        <row r="2053">
          <cell r="D2053" t="str">
            <v>SC1945NB1(STC2899AM)-N603</v>
          </cell>
          <cell r="E2053" t="str">
            <v>SC1945NB1</v>
          </cell>
        </row>
        <row r="2054">
          <cell r="D2054" t="str">
            <v>S42A1N-42</v>
          </cell>
          <cell r="E2054" t="str">
            <v>S42A1N</v>
          </cell>
        </row>
        <row r="2055">
          <cell r="D2055" t="str">
            <v>SC1945N6A1-N606</v>
          </cell>
          <cell r="E2055" t="str">
            <v>SC1945N6A1</v>
          </cell>
        </row>
        <row r="2056">
          <cell r="D2056" t="str">
            <v>SC1645A3(STC2899AE)-4601</v>
          </cell>
          <cell r="E2056" t="str">
            <v>SC1645A3</v>
          </cell>
        </row>
        <row r="2057">
          <cell r="D2057" t="str">
            <v>SC1945B1(STC2899AM)-N13</v>
          </cell>
          <cell r="E2057" t="str">
            <v>SC1945B1</v>
          </cell>
        </row>
        <row r="2058">
          <cell r="D2058" t="str">
            <v>SC1945B1(STC2899AJ)-N13</v>
          </cell>
          <cell r="E2058" t="str">
            <v>SC1945B1</v>
          </cell>
        </row>
        <row r="2059">
          <cell r="D2059" t="str">
            <v>SC1945A1-AJ-00HK-N13</v>
          </cell>
          <cell r="E2059" t="str">
            <v>SC1945A1-BK</v>
          </cell>
        </row>
        <row r="2060">
          <cell r="D2060" t="str">
            <v>SC1945A1-AJ-00HK-N608</v>
          </cell>
          <cell r="E2060" t="str">
            <v>SC1945A1-BK</v>
          </cell>
        </row>
        <row r="2061">
          <cell r="D2061" t="str">
            <v>SC1645A1-AE-00HK-65HA</v>
          </cell>
          <cell r="E2061" t="str">
            <v>SC1645A1-BK</v>
          </cell>
        </row>
        <row r="2062">
          <cell r="D2062" t="str">
            <v>SC1645A1-AE-00HK-4601H</v>
          </cell>
          <cell r="E2062" t="str">
            <v>SC1645A1-BK</v>
          </cell>
        </row>
        <row r="2063">
          <cell r="D2063" t="str">
            <v>SC1645A1-AE-00HK-1466</v>
          </cell>
          <cell r="E2063" t="str">
            <v>SC1645A1-BK</v>
          </cell>
        </row>
        <row r="2064">
          <cell r="D2064" t="str">
            <v>SC1645A2-AE-00HK-601HL</v>
          </cell>
          <cell r="E2064" t="str">
            <v>SC1645A2-BK</v>
          </cell>
        </row>
        <row r="2065">
          <cell r="D2065" t="str">
            <v>SC1645B2-AE-00HK-4601</v>
          </cell>
          <cell r="E2065" t="str">
            <v>SC1645B2-BK</v>
          </cell>
        </row>
        <row r="2066">
          <cell r="D2066" t="str">
            <v>SC1645B1-AE-00HK-65HA</v>
          </cell>
          <cell r="E2066" t="str">
            <v>SC1645B1-BK</v>
          </cell>
        </row>
        <row r="2067">
          <cell r="D2067" t="str">
            <v>SC1645B1-AE-00HK-615HA</v>
          </cell>
          <cell r="E2067" t="str">
            <v>SC1645B1-BK</v>
          </cell>
        </row>
        <row r="2068">
          <cell r="D2068" t="str">
            <v>SC1645B1-AE-00HK-4601</v>
          </cell>
          <cell r="E2068" t="str">
            <v>SC1645B1-BK</v>
          </cell>
        </row>
        <row r="2069">
          <cell r="D2069" t="str">
            <v>SC1645S1-AE-00AK-4601H</v>
          </cell>
          <cell r="E2069" t="str">
            <v>SC1645S1-BK</v>
          </cell>
        </row>
        <row r="2070">
          <cell r="D2070" t="str">
            <v>SC1645S1-AI-00AK-4601H</v>
          </cell>
          <cell r="E2070" t="str">
            <v>SC1645S1-BK</v>
          </cell>
        </row>
        <row r="2071">
          <cell r="D2071" t="str">
            <v>SC1645A1-AI-00HK-4601H</v>
          </cell>
          <cell r="E2071" t="str">
            <v>SC1645A1-BK</v>
          </cell>
        </row>
        <row r="2072">
          <cell r="D2072" t="str">
            <v>SC1645A1-AI-00HK-65HA</v>
          </cell>
          <cell r="E2072" t="str">
            <v>SC1645A1-BK</v>
          </cell>
        </row>
        <row r="2073">
          <cell r="D2073" t="str">
            <v>SC1645A1-AI-00HK-1466</v>
          </cell>
          <cell r="E2073" t="str">
            <v>SC1645A1-BK</v>
          </cell>
        </row>
        <row r="2074">
          <cell r="D2074" t="str">
            <v>SC1945B1-AJ-00HK-N603</v>
          </cell>
          <cell r="E2074" t="str">
            <v>SC1945B1-BK</v>
          </cell>
        </row>
        <row r="2075">
          <cell r="D2075" t="str">
            <v>SC1645A1(STC2899AI)-65HA</v>
          </cell>
          <cell r="E2075" t="str">
            <v>SC1645A1</v>
          </cell>
        </row>
        <row r="2076">
          <cell r="D2076" t="str">
            <v>SC1645B1(STC2899AI)-4601</v>
          </cell>
          <cell r="E2076" t="str">
            <v>SC1645B1</v>
          </cell>
        </row>
        <row r="2077">
          <cell r="D2077" t="str">
            <v>SC2432UA(STC9902D)-2432</v>
          </cell>
          <cell r="E2077" t="str">
            <v>SC2432UA</v>
          </cell>
        </row>
        <row r="2078">
          <cell r="D2078" t="str">
            <v>SC1241B1</v>
          </cell>
          <cell r="E2078" t="str">
            <v>SC1241B1</v>
          </cell>
        </row>
        <row r="2079">
          <cell r="D2079" t="str">
            <v>NR.SC1241SE-1241</v>
          </cell>
          <cell r="E2079" t="str">
            <v>SC1241SE</v>
          </cell>
        </row>
        <row r="2080">
          <cell r="D2080" t="str">
            <v>NR.SC1241SO-N-1241</v>
          </cell>
          <cell r="E2080" t="str">
            <v>SC1241SO-N</v>
          </cell>
        </row>
        <row r="2081">
          <cell r="D2081" t="str">
            <v>SC1241UA-1241</v>
          </cell>
          <cell r="E2081" t="str">
            <v>SC1241UA</v>
          </cell>
        </row>
        <row r="2082">
          <cell r="D2082" t="str">
            <v>SC1139A1-44E</v>
          </cell>
          <cell r="E2082" t="str">
            <v>SC1139A1</v>
          </cell>
        </row>
        <row r="2083">
          <cell r="D2083" t="str">
            <v>SC1132UA-N-132</v>
          </cell>
          <cell r="E2083" t="str">
            <v>SC1132UA-N</v>
          </cell>
        </row>
        <row r="2084">
          <cell r="D2084" t="str">
            <v>SC1009A1-41F</v>
          </cell>
          <cell r="E2084" t="str">
            <v>SC1009A1</v>
          </cell>
        </row>
        <row r="2085">
          <cell r="D2085" t="str">
            <v>SC1009A1-40H</v>
          </cell>
          <cell r="E2085" t="str">
            <v>SC1009A1</v>
          </cell>
        </row>
        <row r="2086">
          <cell r="D2086" t="str">
            <v>NR.SC1138SO-N-1138</v>
          </cell>
          <cell r="E2086" t="str">
            <v>SC1138SO-N</v>
          </cell>
        </row>
        <row r="2087">
          <cell r="D2087" t="str">
            <v>SC1138UA-1138</v>
          </cell>
          <cell r="E2087" t="str">
            <v>SC1138UA</v>
          </cell>
        </row>
        <row r="2088">
          <cell r="D2088" t="str">
            <v>SC1245A1-402</v>
          </cell>
          <cell r="E2088" t="str">
            <v>SC1245A1</v>
          </cell>
        </row>
        <row r="2089">
          <cell r="D2089" t="str">
            <v>SC1245A1-1249</v>
          </cell>
          <cell r="E2089" t="str">
            <v>SC1245A1</v>
          </cell>
        </row>
        <row r="2090">
          <cell r="D2090" t="str">
            <v>SC1245A1-4402</v>
          </cell>
          <cell r="E2090" t="str">
            <v>SC1245A1</v>
          </cell>
        </row>
        <row r="2091">
          <cell r="D2091" t="str">
            <v>SC1245A1-407H</v>
          </cell>
          <cell r="E2091" t="str">
            <v>SC1245A1</v>
          </cell>
        </row>
        <row r="2092">
          <cell r="D2092" t="str">
            <v>SC1245A1-41F</v>
          </cell>
          <cell r="E2092" t="str">
            <v>SC1245A1</v>
          </cell>
        </row>
        <row r="2093">
          <cell r="D2093" t="str">
            <v>SC1245A1-61HA</v>
          </cell>
          <cell r="E2093" t="str">
            <v>SC1245A1</v>
          </cell>
        </row>
        <row r="2094">
          <cell r="D2094" t="str">
            <v>SC1245B1-41F</v>
          </cell>
          <cell r="E2094" t="str">
            <v>SC1245B1</v>
          </cell>
        </row>
        <row r="2095">
          <cell r="D2095" t="str">
            <v>SC1245B1-402</v>
          </cell>
          <cell r="E2095" t="str">
            <v>SC1245B1</v>
          </cell>
        </row>
        <row r="2096">
          <cell r="D2096" t="str">
            <v>SC1245B1-613HA</v>
          </cell>
          <cell r="E2096" t="str">
            <v>SC1245B1</v>
          </cell>
        </row>
        <row r="2097">
          <cell r="D2097" t="str">
            <v>NR.SC1245BU-1245</v>
          </cell>
          <cell r="E2097" t="str">
            <v>SC1245BU</v>
          </cell>
        </row>
        <row r="2098">
          <cell r="D2098" t="str">
            <v>NR.SC1245SO-N-1245</v>
          </cell>
          <cell r="E2098" t="str">
            <v>SC1245SO-N</v>
          </cell>
        </row>
        <row r="2099">
          <cell r="D2099" t="str">
            <v>SC1245UA-1245</v>
          </cell>
          <cell r="E2099" t="str">
            <v>SC1245UA</v>
          </cell>
        </row>
        <row r="2100">
          <cell r="D2100" t="str">
            <v>SC1245UA-1249</v>
          </cell>
          <cell r="E2100" t="str">
            <v>SC1245UA</v>
          </cell>
        </row>
        <row r="2101">
          <cell r="D2101" t="str">
            <v>SC1245UA-41F</v>
          </cell>
          <cell r="E2101" t="str">
            <v>SC1245UA</v>
          </cell>
        </row>
        <row r="2102">
          <cell r="D2102" t="str">
            <v>SC1134B1-43F</v>
          </cell>
          <cell r="E2102" t="str">
            <v>SC1134B1</v>
          </cell>
        </row>
        <row r="2103">
          <cell r="D2103" t="str">
            <v>SC1134B1-43H</v>
          </cell>
          <cell r="E2103" t="str">
            <v>SC1134B1</v>
          </cell>
        </row>
        <row r="2104">
          <cell r="D2104" t="str">
            <v>SC1134B1(STC1898AJ)-43F</v>
          </cell>
          <cell r="E2104" t="str">
            <v>SC1134B1</v>
          </cell>
        </row>
        <row r="2105">
          <cell r="D2105" t="str">
            <v>NR.SC1134BU-1134</v>
          </cell>
          <cell r="E2105" t="str">
            <v>SC1134BU</v>
          </cell>
        </row>
        <row r="2106">
          <cell r="D2106" t="str">
            <v>NR.SC1134SO-N-1134</v>
          </cell>
          <cell r="E2106" t="str">
            <v>SC1134SO-N</v>
          </cell>
        </row>
        <row r="2107">
          <cell r="D2107" t="str">
            <v>NR.SC1134SO-N-44E</v>
          </cell>
          <cell r="E2107" t="str">
            <v>SC1134SO-N</v>
          </cell>
        </row>
        <row r="2108">
          <cell r="D2108" t="str">
            <v>SC1134UA-1134</v>
          </cell>
          <cell r="E2108" t="str">
            <v>SC1134UA</v>
          </cell>
        </row>
        <row r="2109">
          <cell r="D2109" t="str">
            <v>SC1134UA-3144</v>
          </cell>
          <cell r="E2109" t="str">
            <v>SC1134UA</v>
          </cell>
        </row>
        <row r="2110">
          <cell r="D2110" t="str">
            <v>SC1134UA-1924</v>
          </cell>
          <cell r="E2110" t="str">
            <v>SC1134UA</v>
          </cell>
        </row>
        <row r="2111">
          <cell r="D2111" t="str">
            <v>SC1134UA-43F</v>
          </cell>
          <cell r="E2111" t="str">
            <v>SC1134UA</v>
          </cell>
        </row>
        <row r="2112">
          <cell r="D2112" t="str">
            <v>SC1134UA-44E</v>
          </cell>
          <cell r="E2112" t="str">
            <v>SC1134UA</v>
          </cell>
        </row>
        <row r="2113">
          <cell r="D2113" t="str">
            <v>SC1134UA-CH93</v>
          </cell>
          <cell r="E2113" t="str">
            <v>SC1134UA</v>
          </cell>
        </row>
        <row r="2114">
          <cell r="D2114" t="str">
            <v>SC1134UA-04E</v>
          </cell>
          <cell r="E2114" t="str">
            <v>SC1134UA</v>
          </cell>
        </row>
        <row r="2115">
          <cell r="D2115" t="str">
            <v>SC1134UA-CH39</v>
          </cell>
          <cell r="E2115" t="str">
            <v>SC1134UA</v>
          </cell>
        </row>
        <row r="2116">
          <cell r="D2116" t="str">
            <v>NR.SC1133BU</v>
          </cell>
          <cell r="E2116" t="str">
            <v>SC1133BU</v>
          </cell>
        </row>
        <row r="2117">
          <cell r="D2117" t="str">
            <v>SC1134UA-CI-00AK-44E</v>
          </cell>
          <cell r="E2117" t="str">
            <v>SC1134UA-BK</v>
          </cell>
        </row>
        <row r="2118">
          <cell r="D2118" t="str">
            <v>SC1133UA-1133</v>
          </cell>
          <cell r="E2118" t="str">
            <v>SC1133UA</v>
          </cell>
        </row>
        <row r="2119">
          <cell r="D2119" t="str">
            <v>SC1134UA-CI-00AK-43F</v>
          </cell>
          <cell r="E2119" t="str">
            <v>SC1134UA-BK</v>
          </cell>
        </row>
        <row r="2120">
          <cell r="D2120" t="str">
            <v>SC1134UA-CI-00AK-3144</v>
          </cell>
          <cell r="E2120" t="str">
            <v>SC1134UA-BK</v>
          </cell>
        </row>
        <row r="2121">
          <cell r="D2121" t="str">
            <v>SC1134UA-CI-00AK-1134</v>
          </cell>
          <cell r="E2121" t="str">
            <v>SC1134UA-BK</v>
          </cell>
        </row>
        <row r="2122">
          <cell r="D2122" t="str">
            <v>SC1134S2-CI-00AK-44E</v>
          </cell>
          <cell r="E2122" t="str">
            <v>SC1134S2-BK</v>
          </cell>
        </row>
        <row r="2123">
          <cell r="D2123" t="str">
            <v>SC1134S1-CI-00AK-43F</v>
          </cell>
          <cell r="E2123" t="str">
            <v>SC1134S1-BK</v>
          </cell>
        </row>
        <row r="2124">
          <cell r="D2124" t="str">
            <v>SC1134UA-CI-00AK-44L</v>
          </cell>
          <cell r="E2124" t="str">
            <v>SC1134UA-BK</v>
          </cell>
        </row>
        <row r="2125">
          <cell r="D2125" t="str">
            <v>NR.SC2416SE-2416</v>
          </cell>
          <cell r="E2125" t="str">
            <v>SC2416SE</v>
          </cell>
        </row>
        <row r="2126">
          <cell r="D2126" t="str">
            <v>SC2536VB-2536</v>
          </cell>
          <cell r="E2126" t="str">
            <v>SC2536VB</v>
          </cell>
        </row>
        <row r="2127">
          <cell r="D2127" t="str">
            <v>NR.SC2202SO-N-2202</v>
          </cell>
          <cell r="E2127" t="str">
            <v>SC2202SO-N</v>
          </cell>
        </row>
        <row r="2128">
          <cell r="D2128" t="str">
            <v>SC2202UA-2202</v>
          </cell>
          <cell r="E2128" t="str">
            <v>SC2202UA</v>
          </cell>
        </row>
        <row r="2129">
          <cell r="D2129" t="str">
            <v>SC2202UA-1604</v>
          </cell>
          <cell r="E2129" t="str">
            <v>SC2202UA</v>
          </cell>
        </row>
        <row r="2130">
          <cell r="D2130" t="str">
            <v>NR.SC2402SO-N-2402</v>
          </cell>
          <cell r="E2130" t="str">
            <v>SC2402SO-N</v>
          </cell>
        </row>
        <row r="2131">
          <cell r="D2131" t="str">
            <v>NR.SC2402SO-N-6571</v>
          </cell>
          <cell r="E2131" t="str">
            <v>SC2402SO-N</v>
          </cell>
        </row>
        <row r="2132">
          <cell r="D2132" t="str">
            <v>NR.SC2402SO-N-333</v>
          </cell>
          <cell r="E2132" t="str">
            <v>SC2402SO-N</v>
          </cell>
        </row>
        <row r="2133">
          <cell r="D2133" t="str">
            <v>NR.SC2402SO-N/SC3401SO-N-</v>
          </cell>
          <cell r="E2133" t="str">
            <v>SC2402SO-N/SC3401SO-N</v>
          </cell>
        </row>
        <row r="2134">
          <cell r="D2134" t="str">
            <v>NR.SC2402SO-N/SC3451SO-N-</v>
          </cell>
          <cell r="E2134" t="str">
            <v>SC2402SO-N/SC3451SO-N</v>
          </cell>
        </row>
        <row r="2135">
          <cell r="D2135" t="str">
            <v>SC2402UA-2402</v>
          </cell>
          <cell r="E2135" t="str">
            <v>SC2402UA</v>
          </cell>
        </row>
        <row r="2136">
          <cell r="D2136" t="str">
            <v>SC2402UA-U18</v>
          </cell>
          <cell r="E2136" t="str">
            <v>SC2402UA</v>
          </cell>
        </row>
        <row r="2137">
          <cell r="D2137" t="str">
            <v>SC2402UA(STC9902J)-177</v>
          </cell>
          <cell r="E2137" t="str">
            <v>SC2402UA</v>
          </cell>
        </row>
        <row r="2138">
          <cell r="D2138" t="str">
            <v>NR.U18</v>
          </cell>
          <cell r="E2138" t="str">
            <v>U18</v>
          </cell>
        </row>
        <row r="2139">
          <cell r="D2139" t="str">
            <v>NR.SC2526DC-H-2526</v>
          </cell>
          <cell r="E2139" t="str">
            <v>SC2526DC-H</v>
          </cell>
        </row>
        <row r="2140">
          <cell r="D2140" t="str">
            <v>SC2526HVB-2526H</v>
          </cell>
          <cell r="E2140" t="str">
            <v>SC2526HVB</v>
          </cell>
        </row>
        <row r="2141">
          <cell r="D2141" t="str">
            <v>NR.SC2526VB-2526</v>
          </cell>
          <cell r="E2141" t="str">
            <v>SC2526VB</v>
          </cell>
        </row>
        <row r="2142">
          <cell r="D2142" t="str">
            <v>SC2546VB(STC9906C)-2546</v>
          </cell>
          <cell r="E2142" t="str">
            <v>SC2546VB</v>
          </cell>
        </row>
        <row r="2143">
          <cell r="D2143" t="str">
            <v>NR.SC2455SO-2455</v>
          </cell>
          <cell r="E2143" t="str">
            <v>SC2455SO</v>
          </cell>
        </row>
        <row r="2144">
          <cell r="D2144" t="str">
            <v>SC2556VB</v>
          </cell>
          <cell r="E2144" t="str">
            <v>SC2556VB</v>
          </cell>
        </row>
        <row r="2145">
          <cell r="D2145" t="str">
            <v>NR.SC2440SO-N-2440</v>
          </cell>
          <cell r="E2145" t="str">
            <v>SC2440SO-N</v>
          </cell>
        </row>
        <row r="2146">
          <cell r="D2146" t="str">
            <v>SC2442B1-2442</v>
          </cell>
          <cell r="E2146" t="str">
            <v>SC2442B1</v>
          </cell>
        </row>
        <row r="2147">
          <cell r="D2147" t="str">
            <v>NR.SC2442SO-H-2442</v>
          </cell>
          <cell r="E2147" t="str">
            <v>SC2442SO-H</v>
          </cell>
        </row>
        <row r="2148">
          <cell r="D2148" t="str">
            <v>NR.SC2442SO-N(STC9906P)-2442</v>
          </cell>
          <cell r="E2148" t="str">
            <v>SC2442SO-N</v>
          </cell>
        </row>
        <row r="2149">
          <cell r="D2149" t="str">
            <v>NR.SC2442SO-N(STC9906P)-6571</v>
          </cell>
          <cell r="E2149" t="str">
            <v>SC2442SO-N</v>
          </cell>
        </row>
        <row r="2150">
          <cell r="D2150" t="str">
            <v>SC2442UA-2442</v>
          </cell>
          <cell r="E2150" t="str">
            <v>SC2442UA</v>
          </cell>
        </row>
        <row r="2151">
          <cell r="D2151" t="str">
            <v>SC2442UA-2242</v>
          </cell>
          <cell r="E2151" t="str">
            <v>SC2442UA</v>
          </cell>
        </row>
        <row r="2152">
          <cell r="D2152" t="str">
            <v>SC2442UA-2442F</v>
          </cell>
          <cell r="E2152" t="str">
            <v>SC2442UA</v>
          </cell>
        </row>
        <row r="2153">
          <cell r="D2153" t="str">
            <v>SC2442UA-U18</v>
          </cell>
          <cell r="E2153" t="str">
            <v>SC2442UA</v>
          </cell>
        </row>
        <row r="2154">
          <cell r="D2154" t="str">
            <v>SC2442UA-X248J</v>
          </cell>
          <cell r="E2154" t="str">
            <v>SC2442UA</v>
          </cell>
        </row>
        <row r="2155">
          <cell r="D2155" t="str">
            <v>SC2446UA</v>
          </cell>
          <cell r="E2155" t="str">
            <v>SC2446UA</v>
          </cell>
        </row>
        <row r="2156">
          <cell r="D2156" t="str">
            <v>NR.SC2448SO-2448</v>
          </cell>
          <cell r="E2156" t="str">
            <v>SC2448SO</v>
          </cell>
        </row>
        <row r="2157">
          <cell r="D2157" t="str">
            <v>SC2448UA-2448</v>
          </cell>
          <cell r="E2157" t="str">
            <v>SC2448UA</v>
          </cell>
        </row>
        <row r="2158">
          <cell r="D2158" t="str">
            <v>SC244XUA-1240</v>
          </cell>
          <cell r="E2158" t="str">
            <v>SC244XUA</v>
          </cell>
        </row>
        <row r="2159">
          <cell r="D2159" t="str">
            <v>NR.SC2662SO-N-2662</v>
          </cell>
          <cell r="E2159" t="str">
            <v>SC2662SO-N</v>
          </cell>
        </row>
        <row r="2160">
          <cell r="D2160" t="str">
            <v>NR.SC2242SO-2242</v>
          </cell>
          <cell r="E2160" t="str">
            <v>SC2242SO</v>
          </cell>
        </row>
        <row r="2161">
          <cell r="D2161" t="str">
            <v>NR.SC2242SO-2642</v>
          </cell>
          <cell r="E2161" t="str">
            <v>SC2242SO</v>
          </cell>
        </row>
        <row r="2162">
          <cell r="D2162" t="str">
            <v>SC2242UA-2242</v>
          </cell>
          <cell r="E2162" t="str">
            <v>SC2242UA</v>
          </cell>
        </row>
        <row r="2163">
          <cell r="D2163" t="str">
            <v>SC2242UA-2642</v>
          </cell>
          <cell r="E2163" t="str">
            <v>SC2242UA</v>
          </cell>
        </row>
        <row r="2164">
          <cell r="D2164" t="str">
            <v>SC2242UA-W32</v>
          </cell>
          <cell r="E2164" t="str">
            <v>SC2242UA</v>
          </cell>
        </row>
        <row r="2165">
          <cell r="D2165" t="str">
            <v>SC2242UA-T</v>
          </cell>
          <cell r="E2165" t="str">
            <v>SC2242UA-T</v>
          </cell>
        </row>
        <row r="2166">
          <cell r="D2166" t="str">
            <v>SC224XUA-1240</v>
          </cell>
          <cell r="E2166" t="str">
            <v>SC224XUA</v>
          </cell>
        </row>
        <row r="2167">
          <cell r="D2167" t="str">
            <v>NR.SC2430SO-N-2430</v>
          </cell>
          <cell r="E2167" t="str">
            <v>SC2430SO-N</v>
          </cell>
        </row>
        <row r="2168">
          <cell r="D2168" t="str">
            <v>SC2430UA-2430</v>
          </cell>
          <cell r="E2168" t="str">
            <v>SC2430UA</v>
          </cell>
        </row>
        <row r="2169">
          <cell r="D2169" t="str">
            <v>NR.SC2432SO-2432</v>
          </cell>
          <cell r="E2169" t="str">
            <v>SC2432SO</v>
          </cell>
        </row>
        <row r="2170">
          <cell r="D2170" t="str">
            <v>NR.SC2432SO-N-2432</v>
          </cell>
          <cell r="E2170" t="str">
            <v>SC2432SO-N</v>
          </cell>
        </row>
        <row r="2171">
          <cell r="D2171" t="str">
            <v>SC2432UA-1101</v>
          </cell>
          <cell r="E2171" t="str">
            <v>SC2432UA</v>
          </cell>
        </row>
        <row r="2172">
          <cell r="D2172" t="str">
            <v>SC2432UA-2432</v>
          </cell>
          <cell r="E2172" t="str">
            <v>SC2432UA</v>
          </cell>
        </row>
        <row r="2173">
          <cell r="D2173" t="str">
            <v>SC2432UA-2462</v>
          </cell>
          <cell r="E2173" t="str">
            <v>SC2432UA</v>
          </cell>
        </row>
        <row r="2174">
          <cell r="D2174" t="str">
            <v>SC2432UA-1101/YS186</v>
          </cell>
          <cell r="E2174" t="str">
            <v>SC2432UA</v>
          </cell>
        </row>
        <row r="2175">
          <cell r="D2175" t="str">
            <v>NR.SC2434SO-2434</v>
          </cell>
          <cell r="E2175" t="str">
            <v>SC2434SO</v>
          </cell>
        </row>
        <row r="2176">
          <cell r="D2176" t="str">
            <v>NR.SC2434SO-N-2434</v>
          </cell>
          <cell r="E2176" t="str">
            <v>SC2434SO-N</v>
          </cell>
        </row>
        <row r="2177">
          <cell r="D2177" t="str">
            <v>SC2434UA-2434</v>
          </cell>
          <cell r="E2177" t="str">
            <v>SC2434UA</v>
          </cell>
        </row>
        <row r="2178">
          <cell r="D2178" t="str">
            <v>NR.SC2436SO-2436</v>
          </cell>
          <cell r="E2178" t="str">
            <v>SC2436SO</v>
          </cell>
        </row>
        <row r="2179">
          <cell r="D2179" t="str">
            <v>SC2436UA-2436</v>
          </cell>
          <cell r="E2179" t="str">
            <v>SC2436UA</v>
          </cell>
        </row>
        <row r="2180">
          <cell r="D2180" t="str">
            <v>NR.SC2438SO-2438</v>
          </cell>
          <cell r="E2180" t="str">
            <v>SC2438SO</v>
          </cell>
        </row>
        <row r="2181">
          <cell r="D2181" t="str">
            <v>NR.SC2438SO-N-2438</v>
          </cell>
          <cell r="E2181" t="str">
            <v>SC2438SO-N</v>
          </cell>
        </row>
        <row r="2182">
          <cell r="D2182" t="str">
            <v>NR.SC243XSO-N-070035-243X</v>
          </cell>
          <cell r="E2182" t="str">
            <v>SC243XSO-N-070035</v>
          </cell>
        </row>
        <row r="2183">
          <cell r="D2183" t="str">
            <v>NR.SC243XSO-N-070035-44E</v>
          </cell>
          <cell r="E2183" t="str">
            <v>SC243XSO-N-070035</v>
          </cell>
        </row>
        <row r="2184">
          <cell r="D2184" t="str">
            <v>NR.SC243XSO-N-070035-4435E</v>
          </cell>
          <cell r="E2184" t="str">
            <v>SC243XSO-N-070035</v>
          </cell>
        </row>
        <row r="2185">
          <cell r="D2185" t="str">
            <v>NR.SC243XSO-N-070035-4418E</v>
          </cell>
          <cell r="E2185" t="str">
            <v>SC243XSO-N-070035</v>
          </cell>
        </row>
        <row r="2186">
          <cell r="D2186" t="str">
            <v>NR.SC243XSO-N-084079-243X</v>
          </cell>
          <cell r="E2186" t="str">
            <v>SC243XSO-N-084079</v>
          </cell>
        </row>
        <row r="2187">
          <cell r="D2187" t="str">
            <v>SC243XUA-243X</v>
          </cell>
          <cell r="E2187" t="str">
            <v>SC243XUA</v>
          </cell>
        </row>
        <row r="2188">
          <cell r="D2188" t="str">
            <v>SC243XUA-2432</v>
          </cell>
          <cell r="E2188" t="str">
            <v>SC243XUA</v>
          </cell>
        </row>
        <row r="2189">
          <cell r="D2189" t="str">
            <v>SC243XUA-050045-243X(失效)</v>
          </cell>
          <cell r="E2189" t="str">
            <v>SC243XUA</v>
          </cell>
        </row>
        <row r="2190">
          <cell r="D2190" t="str">
            <v>NR.SC2462SO-2462</v>
          </cell>
          <cell r="E2190" t="str">
            <v>SC2462SO</v>
          </cell>
        </row>
        <row r="2191">
          <cell r="D2191" t="str">
            <v>SC2462UA-2462</v>
          </cell>
          <cell r="E2191" t="str">
            <v>SC2462UA</v>
          </cell>
        </row>
        <row r="2192">
          <cell r="D2192" t="str">
            <v>SC2462UA-6472</v>
          </cell>
          <cell r="E2192" t="str">
            <v>SC2462UA</v>
          </cell>
        </row>
        <row r="2193">
          <cell r="D2193" t="str">
            <v>NR.SC2464SO-2464</v>
          </cell>
          <cell r="E2193" t="str">
            <v>SC2464SO</v>
          </cell>
        </row>
        <row r="2194">
          <cell r="D2194" t="str">
            <v>SC2432UA-6232</v>
          </cell>
          <cell r="E2194" t="str">
            <v>SC2432UA</v>
          </cell>
        </row>
        <row r="2195">
          <cell r="D2195" t="str">
            <v>SC2464UA-2464</v>
          </cell>
          <cell r="E2195" t="str">
            <v>SC2464UA</v>
          </cell>
        </row>
        <row r="2196">
          <cell r="D2196" t="str">
            <v>SC2432UA-CI-10AK-6232</v>
          </cell>
          <cell r="E2196" t="str">
            <v>SC2432UA-BK</v>
          </cell>
        </row>
        <row r="2197">
          <cell r="D2197" t="str">
            <v>SC246XUA</v>
          </cell>
          <cell r="E2197" t="str">
            <v>SC246XUA</v>
          </cell>
        </row>
        <row r="2198">
          <cell r="D2198" t="str">
            <v>NR.SC243XSO-100095-243X</v>
          </cell>
          <cell r="E2198" t="str">
            <v>SC243XSO-100095</v>
          </cell>
        </row>
        <row r="2199">
          <cell r="D2199" t="str">
            <v>NR.SC243XSO-118113-243X</v>
          </cell>
          <cell r="E2199" t="str">
            <v>SC243XSO-118113</v>
          </cell>
        </row>
        <row r="2200">
          <cell r="D2200" t="str">
            <v>NR.SC2466SO-2466</v>
          </cell>
          <cell r="E2200" t="str">
            <v>SC2466SO</v>
          </cell>
        </row>
        <row r="2201">
          <cell r="D2201" t="str">
            <v>NR.SC2442SO-N-H(STC9906Q)-2442</v>
          </cell>
          <cell r="E2201" t="str">
            <v>SC2442SO-N-H</v>
          </cell>
        </row>
        <row r="2202">
          <cell r="D2202" t="str">
            <v>NR.SC2442SO-2442</v>
          </cell>
          <cell r="E2202" t="str">
            <v>SC2442SO</v>
          </cell>
        </row>
        <row r="2203">
          <cell r="D2203" t="str">
            <v>NR.SC2442SO-244M</v>
          </cell>
          <cell r="E2203" t="str">
            <v>SC2442SO</v>
          </cell>
        </row>
        <row r="2204">
          <cell r="D2204" t="str">
            <v>NR.SC2455SO(STC9906K)-2455</v>
          </cell>
          <cell r="E2204" t="str">
            <v>SC2455SO</v>
          </cell>
        </row>
        <row r="2205">
          <cell r="D2205" t="str">
            <v>NR.SC243XSO-243X</v>
          </cell>
          <cell r="E2205" t="str">
            <v>SC243XSO</v>
          </cell>
        </row>
        <row r="2206">
          <cell r="D2206" t="str">
            <v>SC2912A2-2912</v>
          </cell>
          <cell r="E2206" t="str">
            <v>SC2912A2</v>
          </cell>
        </row>
        <row r="2207">
          <cell r="D2207" t="str">
            <v>SC2912UA-2912</v>
          </cell>
          <cell r="E2207" t="str">
            <v>SC2912UA</v>
          </cell>
        </row>
        <row r="2208">
          <cell r="D2208" t="str">
            <v>SC2062VB-2062</v>
          </cell>
          <cell r="E2208" t="str">
            <v>SC2062VB</v>
          </cell>
        </row>
        <row r="2209">
          <cell r="D2209" t="str">
            <v>SC1134UA-I924</v>
          </cell>
          <cell r="E2209" t="str">
            <v>SC1134UA</v>
          </cell>
        </row>
        <row r="2210">
          <cell r="D2210" t="str">
            <v>NR.SC2642SO-2642</v>
          </cell>
          <cell r="E2210" t="str">
            <v>SC2642SO</v>
          </cell>
        </row>
        <row r="2211">
          <cell r="D2211" t="str">
            <v>SC2240UA-2240</v>
          </cell>
          <cell r="E2211" t="str">
            <v>SC2240UA</v>
          </cell>
        </row>
        <row r="2212">
          <cell r="D2212" t="str">
            <v>SC2440UA-2440</v>
          </cell>
          <cell r="E2212" t="str">
            <v>SC2440UA</v>
          </cell>
        </row>
        <row r="2213">
          <cell r="D2213" t="str">
            <v>SC2438UA-2438</v>
          </cell>
          <cell r="E2213" t="str">
            <v>SC2438UA</v>
          </cell>
        </row>
        <row r="2214">
          <cell r="D2214" t="str">
            <v>SC2416SE-2416</v>
          </cell>
          <cell r="E2214" t="str">
            <v>SC2416SE</v>
          </cell>
        </row>
        <row r="2215">
          <cell r="D2215" t="str">
            <v>NR.SC2448SO-2063</v>
          </cell>
          <cell r="E2215" t="str">
            <v>SC2448SO</v>
          </cell>
        </row>
        <row r="2216">
          <cell r="D2216" t="str">
            <v>NR.SC2442SO-N(STC9906G)-2442</v>
          </cell>
          <cell r="E2216" t="str">
            <v>SC2442SO-N</v>
          </cell>
        </row>
        <row r="2217">
          <cell r="D2217" t="str">
            <v>SC2464UA(STC9906E)-2464</v>
          </cell>
          <cell r="E2217" t="str">
            <v>SC2464UA-2464</v>
          </cell>
        </row>
        <row r="2218">
          <cell r="D2218" t="str">
            <v>SC2462UA(STC9906E)-2462</v>
          </cell>
          <cell r="E2218" t="str">
            <v>SC2462UA-2462</v>
          </cell>
        </row>
        <row r="2219">
          <cell r="D2219" t="str">
            <v>NR.SC1134SE-1134</v>
          </cell>
          <cell r="E2219" t="str">
            <v>SC1134SE</v>
          </cell>
        </row>
        <row r="2220">
          <cell r="D2220" t="str">
            <v>SC1134UA-44L</v>
          </cell>
          <cell r="E2220" t="str">
            <v>SC1134UA</v>
          </cell>
        </row>
        <row r="2221">
          <cell r="D2221" t="str">
            <v>SC2443UA-2443</v>
          </cell>
          <cell r="E2221" t="str">
            <v>SC2443UA</v>
          </cell>
        </row>
        <row r="2222">
          <cell r="D2222" t="str">
            <v>NR.SC2443SO-2443</v>
          </cell>
          <cell r="E2222" t="str">
            <v>SC2443SO</v>
          </cell>
        </row>
        <row r="2223">
          <cell r="D2223" t="str">
            <v>NR.SC1245SO-N(STC1898AK)-245CC</v>
          </cell>
          <cell r="E2223" t="str">
            <v>SC1245SO-N</v>
          </cell>
        </row>
        <row r="2224">
          <cell r="D2224" t="str">
            <v>SC44E-44E</v>
          </cell>
          <cell r="E2224" t="str">
            <v>SC44E</v>
          </cell>
        </row>
        <row r="2225">
          <cell r="D2225" t="str">
            <v>SC41HL-41HL</v>
          </cell>
          <cell r="E2225" t="str">
            <v>SC41HL</v>
          </cell>
        </row>
        <row r="2226">
          <cell r="D2226" t="str">
            <v>SC41HL-T-41HL</v>
          </cell>
          <cell r="E2226" t="str">
            <v>SC41HL-T</v>
          </cell>
        </row>
        <row r="2227">
          <cell r="D2227" t="str">
            <v>NR.SC2462SO-6472</v>
          </cell>
          <cell r="E2227" t="str">
            <v>SC2462SO</v>
          </cell>
        </row>
        <row r="2228">
          <cell r="D2228" t="str">
            <v>NR.SC6573SO-6573</v>
          </cell>
          <cell r="E2228" t="str">
            <v>SC6573SO</v>
          </cell>
        </row>
        <row r="2229">
          <cell r="D2229" t="str">
            <v>SC2472UA-2472</v>
          </cell>
          <cell r="E2229" t="str">
            <v>SC2472UA</v>
          </cell>
        </row>
        <row r="2230">
          <cell r="D2230" t="str">
            <v>NR.SC6112SO-N-6112</v>
          </cell>
          <cell r="E2230" t="str">
            <v>SC6112SO-N</v>
          </cell>
        </row>
        <row r="2231">
          <cell r="D2231" t="str">
            <v>SC932-243X</v>
          </cell>
          <cell r="E2231" t="str">
            <v>SC932</v>
          </cell>
        </row>
        <row r="2232">
          <cell r="D2232" t="str">
            <v>NP.SC932(STC9906D)-243X</v>
          </cell>
          <cell r="E2232" t="str">
            <v>SC932</v>
          </cell>
        </row>
        <row r="2233">
          <cell r="D2233" t="str">
            <v>SD2276-276</v>
          </cell>
          <cell r="E2233" t="str">
            <v>SD2276</v>
          </cell>
        </row>
        <row r="2234">
          <cell r="D2234" t="str">
            <v>SC1139UA-3144</v>
          </cell>
          <cell r="E2234" t="str">
            <v>SC1139UA</v>
          </cell>
        </row>
        <row r="2235">
          <cell r="D2235" t="str">
            <v>SD2276(FD1014A)-276</v>
          </cell>
          <cell r="E2235" t="str">
            <v>SD2276</v>
          </cell>
        </row>
        <row r="2236">
          <cell r="D2236" t="str">
            <v>SD2276(FD1014A)-KH276</v>
          </cell>
          <cell r="E2236" t="str">
            <v>KH276</v>
          </cell>
        </row>
        <row r="2237">
          <cell r="D2237" t="str">
            <v>NR.SC2443TSO-2443</v>
          </cell>
          <cell r="E2237" t="str">
            <v>SC2443SO</v>
          </cell>
        </row>
        <row r="2238">
          <cell r="D2238" t="str">
            <v>SC2432HUA-2432H</v>
          </cell>
          <cell r="E2238" t="str">
            <v>SC2432HUA</v>
          </cell>
        </row>
        <row r="2239">
          <cell r="D2239" t="str">
            <v>SC2432HUA-2432</v>
          </cell>
          <cell r="E2239" t="str">
            <v>SC2432HUA</v>
          </cell>
        </row>
        <row r="2240">
          <cell r="D2240" t="str">
            <v>NR.SC2498S0-YF-C-2498</v>
          </cell>
          <cell r="E2240" t="str">
            <v>SC2498SO</v>
          </cell>
        </row>
        <row r="2241">
          <cell r="D2241" t="str">
            <v>SC2498UA-N-YF-C(STC11210C)-2498</v>
          </cell>
          <cell r="E2241" t="str">
            <v>SC2498UA-N</v>
          </cell>
        </row>
        <row r="2242">
          <cell r="D2242" t="str">
            <v>NR.SC1245SOG-N-1245</v>
          </cell>
          <cell r="E2242" t="str">
            <v>SC1245SOG-N</v>
          </cell>
        </row>
        <row r="2243">
          <cell r="D2243" t="str">
            <v>NR.SC25891SO-3L-5891</v>
          </cell>
          <cell r="E2243" t="str">
            <v>SC25891SO</v>
          </cell>
        </row>
        <row r="2244">
          <cell r="D2244" t="str">
            <v>NR.SC25791SE-5791</v>
          </cell>
          <cell r="E2244" t="str">
            <v>SC25791SE</v>
          </cell>
        </row>
        <row r="2245">
          <cell r="D2245" t="str">
            <v>NR.SC2498USO-2498U</v>
          </cell>
          <cell r="E2245" t="str">
            <v>SC2498USO</v>
          </cell>
        </row>
        <row r="2246">
          <cell r="D2246" t="str">
            <v>NR.SC2498TSO-2498T</v>
          </cell>
          <cell r="E2246" t="str">
            <v>SC2498TSO</v>
          </cell>
        </row>
        <row r="2247">
          <cell r="D2247" t="str">
            <v>NR.SC2438HSO-2438H</v>
          </cell>
          <cell r="E2247" t="str">
            <v>SC2438HSO</v>
          </cell>
        </row>
        <row r="2248">
          <cell r="D2248" t="str">
            <v>SC1134A1-43B</v>
          </cell>
          <cell r="E2248" t="str">
            <v>SC1134A1</v>
          </cell>
        </row>
        <row r="2249">
          <cell r="D2249" t="str">
            <v>SC41HL-A2-41HL</v>
          </cell>
          <cell r="E2249" t="str">
            <v>SC41HL-A2</v>
          </cell>
        </row>
        <row r="2250">
          <cell r="D2250" t="str">
            <v>NM.SC2465SO-2465</v>
          </cell>
          <cell r="E2250" t="str">
            <v>SC2465SO</v>
          </cell>
        </row>
        <row r="2251">
          <cell r="D2251" t="str">
            <v>SC2443UA-W(STC9906W)-2443</v>
          </cell>
          <cell r="E2251" t="str">
            <v>SC2443UA</v>
          </cell>
        </row>
        <row r="2252">
          <cell r="D2252" t="str">
            <v>SC2495A2-2495</v>
          </cell>
          <cell r="E2252" t="str">
            <v>SC2495A2</v>
          </cell>
        </row>
        <row r="2253">
          <cell r="D2253" t="str">
            <v>SC2498A2-2498</v>
          </cell>
          <cell r="E2253" t="str">
            <v>SC2498A2</v>
          </cell>
        </row>
        <row r="2254">
          <cell r="D2254" t="str">
            <v>SC2493SO-2493</v>
          </cell>
          <cell r="E2254" t="str">
            <v>SC2493SO</v>
          </cell>
        </row>
        <row r="2255">
          <cell r="D2255" t="str">
            <v>NR.SC25791SE-A-Q(STC11210G-Q)-5791</v>
          </cell>
          <cell r="E2255" t="str">
            <v>SC25791SE-A</v>
          </cell>
        </row>
        <row r="2256">
          <cell r="D2256" t="str">
            <v>NR.SC25891SE-A-Q(STC11210G-Q)-5891</v>
          </cell>
          <cell r="E2256" t="str">
            <v>SC25891SE-A</v>
          </cell>
        </row>
        <row r="2257">
          <cell r="D2257" t="str">
            <v>SC243XCVB-A-243X</v>
          </cell>
          <cell r="E2257" t="str">
            <v>SC243XCVB-A</v>
          </cell>
        </row>
        <row r="2258">
          <cell r="D2258" t="str">
            <v>NR.SC25891UA-A-Q(STC11210G-Q)-25891</v>
          </cell>
          <cell r="E2258" t="str">
            <v>SC25891UA-A</v>
          </cell>
        </row>
        <row r="2259">
          <cell r="D2259" t="str">
            <v>SC2498CUA-A(SC9915C)-2498</v>
          </cell>
          <cell r="E2259" t="str">
            <v>SC2498CUA-A</v>
          </cell>
        </row>
        <row r="2260">
          <cell r="D2260" t="str">
            <v>SC1245A3(STC1898AD)-41F</v>
          </cell>
          <cell r="E2260" t="str">
            <v>SC1245UA</v>
          </cell>
        </row>
        <row r="2261">
          <cell r="D2261" t="str">
            <v>NR.SC2442SO-E(STC9906G)-2442</v>
          </cell>
          <cell r="E2261" t="str">
            <v>SC2442SO-E</v>
          </cell>
        </row>
        <row r="2262">
          <cell r="D2262" t="str">
            <v>SC1245A1(STC1898AD)-41HL</v>
          </cell>
          <cell r="E2262" t="str">
            <v>SC1245A1</v>
          </cell>
        </row>
        <row r="2263">
          <cell r="D2263" t="str">
            <v>SC1002A1(STC1002AG)-41H</v>
          </cell>
          <cell r="E2263" t="str">
            <v>SC1002A1</v>
          </cell>
        </row>
        <row r="2264">
          <cell r="D2264" t="str">
            <v>SC1002N1W(STC1002AL)-N41H</v>
          </cell>
          <cell r="E2264" t="str">
            <v>SC1002N1W</v>
          </cell>
        </row>
        <row r="2265">
          <cell r="D2265" t="str">
            <v>SC1245A4(STC1898AD)-41F</v>
          </cell>
          <cell r="E2265" t="str">
            <v>SC1245A4</v>
          </cell>
        </row>
        <row r="2266">
          <cell r="D2266" t="str">
            <v>SC25891CUA-A-Q(STC11210G-Q)-25891C</v>
          </cell>
          <cell r="E2266" t="str">
            <v>SC25891CUA-A</v>
          </cell>
        </row>
        <row r="2267">
          <cell r="D2267" t="str">
            <v>SC25891CUA-A(STC11210G)-25891C</v>
          </cell>
          <cell r="E2267" t="str">
            <v>SC25891CUA-A</v>
          </cell>
        </row>
        <row r="2268">
          <cell r="D2268" t="str">
            <v>NR.SC1134SO-N(STC1002AF)-1134</v>
          </cell>
          <cell r="E2268" t="str">
            <v>SC1134SO-N</v>
          </cell>
        </row>
        <row r="2269">
          <cell r="D2269" t="str">
            <v>SC25791CUA-A(STC11210G-Q)-25791C</v>
          </cell>
          <cell r="E2269" t="str">
            <v>SC25791CUA-A</v>
          </cell>
        </row>
        <row r="2270">
          <cell r="D2270" t="str">
            <v>SC2434UA-E(STC9902I)-2434</v>
          </cell>
          <cell r="E2270" t="str">
            <v>SC2434UA-E</v>
          </cell>
        </row>
        <row r="2271">
          <cell r="D2271" t="str">
            <v>NR.SC2434SO-N-E(STC9902I)-2434</v>
          </cell>
          <cell r="E2271" t="str">
            <v>SC2434SO-N-E</v>
          </cell>
        </row>
        <row r="2272">
          <cell r="D2272" t="str">
            <v>NR.SC4011SO-N-GL08(STC4011B)-GL08</v>
          </cell>
          <cell r="E2272" t="str">
            <v>GL08</v>
          </cell>
        </row>
        <row r="2273">
          <cell r="D2273" t="str">
            <v>NR.G01(STC4011B)-G01</v>
          </cell>
          <cell r="E2273" t="str">
            <v>G01</v>
          </cell>
        </row>
        <row r="2274">
          <cell r="D2274" t="str">
            <v>SC1002B2(STC1002AG)-41F</v>
          </cell>
          <cell r="E2274" t="str">
            <v>SC1002B2</v>
          </cell>
        </row>
        <row r="2275">
          <cell r="D2275" t="str">
            <v>NR.SC1134SO-N(STC1002AF)-1104</v>
          </cell>
          <cell r="E2275" t="str">
            <v>SC1134SO-N</v>
          </cell>
        </row>
        <row r="2276">
          <cell r="D2276" t="str">
            <v>NR.SC1133SO-N-1133</v>
          </cell>
          <cell r="E2276" t="str">
            <v>SC1133SO-N</v>
          </cell>
        </row>
        <row r="2277">
          <cell r="D2277" t="str">
            <v>SC1002N1W-B2(STC1002AL)-N41F</v>
          </cell>
          <cell r="E2277" t="str">
            <v>SC1002N1W-B2</v>
          </cell>
        </row>
        <row r="2278">
          <cell r="D2278" t="str">
            <v>SC1002F1(STC1002AG)-41F</v>
          </cell>
          <cell r="E2278" t="str">
            <v>SC1002F1</v>
          </cell>
        </row>
        <row r="2279">
          <cell r="D2279" t="str">
            <v>NR.SC25891SO(11210F)-5891</v>
          </cell>
          <cell r="E2279" t="str">
            <v>SC25891SO</v>
          </cell>
        </row>
        <row r="2280">
          <cell r="D2280" t="str">
            <v>SC2448UA-N-2448</v>
          </cell>
          <cell r="E2280" t="str">
            <v>SC2448UA-N</v>
          </cell>
        </row>
        <row r="2281">
          <cell r="D2281" t="str">
            <v>NR.SC2432SO-6232</v>
          </cell>
          <cell r="E2281" t="str">
            <v>SC2432SO</v>
          </cell>
        </row>
        <row r="2282">
          <cell r="D2282" t="str">
            <v>SC2434UA(STC9902I)-2434</v>
          </cell>
          <cell r="E2282" t="str">
            <v>SC2434UA</v>
          </cell>
        </row>
        <row r="2283">
          <cell r="D2283" t="str">
            <v>SC2438UA(STC9902B)-2438</v>
          </cell>
          <cell r="E2283" t="str">
            <v>SC2438UA</v>
          </cell>
        </row>
        <row r="2284">
          <cell r="D2284" t="str">
            <v>SC2436UA-CI-10AK-6210</v>
          </cell>
          <cell r="E2284" t="str">
            <v>SC2436UA-BK</v>
          </cell>
        </row>
        <row r="2285">
          <cell r="D2285" t="str">
            <v>SC2436UA-CI-10AK-2436</v>
          </cell>
          <cell r="E2285" t="str">
            <v>SC2436UA-BK</v>
          </cell>
        </row>
        <row r="2286">
          <cell r="D2286" t="str">
            <v>SC2442UA-Q-CP-10AK-2442</v>
          </cell>
          <cell r="E2286" t="str">
            <v>SC2442UA-BK-Q</v>
          </cell>
        </row>
        <row r="2287">
          <cell r="D2287" t="str">
            <v>SC2442UA-CP-10AK-U18</v>
          </cell>
          <cell r="E2287" t="str">
            <v>SC2442UA-BK</v>
          </cell>
        </row>
        <row r="2288">
          <cell r="D2288" t="str">
            <v>SC2448UA-N-Q-CS-10CK-2448</v>
          </cell>
          <cell r="E2288" t="str">
            <v>SC2448UA-N-BK-Q</v>
          </cell>
        </row>
        <row r="2289">
          <cell r="D2289" t="str">
            <v>SC2443UA-Q-CW-10AK-2443</v>
          </cell>
          <cell r="E2289" t="str">
            <v>SC2443UA-BK-Q</v>
          </cell>
        </row>
        <row r="2290">
          <cell r="D2290" t="str">
            <v>SC2443UA-Q-CW-10HK-2443</v>
          </cell>
          <cell r="E2290" t="str">
            <v>SC2443UA-BK-Q</v>
          </cell>
        </row>
        <row r="2291">
          <cell r="D2291" t="str">
            <v>SC2402UA-CJ-00AK-2402</v>
          </cell>
          <cell r="E2291" t="str">
            <v>SC2402UA-BK</v>
          </cell>
        </row>
        <row r="2292">
          <cell r="D2292" t="str">
            <v>SD2276VB-CA-00AK-KH276</v>
          </cell>
          <cell r="E2292" t="str">
            <v>SD2276VB-BK</v>
          </cell>
        </row>
        <row r="2293">
          <cell r="D2293" t="str">
            <v>SD2276VB-CA-00AK-276</v>
          </cell>
          <cell r="E2293" t="str">
            <v>SD2276VB-BK</v>
          </cell>
        </row>
        <row r="2294">
          <cell r="D2294" t="str">
            <v>SC2242UA-Q-CH-10AK-2242</v>
          </cell>
          <cell r="E2294" t="str">
            <v>SC2242UA-BK-Q</v>
          </cell>
        </row>
        <row r="2295">
          <cell r="D2295" t="str">
            <v>SC2462UA-CJ-10AK-2462</v>
          </cell>
          <cell r="E2295" t="str">
            <v>SC2462UA-BK</v>
          </cell>
        </row>
        <row r="2296">
          <cell r="D2296" t="str">
            <v>SC2464UA-CJ-10AK-2464</v>
          </cell>
          <cell r="E2296" t="str">
            <v>SC2464UA-BK</v>
          </cell>
        </row>
        <row r="2297">
          <cell r="D2297" t="str">
            <v>SC1009S1-CC-X0AK-41F</v>
          </cell>
          <cell r="E2297" t="str">
            <v>SC1009S1-BK</v>
          </cell>
        </row>
        <row r="2298">
          <cell r="D2298" t="str">
            <v>SC2432UA-CI-10AK-2432</v>
          </cell>
          <cell r="E2298" t="str">
            <v>SC2432UA-BK</v>
          </cell>
        </row>
        <row r="2299">
          <cell r="D2299" t="str">
            <v>SC2434UA-CI-10AK-2434</v>
          </cell>
          <cell r="E2299" t="str">
            <v>SC2434UA-BK</v>
          </cell>
        </row>
        <row r="2300">
          <cell r="D2300" t="str">
            <v>SC1002F1-CG-00HK-41F</v>
          </cell>
          <cell r="E2300" t="str">
            <v>SC1002F1-BK</v>
          </cell>
        </row>
        <row r="2301">
          <cell r="D2301" t="str">
            <v>SC1002SA-CG-00CK-41HS</v>
          </cell>
          <cell r="E2301" t="str">
            <v>SC1002SA-BK</v>
          </cell>
        </row>
        <row r="2302">
          <cell r="D2302" t="str">
            <v>SC2448UA-N-Q-CS-10AK-2448</v>
          </cell>
          <cell r="E2302" t="str">
            <v>SC2448UA-N-BK-Q</v>
          </cell>
        </row>
        <row r="2303">
          <cell r="D2303" t="str">
            <v>SC2430UA-CI-10AK-2430</v>
          </cell>
          <cell r="E2303" t="str">
            <v>SC2430UA-BK</v>
          </cell>
        </row>
        <row r="2304">
          <cell r="D2304" t="str">
            <v>SC1245S1-CD-00AK-41HL</v>
          </cell>
          <cell r="E2304" t="str">
            <v>SC1245S1-BK</v>
          </cell>
        </row>
        <row r="2305">
          <cell r="D2305" t="str">
            <v>SC1002S2-CG-00AK-41F</v>
          </cell>
          <cell r="E2305" t="str">
            <v>SC1002S2-BK</v>
          </cell>
        </row>
        <row r="2306">
          <cell r="D2306" t="str">
            <v>SC1245S2-CD-00AK-41HL</v>
          </cell>
          <cell r="E2306" t="str">
            <v>SC1245S2-BK</v>
          </cell>
        </row>
        <row r="2307">
          <cell r="D2307" t="str">
            <v>SC1002A3-CG-00UK-41HS</v>
          </cell>
          <cell r="E2307" t="str">
            <v>SC1002A3-BK</v>
          </cell>
        </row>
        <row r="2308">
          <cell r="D2308" t="str">
            <v>SC1245A3-CD-00CK-41F</v>
          </cell>
          <cell r="E2308" t="str">
            <v>SC1245A3-BK</v>
          </cell>
        </row>
        <row r="2309">
          <cell r="D2309" t="str">
            <v>SC2462UA-CJ-10HK-6472</v>
          </cell>
          <cell r="E2309" t="str">
            <v>SC2462UA-BK</v>
          </cell>
        </row>
        <row r="2310">
          <cell r="D2310" t="str">
            <v>SC2462UA-CJ-10AK-6472</v>
          </cell>
          <cell r="E2310" t="str">
            <v>SC2462UA-BK</v>
          </cell>
        </row>
        <row r="2311">
          <cell r="D2311" t="str">
            <v>SC1138UA-CC-00AK-1138</v>
          </cell>
          <cell r="E2311" t="str">
            <v>SC1138UA-BK</v>
          </cell>
        </row>
        <row r="2312">
          <cell r="D2312" t="str">
            <v>SC2498UA-N-Q-CC-30CK-2498</v>
          </cell>
          <cell r="E2312" t="str">
            <v>SC2498UA-N-BK-Q</v>
          </cell>
        </row>
        <row r="2313">
          <cell r="D2313" t="str">
            <v>SC1133UA-CJ-00AK-1133</v>
          </cell>
          <cell r="E2313" t="str">
            <v>SC1133UA-BK</v>
          </cell>
        </row>
        <row r="2314">
          <cell r="D2314" t="str">
            <v>SC1139UA-CF-00AK-3144</v>
          </cell>
          <cell r="E2314" t="str">
            <v>SC1139UA-BK</v>
          </cell>
        </row>
        <row r="2315">
          <cell r="D2315" t="str">
            <v>SC2498CUA-N-Q-CC-30CK-2498C</v>
          </cell>
          <cell r="E2315" t="str">
            <v>SC2498CUA-N-BK-Q</v>
          </cell>
        </row>
        <row r="2316">
          <cell r="D2316" t="str">
            <v>SC2438UA-CI-10AK-2438</v>
          </cell>
          <cell r="E2316" t="str">
            <v>SC2438UA-BK</v>
          </cell>
        </row>
        <row r="2317">
          <cell r="D2317" t="str">
            <v>SC2202UA-CE-00AK-2202</v>
          </cell>
          <cell r="E2317" t="str">
            <v>SC2202UA-BK</v>
          </cell>
        </row>
        <row r="2318">
          <cell r="D2318" t="str">
            <v>SC2242UA-CE-00AK-2242</v>
          </cell>
          <cell r="E2318" t="str">
            <v>SC2242UA-BK</v>
          </cell>
        </row>
        <row r="2319">
          <cell r="D2319" t="str">
            <v>SD2276VB-CA-90AK-KH276</v>
          </cell>
          <cell r="E2319" t="str">
            <v>SD2276VB-BK</v>
          </cell>
        </row>
        <row r="2320">
          <cell r="D2320" t="str">
            <v>SD2276VB-CA-90AK-276</v>
          </cell>
          <cell r="E2320" t="str">
            <v>SD2276VB-BK</v>
          </cell>
        </row>
        <row r="2321">
          <cell r="D2321" t="str">
            <v>SC2943UA-2943</v>
          </cell>
          <cell r="E2321" t="str">
            <v>SC2943UA</v>
          </cell>
        </row>
        <row r="2322">
          <cell r="D2322" t="str">
            <v>NR.SC2943SO(STC11102A)-2943</v>
          </cell>
          <cell r="E2322" t="str">
            <v>SC2943SO</v>
          </cell>
        </row>
        <row r="2323">
          <cell r="D2323" t="str">
            <v>SC2948UA-2948</v>
          </cell>
          <cell r="E2323" t="str">
            <v>SC2948UA</v>
          </cell>
        </row>
        <row r="2324">
          <cell r="D2324" t="str">
            <v>NR.SC2948SO(STC11102A)-2948</v>
          </cell>
          <cell r="E2324" t="str">
            <v>SC2948SO</v>
          </cell>
        </row>
        <row r="2325">
          <cell r="D2325" t="str">
            <v>NR.SC25270SO6-5270</v>
          </cell>
          <cell r="E2325" t="str">
            <v>SC25270SO6</v>
          </cell>
        </row>
        <row r="2326">
          <cell r="D2326" t="str">
            <v>NR.SC2943SO(STC11102B)-2943</v>
          </cell>
          <cell r="E2326" t="str">
            <v>SC2943SO</v>
          </cell>
        </row>
        <row r="2327">
          <cell r="D2327" t="str">
            <v>NR.SC25271SO6-5271</v>
          </cell>
          <cell r="E2327" t="str">
            <v>SC25271SO6</v>
          </cell>
        </row>
        <row r="2328">
          <cell r="D2328" t="str">
            <v>NR.SC2948SO(STC11102B)-2948</v>
          </cell>
          <cell r="E2328" t="str">
            <v>SC2948SO</v>
          </cell>
        </row>
        <row r="2329">
          <cell r="D2329" t="str">
            <v>NR.SC25272SO6-5272</v>
          </cell>
          <cell r="E2329" t="str">
            <v>SC25272SO6</v>
          </cell>
        </row>
        <row r="2330">
          <cell r="D2330" t="str">
            <v>SC2943UA(STC11102B)-2943</v>
          </cell>
          <cell r="E2330" t="str">
            <v>SC2943UA</v>
          </cell>
        </row>
        <row r="2331">
          <cell r="D2331" t="str">
            <v>NR.SC25273SO6-5273</v>
          </cell>
          <cell r="E2331" t="str">
            <v>SC25273SO6</v>
          </cell>
        </row>
        <row r="2332">
          <cell r="D2332" t="str">
            <v>SC2948UA(STC11102B)-2948</v>
          </cell>
          <cell r="E2332" t="str">
            <v>SC2948UA</v>
          </cell>
        </row>
        <row r="2333">
          <cell r="D2333" t="str">
            <v>NR.SC2526VB-SD-2526</v>
          </cell>
          <cell r="E2333" t="str">
            <v>SC2526VB-SD</v>
          </cell>
        </row>
        <row r="2334">
          <cell r="D2334" t="str">
            <v>SC2968UA-2968</v>
          </cell>
          <cell r="E2334" t="str">
            <v>SC2968UA</v>
          </cell>
        </row>
        <row r="2335">
          <cell r="D2335" t="str">
            <v>NR.SC2526VB(11131A-SD-0)-2526</v>
          </cell>
          <cell r="E2335" t="str">
            <v>SC2526VB</v>
          </cell>
        </row>
        <row r="2336">
          <cell r="D2336" t="str">
            <v>SC2968UA-N-2968</v>
          </cell>
          <cell r="E2336" t="str">
            <v>SC2968UA-N</v>
          </cell>
        </row>
        <row r="2337">
          <cell r="D2337" t="str">
            <v>NR.SC2546VB-AB-2546</v>
          </cell>
          <cell r="E2337" t="str">
            <v>SC2546VB-AB</v>
          </cell>
        </row>
        <row r="2338">
          <cell r="D2338" t="str">
            <v>SC2442UA(2943S1)-2442</v>
          </cell>
          <cell r="E2338" t="str">
            <v>SC2442UA</v>
          </cell>
        </row>
        <row r="2339">
          <cell r="D2339" t="str">
            <v>NR.SC2527S6-SD-2527</v>
          </cell>
          <cell r="E2339" t="str">
            <v>SC2527S6-SD</v>
          </cell>
        </row>
        <row r="2340">
          <cell r="D2340" t="str">
            <v>NR.SC2442SO(2943N1-1)-2442</v>
          </cell>
          <cell r="E2340" t="str">
            <v>SC2442SO</v>
          </cell>
        </row>
        <row r="2341">
          <cell r="D2341" t="str">
            <v>NR.SC2527S6-AB-2527</v>
          </cell>
          <cell r="E2341" t="str">
            <v>SC2527S6-AB</v>
          </cell>
        </row>
        <row r="2342">
          <cell r="D2342" t="str">
            <v>SC2943UA(2943S1-1)-2943</v>
          </cell>
          <cell r="E2342" t="str">
            <v>SC2943UA</v>
          </cell>
        </row>
        <row r="2343">
          <cell r="D2343" t="str">
            <v>SC2442UA(2943S1-1)-2442</v>
          </cell>
          <cell r="E2343" t="str">
            <v>SC2442UA</v>
          </cell>
        </row>
        <row r="2344">
          <cell r="D2344" t="str">
            <v>SC2526VB-SD-DA-00AK-2526</v>
          </cell>
          <cell r="E2344" t="str">
            <v>SC2526VB-SD-BK</v>
          </cell>
        </row>
        <row r="2345">
          <cell r="D2345" t="str">
            <v>SC2443UA(2943S1-1)-2443</v>
          </cell>
          <cell r="E2345" t="str">
            <v>SC2443UA</v>
          </cell>
        </row>
        <row r="2346">
          <cell r="D2346" t="str">
            <v>SC2546VB-AB-DA-00AK-2546</v>
          </cell>
          <cell r="E2346" t="str">
            <v>SC2546VB-AB-BK</v>
          </cell>
        </row>
        <row r="2347">
          <cell r="D2347" t="str">
            <v>NR.SC2943S0-N(2943S1-1)-2943</v>
          </cell>
          <cell r="E2347" t="str">
            <v>SC2943S0-N</v>
          </cell>
        </row>
        <row r="2348">
          <cell r="D2348" t="str">
            <v>SC2526VB-AB-DA-00AK-2526</v>
          </cell>
          <cell r="E2348" t="str">
            <v>SC2526VB-AB-BK</v>
          </cell>
        </row>
        <row r="2349">
          <cell r="D2349" t="str">
            <v>NR.SC2442SO-N(2943S1-1)-2442</v>
          </cell>
          <cell r="E2349" t="str">
            <v>SC2442SO-N</v>
          </cell>
        </row>
        <row r="2350">
          <cell r="D2350" t="str">
            <v>NR.SC2443SO(2943N1-1)-2443</v>
          </cell>
          <cell r="E2350" t="str">
            <v>SC2443SO</v>
          </cell>
        </row>
        <row r="2351">
          <cell r="D2351" t="str">
            <v>NR.SC2943SO(2943N1-1)-2943</v>
          </cell>
          <cell r="E2351" t="str">
            <v>SC2943SO</v>
          </cell>
        </row>
        <row r="2352">
          <cell r="D2352" t="str">
            <v>SC2448UA(2948S1-1)-2448</v>
          </cell>
          <cell r="E2352" t="str">
            <v>SC2448UA</v>
          </cell>
        </row>
        <row r="2353">
          <cell r="D2353" t="str">
            <v>NR.SC2448SO-N(2948S1-1)-2448</v>
          </cell>
          <cell r="E2353" t="str">
            <v>SC2448SO-N</v>
          </cell>
        </row>
        <row r="2354">
          <cell r="D2354" t="str">
            <v>NR.SC2448SO(2948N1-1)-2448</v>
          </cell>
          <cell r="E2354" t="str">
            <v>SC2448SO</v>
          </cell>
        </row>
        <row r="2355">
          <cell r="D2355" t="str">
            <v>SC2448UA-N(2948N1-1)-2448</v>
          </cell>
          <cell r="E2355" t="str">
            <v>SC2448UA-N</v>
          </cell>
        </row>
        <row r="2356">
          <cell r="D2356" t="str">
            <v>SC2948UA(2948S4-1)-2948</v>
          </cell>
          <cell r="E2356" t="str">
            <v>SC2948UA</v>
          </cell>
        </row>
        <row r="2357">
          <cell r="D2357" t="str">
            <v>SC2948UA-N(2948N4-1)-2948</v>
          </cell>
          <cell r="E2357" t="str">
            <v>SC2948UA-N</v>
          </cell>
        </row>
        <row r="2358">
          <cell r="D2358" t="str">
            <v>SC2498UA-N(2948N4-1)-2498</v>
          </cell>
          <cell r="E2358" t="str">
            <v>SC2498UA-N</v>
          </cell>
        </row>
        <row r="2359">
          <cell r="D2359" t="str">
            <v>NR.SC2498SO(2948N4-1)-2498</v>
          </cell>
          <cell r="E2359" t="str">
            <v>SC2498SO</v>
          </cell>
        </row>
        <row r="2360">
          <cell r="D2360" t="str">
            <v>NR.SC2948SO(2948N4-1)-2948</v>
          </cell>
          <cell r="E2360" t="str">
            <v>SC2948SO</v>
          </cell>
        </row>
        <row r="2361">
          <cell r="D2361" t="str">
            <v>SC2963UA-2963</v>
          </cell>
          <cell r="E2361" t="str">
            <v>SC2963UA</v>
          </cell>
        </row>
        <row r="2362">
          <cell r="D2362" t="str">
            <v>NR.SC2963SO-2963</v>
          </cell>
          <cell r="E2362" t="str">
            <v>SC2963SO</v>
          </cell>
        </row>
        <row r="2363">
          <cell r="D2363" t="str">
            <v>NR.SC2968SO-2968</v>
          </cell>
          <cell r="E2363" t="str">
            <v>SC2968SO</v>
          </cell>
        </row>
        <row r="2364">
          <cell r="D2364" t="str">
            <v>SC2943A2-Q-DB-60HK-S41H</v>
          </cell>
          <cell r="E2364" t="str">
            <v>SC2943A2-BK</v>
          </cell>
        </row>
        <row r="2365">
          <cell r="D2365" t="str">
            <v>SC2968S1-N-Q-DC-60AK-S21C</v>
          </cell>
          <cell r="E2365" t="str">
            <v>SC2968S1-N-BK-Q</v>
          </cell>
        </row>
        <row r="2366">
          <cell r="D2366" t="str">
            <v>SC2442UA-Q-DB-60AK-2442</v>
          </cell>
          <cell r="E2366" t="str">
            <v>SC2442UA-BK-Q</v>
          </cell>
        </row>
        <row r="2367">
          <cell r="D2367" t="str">
            <v>SC2448UA-N-Q-DB-60AK-2448</v>
          </cell>
          <cell r="E2367" t="str">
            <v>SC2448UA-N-BK-Q</v>
          </cell>
        </row>
        <row r="2368">
          <cell r="D2368" t="str">
            <v>SC2443UA-Q-DB-40AK-2443</v>
          </cell>
          <cell r="E2368" t="str">
            <v>SC2443UA-BK-Q</v>
          </cell>
        </row>
        <row r="2369">
          <cell r="D2369" t="str">
            <v>SC2443UA-Q-DB-60AK-2443</v>
          </cell>
          <cell r="E2369" t="str">
            <v>SC2443UA-BK-Q</v>
          </cell>
        </row>
        <row r="2370">
          <cell r="D2370" t="str">
            <v>SC2442UA(2943S1-1)-U18</v>
          </cell>
          <cell r="E2370" t="str">
            <v>SC2442UA</v>
          </cell>
        </row>
        <row r="2371">
          <cell r="D2371" t="str">
            <v>SC2448UA-N-Q-DB-10AK-2448</v>
          </cell>
          <cell r="E2371" t="str">
            <v>SC2448UA-N-BK-Q</v>
          </cell>
        </row>
        <row r="2372">
          <cell r="D2372" t="str">
            <v>SC2968S1-N-DC-00AK-S21C</v>
          </cell>
          <cell r="E2372" t="str">
            <v>SC2968S1-N-BK</v>
          </cell>
        </row>
        <row r="2373">
          <cell r="D2373" t="str">
            <v>SC2498UA-N-Q-DB-60CK-2498</v>
          </cell>
          <cell r="E2373" t="str">
            <v>SC2498UA-N-BK-Q</v>
          </cell>
        </row>
        <row r="2374">
          <cell r="D2374" t="str">
            <v>SC2498CUA-N-Q-DB-60CK-2498C</v>
          </cell>
          <cell r="E2374" t="str">
            <v>SC2498CUA-N-BK-Q</v>
          </cell>
        </row>
        <row r="2375">
          <cell r="D2375" t="str">
            <v>SC2498CUA-N-Q-DB-60AK-2498C</v>
          </cell>
          <cell r="E2375" t="str">
            <v>SC2498CUA-N-BK-Q</v>
          </cell>
        </row>
        <row r="2376">
          <cell r="D2376" t="str">
            <v>SC2063VB-2448A</v>
          </cell>
          <cell r="E2376" t="str">
            <v>SC2063VB</v>
          </cell>
        </row>
        <row r="2377">
          <cell r="D2377" t="str">
            <v>NR.SC2063SO(STC9G001C)-2063</v>
          </cell>
          <cell r="E2377" t="str">
            <v>SC2063SO</v>
          </cell>
        </row>
        <row r="2378">
          <cell r="D2378" t="str">
            <v>NR.SC2063SO(STC9G001C)-DH623</v>
          </cell>
          <cell r="E2378" t="str">
            <v>SC2063SO</v>
          </cell>
        </row>
        <row r="2379">
          <cell r="D2379" t="str">
            <v>NR.SC2063SO(STC9G001C)-623</v>
          </cell>
          <cell r="E2379" t="str">
            <v>SC2063SO</v>
          </cell>
        </row>
        <row r="2380">
          <cell r="D2380" t="str">
            <v>SC2063UA-2063</v>
          </cell>
          <cell r="E2380" t="str">
            <v>SC2063UA</v>
          </cell>
        </row>
        <row r="2381">
          <cell r="D2381" t="str">
            <v>SC2063UA-DH623</v>
          </cell>
          <cell r="E2381" t="str">
            <v>SC2063UA</v>
          </cell>
        </row>
        <row r="2382">
          <cell r="D2382" t="str">
            <v>SC2063UA-623</v>
          </cell>
          <cell r="E2382" t="str">
            <v>SC2063UA</v>
          </cell>
        </row>
        <row r="2383">
          <cell r="D2383" t="str">
            <v>SC2064UA-2064</v>
          </cell>
          <cell r="E2383" t="str">
            <v>SC2064UA</v>
          </cell>
        </row>
        <row r="2384">
          <cell r="D2384" t="str">
            <v>NR.SC2064SO-2064</v>
          </cell>
          <cell r="E2384" t="str">
            <v>SC2064SO</v>
          </cell>
        </row>
        <row r="2385">
          <cell r="D2385" t="str">
            <v>NR.SC2064SO-2062</v>
          </cell>
          <cell r="E2385" t="str">
            <v>SC2064SO</v>
          </cell>
        </row>
        <row r="2386">
          <cell r="D2386" t="str">
            <v>SC2402LUA-2402</v>
          </cell>
          <cell r="E2386" t="str">
            <v>SC2402UA</v>
          </cell>
        </row>
        <row r="2387">
          <cell r="D2387" t="str">
            <v>NR.SC2402GSO-N-2402</v>
          </cell>
          <cell r="E2387" t="str">
            <v>SC2402SO-N</v>
          </cell>
        </row>
        <row r="2388">
          <cell r="D2388" t="str">
            <v>NR.SC2033SO-N-2033</v>
          </cell>
          <cell r="E2388" t="str">
            <v>SC2033SO-N</v>
          </cell>
        </row>
        <row r="2389">
          <cell r="D2389" t="str">
            <v>NR.SC2033SO-2033Y</v>
          </cell>
          <cell r="E2389" t="str">
            <v>SC2033SO</v>
          </cell>
        </row>
        <row r="2390">
          <cell r="D2390" t="str">
            <v>SC2402GUA-2402</v>
          </cell>
          <cell r="E2390" t="str">
            <v>SC2402UA</v>
          </cell>
        </row>
        <row r="2391">
          <cell r="D2391" t="str">
            <v>SC2402GUA-U18</v>
          </cell>
          <cell r="E2391" t="str">
            <v>SC2402UA</v>
          </cell>
        </row>
        <row r="2392">
          <cell r="D2392" t="str">
            <v>NR.SC2033SSO5R-33S</v>
          </cell>
          <cell r="E2392" t="str">
            <v>SC2033SSO5R</v>
          </cell>
        </row>
        <row r="2393">
          <cell r="D2393" t="str">
            <v>NR.SC2033NSO5R-33N</v>
          </cell>
          <cell r="E2393" t="str">
            <v>SC2033NSO5R</v>
          </cell>
        </row>
        <row r="2394">
          <cell r="D2394" t="str">
            <v>NR.SC2402SO6-2402</v>
          </cell>
          <cell r="E2394" t="str">
            <v>SC2402SO6</v>
          </cell>
        </row>
        <row r="2395">
          <cell r="D2395" t="str">
            <v>NR.SC2402SO-N（STC9G002A)-G-2402</v>
          </cell>
          <cell r="E2395" t="str">
            <v>SC2402SO-N</v>
          </cell>
        </row>
        <row r="2396">
          <cell r="D2396" t="str">
            <v>NR.SC2402SO-N(STC9G002B)-G-2402</v>
          </cell>
          <cell r="E2396" t="str">
            <v>SC2402SO-N</v>
          </cell>
        </row>
        <row r="2397">
          <cell r="D2397" t="str">
            <v>SC2402UA-G(STC9G002A)-2402</v>
          </cell>
          <cell r="E2397" t="str">
            <v>SC2402UA-G</v>
          </cell>
        </row>
        <row r="2398">
          <cell r="D2398" t="str">
            <v>SC2402UA-G(STC9G002B)-2402</v>
          </cell>
          <cell r="E2398" t="str">
            <v>SC2402UA-G</v>
          </cell>
        </row>
        <row r="2399">
          <cell r="D2399" t="str">
            <v>NR.SC2402SO-N(STC9G002B)-G-6501</v>
          </cell>
          <cell r="E2399" t="str">
            <v>SC2402SO-N-G</v>
          </cell>
        </row>
        <row r="2400">
          <cell r="D2400" t="str">
            <v>SC2402UA-G(STC9G002B)-6501</v>
          </cell>
          <cell r="E2400" t="str">
            <v>SC2402UA-G</v>
          </cell>
        </row>
        <row r="2401">
          <cell r="D2401" t="str">
            <v>SC2402UA-G(STC9G002B)-177</v>
          </cell>
          <cell r="E2401" t="str">
            <v>SC2402UA-G</v>
          </cell>
        </row>
        <row r="2402">
          <cell r="D2402" t="str">
            <v>SC2442UA-E(STC9G002B)-2442</v>
          </cell>
          <cell r="E2402" t="str">
            <v>SC2442UA-E</v>
          </cell>
        </row>
        <row r="2403">
          <cell r="D2403" t="str">
            <v>NR.SC2402SO-N-G(STC9G002A)-177</v>
          </cell>
          <cell r="E2403" t="str">
            <v>SC2402SO-N</v>
          </cell>
        </row>
        <row r="2404">
          <cell r="D2404" t="str">
            <v>NR.SC2402SO-N-G(STC9G002B)-177</v>
          </cell>
          <cell r="E2404" t="str">
            <v>SC2402SO-N</v>
          </cell>
        </row>
        <row r="2405">
          <cell r="D2405" t="str">
            <v>SC2402B1-U18</v>
          </cell>
          <cell r="E2405" t="str">
            <v>SC2402B1</v>
          </cell>
        </row>
        <row r="2406">
          <cell r="D2406" t="str">
            <v>SC2402GUA-MA177</v>
          </cell>
          <cell r="E2406" t="str">
            <v>SC2402UA</v>
          </cell>
        </row>
        <row r="2407">
          <cell r="D2407" t="str">
            <v>SC2402UA-GB-0XAK-U18</v>
          </cell>
          <cell r="E2407" t="str">
            <v>SC2402UA-BK</v>
          </cell>
        </row>
        <row r="2408">
          <cell r="D2408" t="str">
            <v>SC2402UA-GB-0XAK-2402</v>
          </cell>
          <cell r="E2408" t="str">
            <v>SC2402UA-BK</v>
          </cell>
        </row>
        <row r="2409">
          <cell r="D2409" t="str">
            <v>SC2402UA-GA-00AK-177</v>
          </cell>
          <cell r="E2409" t="str">
            <v>SC2402UA-BK</v>
          </cell>
        </row>
        <row r="2410">
          <cell r="D2410" t="str">
            <v>SC2063UA-GC-00AK-2063</v>
          </cell>
          <cell r="E2410" t="str">
            <v>SC2063UA-BK</v>
          </cell>
        </row>
        <row r="2411">
          <cell r="D2411" t="str">
            <v>SC2402UA(STC9H001A)-2402</v>
          </cell>
          <cell r="E2411" t="str">
            <v>SC2402UA</v>
          </cell>
        </row>
        <row r="2412">
          <cell r="D2412" t="str">
            <v>SC2402UA(STC9H001A)-U18</v>
          </cell>
          <cell r="E2412" t="str">
            <v>SC2402UA</v>
          </cell>
        </row>
        <row r="2413">
          <cell r="D2413" t="str">
            <v>SC2402UA(STC9H001A)-177</v>
          </cell>
          <cell r="E2413" t="str">
            <v>SC2402UA</v>
          </cell>
        </row>
        <row r="2414">
          <cell r="D2414" t="str">
            <v>NR.SC2402SO-N-H（STC9H001A）-2402</v>
          </cell>
          <cell r="E2414" t="str">
            <v>SC2402SO-N</v>
          </cell>
        </row>
        <row r="2415">
          <cell r="D2415" t="str">
            <v>SC2442UA(STC11102A)-2442</v>
          </cell>
          <cell r="E2415" t="str">
            <v>SC2442UA</v>
          </cell>
        </row>
        <row r="2416">
          <cell r="D2416" t="str">
            <v>SC2402UA-H(STC9H001A)-177</v>
          </cell>
          <cell r="E2416" t="str">
            <v>SC2402UA-H</v>
          </cell>
        </row>
        <row r="2417">
          <cell r="D2417" t="str">
            <v>NR.SC2402SO-N(STC9H001A)-2402</v>
          </cell>
          <cell r="E2417" t="str">
            <v>SC2402SO-N</v>
          </cell>
        </row>
        <row r="2418">
          <cell r="D2418" t="str">
            <v>NR.SC2402SO-N(STC9H001A)-333</v>
          </cell>
          <cell r="E2418" t="str">
            <v>SC2402SO-N</v>
          </cell>
        </row>
        <row r="2419">
          <cell r="D2419" t="str">
            <v>NR.SC2402SO-N(STC9H001A)-2402</v>
          </cell>
          <cell r="E2419" t="str">
            <v>SC2402SO-N</v>
          </cell>
        </row>
        <row r="2420">
          <cell r="D2420" t="str">
            <v>SD2477-477</v>
          </cell>
          <cell r="E2420" t="str">
            <v>SD2477</v>
          </cell>
        </row>
        <row r="2421">
          <cell r="D2421" t="str">
            <v>SC2032SE(TX254CTR)-2032</v>
          </cell>
          <cell r="E2421" t="str">
            <v>SC2032SE</v>
          </cell>
        </row>
        <row r="2422">
          <cell r="D2422" t="str">
            <v>SC2032UA(TX254NR)-2032</v>
          </cell>
          <cell r="E2422" t="str">
            <v>SC2032UA</v>
          </cell>
        </row>
        <row r="2423">
          <cell r="D2423" t="str">
            <v>SC2062UA(TX212)-2062</v>
          </cell>
          <cell r="E2423" t="str">
            <v>SC2062UA</v>
          </cell>
        </row>
        <row r="2424">
          <cell r="D2424" t="str">
            <v>SC2061UA-ZD-00AK-2061</v>
          </cell>
          <cell r="E2424" t="str">
            <v>SC2061UA-BK</v>
          </cell>
        </row>
        <row r="2425">
          <cell r="D2425" t="str">
            <v>SC2402SO-N(失效)-333</v>
          </cell>
          <cell r="E2425" t="str">
            <v>SC2402SO-N</v>
          </cell>
        </row>
        <row r="2426">
          <cell r="D2426" t="str">
            <v>S41B1-41F</v>
          </cell>
          <cell r="E2426" t="str">
            <v>S41B1</v>
          </cell>
        </row>
        <row r="2427">
          <cell r="D2427" t="str">
            <v>S41B1-S41F</v>
          </cell>
          <cell r="E2427" t="str">
            <v>S41B1</v>
          </cell>
        </row>
        <row r="2428">
          <cell r="D2428" t="str">
            <v>S41F1-41F</v>
          </cell>
          <cell r="E2428" t="str">
            <v>S41F1</v>
          </cell>
        </row>
        <row r="2429">
          <cell r="D2429" t="str">
            <v>S41F1-S41H</v>
          </cell>
          <cell r="E2429" t="str">
            <v>S41F1</v>
          </cell>
        </row>
        <row r="2430">
          <cell r="D2430" t="str">
            <v>S41H</v>
          </cell>
          <cell r="E2430" t="str">
            <v>S41H</v>
          </cell>
        </row>
        <row r="2431">
          <cell r="D2431" t="str">
            <v>SC1845F1-AI-00HK-S41H</v>
          </cell>
          <cell r="E2431" t="str">
            <v>SC1845F1-BK</v>
          </cell>
        </row>
        <row r="2432">
          <cell r="D2432" t="str">
            <v>SC1845S1-AI-00AK-S41H</v>
          </cell>
          <cell r="E2432" t="str">
            <v>SC1845S1-BK</v>
          </cell>
        </row>
        <row r="2433">
          <cell r="D2433" t="str">
            <v>S42B1N</v>
          </cell>
          <cell r="E2433" t="str">
            <v>S42B1N</v>
          </cell>
        </row>
        <row r="2434">
          <cell r="D2434" t="str">
            <v>S42F1N-42</v>
          </cell>
          <cell r="E2434" t="str">
            <v>S42F1N</v>
          </cell>
        </row>
        <row r="2435">
          <cell r="D2435" t="str">
            <v>S41H-A2-S41H</v>
          </cell>
          <cell r="E2435" t="str">
            <v>S41H-A2</v>
          </cell>
        </row>
        <row r="2436">
          <cell r="D2436" t="str">
            <v>SC1845F1-AI-00HK-41F</v>
          </cell>
          <cell r="E2436" t="str">
            <v>SC1845F1-BK</v>
          </cell>
        </row>
        <row r="2437">
          <cell r="D2437" t="str">
            <v>SC1845S1-AI-00AK-41F</v>
          </cell>
          <cell r="E2437" t="str">
            <v>SC1845S1-BK</v>
          </cell>
        </row>
        <row r="2438">
          <cell r="D2438" t="str">
            <v>NR.SC4009SO-4009</v>
          </cell>
          <cell r="E2438" t="str">
            <v>SC4009SO</v>
          </cell>
        </row>
        <row r="2439">
          <cell r="D2439" t="str">
            <v>SC4923UA-CB-90AK-4923</v>
          </cell>
          <cell r="E2439" t="str">
            <v>SC4923UA-BK</v>
          </cell>
        </row>
        <row r="2440">
          <cell r="D2440" t="str">
            <v>SC4902UA-CA-90NK-4902</v>
          </cell>
          <cell r="E2440" t="str">
            <v>SC4902UA-BK</v>
          </cell>
        </row>
        <row r="2441">
          <cell r="D2441" t="str">
            <v>SC44E-44E(旧 失效)</v>
          </cell>
          <cell r="E2441" t="str">
            <v>SC44E</v>
          </cell>
        </row>
        <row r="2442">
          <cell r="D2442" t="str">
            <v>SC41H-41H</v>
          </cell>
          <cell r="E2442" t="str">
            <v>SC41H</v>
          </cell>
        </row>
        <row r="2443">
          <cell r="D2443" t="str">
            <v>SC41HF-41HF</v>
          </cell>
          <cell r="E2443" t="str">
            <v>SC41HF</v>
          </cell>
        </row>
        <row r="2444">
          <cell r="D2444" t="str">
            <v>SC41HN1W-N41H</v>
          </cell>
          <cell r="E2444" t="str">
            <v>SC41HN1W</v>
          </cell>
        </row>
        <row r="2445">
          <cell r="D2445" t="str">
            <v>SC41HL-41HL(旧 失效)</v>
          </cell>
          <cell r="E2445" t="str">
            <v>SC41HL</v>
          </cell>
        </row>
        <row r="2446">
          <cell r="D2446" t="str">
            <v>SC41HL-T-41HL(旧 失效)</v>
          </cell>
          <cell r="E2446" t="str">
            <v>SC41HL-T</v>
          </cell>
        </row>
        <row r="2447">
          <cell r="D2447" t="str">
            <v>NR.SC4002BU-4002</v>
          </cell>
          <cell r="E2447" t="str">
            <v>SC4002BU</v>
          </cell>
        </row>
        <row r="2448">
          <cell r="D2448" t="str">
            <v>SC4002UA-4002</v>
          </cell>
          <cell r="E2448" t="str">
            <v>SC4002UA</v>
          </cell>
        </row>
        <row r="2449">
          <cell r="D2449" t="str">
            <v>SC4002UA-95A</v>
          </cell>
          <cell r="E2449" t="str">
            <v>SC4002UA</v>
          </cell>
        </row>
        <row r="2450">
          <cell r="D2450" t="str">
            <v>SC4003UA-4003</v>
          </cell>
          <cell r="E2450" t="str">
            <v>SC4003UA</v>
          </cell>
        </row>
        <row r="2451">
          <cell r="D2451" t="str">
            <v>SC4003UA-4009</v>
          </cell>
          <cell r="E2451" t="str">
            <v>SC4003UA</v>
          </cell>
        </row>
        <row r="2452">
          <cell r="D2452" t="str">
            <v>SC4005UA-4005</v>
          </cell>
          <cell r="E2452" t="str">
            <v>SC4005UA</v>
          </cell>
        </row>
        <row r="2453">
          <cell r="D2453" t="str">
            <v>SC4005UA-96B</v>
          </cell>
          <cell r="E2453" t="str">
            <v>SC4005UA</v>
          </cell>
        </row>
        <row r="2454">
          <cell r="D2454" t="str">
            <v>NR.SC4012BU</v>
          </cell>
          <cell r="E2454" t="str">
            <v>SC4012BU</v>
          </cell>
        </row>
        <row r="2455">
          <cell r="D2455" t="str">
            <v>NR.SC4001SE-4001</v>
          </cell>
          <cell r="E2455" t="str">
            <v>SC4001SE</v>
          </cell>
        </row>
        <row r="2456">
          <cell r="D2456" t="str">
            <v>SC4001UA-4001</v>
          </cell>
          <cell r="E2456" t="str">
            <v>SC4001UA</v>
          </cell>
        </row>
        <row r="2457">
          <cell r="D2457" t="str">
            <v>NR.SC4011SO-N-4011</v>
          </cell>
          <cell r="E2457" t="str">
            <v>SC4011SO-N</v>
          </cell>
        </row>
        <row r="2458">
          <cell r="D2458" t="str">
            <v>NR.SC4011SO-N-49E</v>
          </cell>
          <cell r="E2458" t="str">
            <v>SC4011SO-N</v>
          </cell>
        </row>
        <row r="2459">
          <cell r="D2459" t="str">
            <v>NR.SC4011SO-N-39F</v>
          </cell>
          <cell r="E2459" t="str">
            <v>SC4011SO-N</v>
          </cell>
        </row>
        <row r="2460">
          <cell r="D2460" t="str">
            <v>NR.SC4011SO-N-4028</v>
          </cell>
          <cell r="E2460" t="str">
            <v>SC4011SO-N</v>
          </cell>
        </row>
        <row r="2461">
          <cell r="D2461" t="str">
            <v>SC49E</v>
          </cell>
          <cell r="E2461" t="str">
            <v>SC49E</v>
          </cell>
        </row>
        <row r="2462">
          <cell r="D2462" t="str">
            <v>NR.ATK-E512-512</v>
          </cell>
          <cell r="E2462" t="str">
            <v>ATK-E512</v>
          </cell>
        </row>
        <row r="2463">
          <cell r="D2463" t="str">
            <v>SC4001UA-9mm-4001</v>
          </cell>
          <cell r="E2463" t="str">
            <v>SC4001UA</v>
          </cell>
        </row>
        <row r="2464">
          <cell r="D2464" t="str">
            <v>SC4002UA-CA-00AK-95A</v>
          </cell>
          <cell r="E2464" t="str">
            <v>SC4002UA-BK</v>
          </cell>
        </row>
        <row r="2465">
          <cell r="D2465" t="str">
            <v>NR.SC4011DN-4011</v>
          </cell>
          <cell r="E2465" t="str">
            <v>SC4011DN</v>
          </cell>
        </row>
        <row r="2466">
          <cell r="D2466" t="str">
            <v>SC4002UA-CA-00AK-4002</v>
          </cell>
          <cell r="E2466" t="str">
            <v>SC4002UA-BK</v>
          </cell>
        </row>
        <row r="2467">
          <cell r="D2467" t="str">
            <v>NP.SC4616UA-4616</v>
          </cell>
          <cell r="E2467" t="str">
            <v>SC4616UA</v>
          </cell>
        </row>
        <row r="2468">
          <cell r="D2468" t="str">
            <v>NR.SC4205BU</v>
          </cell>
          <cell r="E2468" t="str">
            <v>SC4205BU</v>
          </cell>
        </row>
        <row r="2469">
          <cell r="D2469" t="str">
            <v>SC4205UA</v>
          </cell>
          <cell r="E2469" t="str">
            <v>SC4205UA</v>
          </cell>
        </row>
        <row r="2470">
          <cell r="D2470" t="str">
            <v>SC4621UA</v>
          </cell>
          <cell r="E2470" t="str">
            <v>SC4621UA</v>
          </cell>
        </row>
        <row r="2471">
          <cell r="D2471" t="str">
            <v>NR.SC4002BU-49E</v>
          </cell>
          <cell r="E2471" t="str">
            <v>SC4002BU</v>
          </cell>
        </row>
        <row r="2472">
          <cell r="D2472" t="str">
            <v>NR.SC4002BU-4688</v>
          </cell>
          <cell r="E2472" t="str">
            <v>SC4002BU</v>
          </cell>
        </row>
        <row r="2473">
          <cell r="D2473" t="str">
            <v>NR.SC4012BU-4012</v>
          </cell>
          <cell r="E2473" t="str">
            <v>SC4012BU</v>
          </cell>
        </row>
        <row r="2474">
          <cell r="D2474" t="str">
            <v>SC4011UA-49E</v>
          </cell>
          <cell r="E2474" t="str">
            <v>SC4011UA</v>
          </cell>
        </row>
        <row r="2475">
          <cell r="D2475" t="str">
            <v>S41F2-S41H</v>
          </cell>
          <cell r="E2475" t="str">
            <v>S41F2</v>
          </cell>
        </row>
        <row r="2476">
          <cell r="D2476" t="str">
            <v>NR.SC4616BU-4616</v>
          </cell>
          <cell r="E2476" t="str">
            <v>SC4616BU</v>
          </cell>
        </row>
        <row r="2477">
          <cell r="D2477" t="str">
            <v>NR.SC4002SO(STC4000AA)-4002</v>
          </cell>
          <cell r="E2477" t="str">
            <v>SC4002SO</v>
          </cell>
        </row>
        <row r="2478">
          <cell r="D2478" t="str">
            <v>NR.SC4019SO-N-4019</v>
          </cell>
          <cell r="E2478" t="str">
            <v>SC4019SO-N</v>
          </cell>
        </row>
        <row r="2479">
          <cell r="D2479" t="str">
            <v>NR.SC4015SO-N-4015</v>
          </cell>
          <cell r="E2479" t="str">
            <v>SC4015SO-N</v>
          </cell>
        </row>
        <row r="2480">
          <cell r="D2480" t="str">
            <v>SC4015UA-4015</v>
          </cell>
          <cell r="E2480" t="str">
            <v>SC4015UA</v>
          </cell>
        </row>
        <row r="2481">
          <cell r="D2481" t="str">
            <v>NR.SC4043SO-4043</v>
          </cell>
          <cell r="E2481" t="str">
            <v>SC4043SO</v>
          </cell>
        </row>
        <row r="2482">
          <cell r="D2482" t="str">
            <v>SC4019UA-4019</v>
          </cell>
          <cell r="E2482" t="str">
            <v>SC4019UA</v>
          </cell>
        </row>
        <row r="2483">
          <cell r="D2483" t="str">
            <v>SC4005CUA-4005C</v>
          </cell>
          <cell r="E2483" t="str">
            <v>SC4005CUA</v>
          </cell>
        </row>
        <row r="2484">
          <cell r="D2484" t="str">
            <v>SC4019S7-4019</v>
          </cell>
          <cell r="E2484" t="str">
            <v>SC4019S7</v>
          </cell>
        </row>
        <row r="2485">
          <cell r="D2485" t="str">
            <v>NR.CHY19S-CY19</v>
          </cell>
          <cell r="E2485" t="str">
            <v>CHY19S</v>
          </cell>
        </row>
        <row r="2486">
          <cell r="D2486" t="str">
            <v>SC4001UA-CB-90AK-4001</v>
          </cell>
          <cell r="E2486" t="str">
            <v>SC4001UA-BK</v>
          </cell>
        </row>
        <row r="2487">
          <cell r="D2487" t="str">
            <v>SC4019S7-CC-90AK-49E</v>
          </cell>
          <cell r="E2487" t="str">
            <v>SC4019S7-BK</v>
          </cell>
        </row>
        <row r="2488">
          <cell r="D2488" t="str">
            <v>SC4005UA-CF-00AK-4005</v>
          </cell>
          <cell r="E2488" t="str">
            <v>SC4005UA-BK</v>
          </cell>
        </row>
        <row r="2489">
          <cell r="D2489" t="str">
            <v>SC4616UA-CD-90AK-4616</v>
          </cell>
          <cell r="E2489" t="str">
            <v>SC4616UA-BK</v>
          </cell>
        </row>
        <row r="2490">
          <cell r="D2490" t="str">
            <v>NR.SC4643VB-A-FFH-L43</v>
          </cell>
          <cell r="E2490" t="str">
            <v>SC4643VB-A</v>
          </cell>
        </row>
        <row r="2491">
          <cell r="D2491" t="str">
            <v>NR.SC4688DC-4688</v>
          </cell>
          <cell r="E2491" t="str">
            <v>SC4688DC</v>
          </cell>
        </row>
        <row r="2492">
          <cell r="D2492" t="str">
            <v>NR.SC4688DC-6388</v>
          </cell>
          <cell r="E2492" t="str">
            <v>SC4688DC</v>
          </cell>
        </row>
        <row r="2493">
          <cell r="D2493" t="str">
            <v>NP.SC4688SA-4688</v>
          </cell>
          <cell r="E2493" t="str">
            <v>SC4688SA</v>
          </cell>
        </row>
        <row r="2494">
          <cell r="D2494" t="str">
            <v>NP.SC4688SA-6388</v>
          </cell>
          <cell r="E2494" t="str">
            <v>SC4688SA</v>
          </cell>
        </row>
        <row r="2495">
          <cell r="D2495" t="str">
            <v>NP.SC4688SA-888K</v>
          </cell>
          <cell r="E2495" t="str">
            <v>SC4688SA</v>
          </cell>
        </row>
        <row r="2496">
          <cell r="D2496" t="str">
            <v>NP.SC4688SA-824D</v>
          </cell>
          <cell r="E2496" t="str">
            <v>SC4688SA</v>
          </cell>
        </row>
        <row r="2497">
          <cell r="D2497" t="str">
            <v>NP.SC4688VB-4688</v>
          </cell>
          <cell r="E2497" t="str">
            <v>SC4688VB</v>
          </cell>
        </row>
        <row r="2498">
          <cell r="D2498" t="str">
            <v>NP.SC4688VSA-4688</v>
          </cell>
          <cell r="E2498" t="str">
            <v>SC4688VSA</v>
          </cell>
        </row>
        <row r="2499">
          <cell r="D2499" t="str">
            <v>NR.SC4695DC-4695</v>
          </cell>
          <cell r="E2499" t="str">
            <v>SC4695DC</v>
          </cell>
        </row>
        <row r="2500">
          <cell r="D2500" t="str">
            <v>NR.SC4695DC-2425</v>
          </cell>
          <cell r="E2500" t="str">
            <v>SC4695DC</v>
          </cell>
        </row>
        <row r="2501">
          <cell r="D2501" t="str">
            <v>SC421XVB</v>
          </cell>
          <cell r="E2501" t="str">
            <v>SC421XVB</v>
          </cell>
        </row>
        <row r="2502">
          <cell r="D2502" t="str">
            <v>SC4643SA-4643</v>
          </cell>
          <cell r="E2502" t="str">
            <v>SC4643SA</v>
          </cell>
        </row>
        <row r="2503">
          <cell r="D2503" t="str">
            <v>NP.SC4643VB-4643</v>
          </cell>
          <cell r="E2503" t="str">
            <v>SC4643VB</v>
          </cell>
        </row>
        <row r="2504">
          <cell r="D2504" t="str">
            <v>NP.SC4643VB-5002</v>
          </cell>
          <cell r="E2504" t="str">
            <v>SC4643VB</v>
          </cell>
        </row>
        <row r="2505">
          <cell r="D2505" t="str">
            <v>NP.SC4643VB-8001</v>
          </cell>
          <cell r="E2505" t="str">
            <v>SC4643VB</v>
          </cell>
        </row>
        <row r="2506">
          <cell r="D2506" t="str">
            <v>NP.SC4658VB</v>
          </cell>
          <cell r="E2506" t="str">
            <v>SC4658VB</v>
          </cell>
        </row>
        <row r="2507">
          <cell r="D2507" t="str">
            <v>NR.SC4688DC-M3-4688</v>
          </cell>
          <cell r="E2507" t="str">
            <v>SC4688DC-M3</v>
          </cell>
        </row>
        <row r="2508">
          <cell r="D2508" t="str">
            <v>NR.SC4688DC-M4-4688</v>
          </cell>
          <cell r="E2508" t="str">
            <v>SC4688DC-M4</v>
          </cell>
        </row>
        <row r="2509">
          <cell r="D2509" t="str">
            <v>NR.SC4688DC-M5-4688</v>
          </cell>
          <cell r="E2509" t="str">
            <v>SC4688DC-M5</v>
          </cell>
        </row>
        <row r="2510">
          <cell r="D2510" t="str">
            <v>NR.SC4688DC-M6-4688</v>
          </cell>
          <cell r="E2510" t="str">
            <v>SC4688DC-M6</v>
          </cell>
        </row>
        <row r="2511">
          <cell r="D2511" t="str">
            <v>NP.SC4645VB-4645</v>
          </cell>
          <cell r="E2511" t="str">
            <v>SC4645VB</v>
          </cell>
        </row>
        <row r="2512">
          <cell r="D2512" t="str">
            <v>NP.SC4645VB-3100</v>
          </cell>
          <cell r="E2512" t="str">
            <v>SC4645VB</v>
          </cell>
        </row>
        <row r="2513">
          <cell r="D2513" t="str">
            <v>3100-3100</v>
          </cell>
          <cell r="E2513" t="str">
            <v>3100</v>
          </cell>
        </row>
        <row r="2514">
          <cell r="D2514" t="str">
            <v>3100-4645</v>
          </cell>
          <cell r="E2514" t="str">
            <v>3100</v>
          </cell>
        </row>
        <row r="2515">
          <cell r="D2515" t="str">
            <v>NP.2100-4643</v>
          </cell>
          <cell r="E2515" t="str">
            <v>2100</v>
          </cell>
        </row>
        <row r="2516">
          <cell r="D2516" t="str">
            <v>SC4216VB-4216</v>
          </cell>
          <cell r="E2516" t="str">
            <v>SC4216VB</v>
          </cell>
        </row>
        <row r="2517">
          <cell r="D2517" t="str">
            <v>3100(STC9D06C)-3100</v>
          </cell>
          <cell r="E2517" t="str">
            <v>3100</v>
          </cell>
        </row>
        <row r="2518">
          <cell r="D2518" t="str">
            <v>3100(STC9D06C)-4645</v>
          </cell>
          <cell r="E2518" t="str">
            <v>3100</v>
          </cell>
        </row>
        <row r="2519">
          <cell r="D2519" t="str">
            <v>NP.2100-2100</v>
          </cell>
          <cell r="E2519" t="str">
            <v>2100</v>
          </cell>
        </row>
        <row r="2520">
          <cell r="D2520" t="str">
            <v>SC4689SA-4689</v>
          </cell>
          <cell r="E2520" t="str">
            <v>SC4689SA</v>
          </cell>
        </row>
        <row r="2521">
          <cell r="D2521" t="str">
            <v>SC4643SA-A-4643</v>
          </cell>
          <cell r="E2521" t="str">
            <v>SC4643SA-A</v>
          </cell>
        </row>
        <row r="2522">
          <cell r="D2522" t="str">
            <v>2100-A-2100</v>
          </cell>
          <cell r="E2522" t="str">
            <v>2100</v>
          </cell>
        </row>
        <row r="2523">
          <cell r="D2523" t="str">
            <v>NR.2100C-2100C</v>
          </cell>
          <cell r="E2523" t="str">
            <v>2100C</v>
          </cell>
        </row>
        <row r="2524">
          <cell r="D2524" t="str">
            <v>NR.SC4643VB-G(STC9D03E)-4643</v>
          </cell>
          <cell r="E2524" t="str">
            <v>SC4643VB-G</v>
          </cell>
        </row>
        <row r="2525">
          <cell r="D2525" t="str">
            <v>NR.SC4624SP25B5-CA-CA-IS23025S</v>
          </cell>
          <cell r="E2525" t="str">
            <v>CA-IS23025S</v>
          </cell>
        </row>
        <row r="2526">
          <cell r="D2526" t="str">
            <v>NR.SC4624SP50B5-CA-CA-IS23050S</v>
          </cell>
          <cell r="E2526" t="str">
            <v>CA-IS23050S</v>
          </cell>
        </row>
        <row r="2527">
          <cell r="D2527" t="str">
            <v>SC4643VB-S(STC9D03E)-4643</v>
          </cell>
          <cell r="E2527" t="str">
            <v>SC4643VB-S</v>
          </cell>
        </row>
        <row r="2528">
          <cell r="D2528" t="str">
            <v>SC4643VB-Q-DE-40CK-FFH-L43</v>
          </cell>
          <cell r="E2528" t="str">
            <v>SC4643VB-BK-Q</v>
          </cell>
        </row>
        <row r="2529">
          <cell r="D2529" t="str">
            <v>SC4688SA-Q-DC-40CK-888K</v>
          </cell>
          <cell r="E2529" t="str">
            <v>SC4688SA-BK-Q</v>
          </cell>
        </row>
        <row r="2530">
          <cell r="D2530" t="str">
            <v>SC4643SA-Q-DE-40HK-2100</v>
          </cell>
          <cell r="E2530" t="str">
            <v>SC4643SA-BK-Q</v>
          </cell>
        </row>
        <row r="2531">
          <cell r="D2531" t="str">
            <v>SC4643SA-HBL-Q-DE-40HK-2100</v>
          </cell>
          <cell r="E2531" t="str">
            <v>SC4643SA-HBL-BK-Q</v>
          </cell>
        </row>
        <row r="2532">
          <cell r="D2532" t="str">
            <v>SC4643SA-Q-DE-40CK-4643</v>
          </cell>
          <cell r="E2532" t="str">
            <v>SC4643SA-BK-Q</v>
          </cell>
        </row>
        <row r="2533">
          <cell r="D2533" t="str">
            <v>SC4643VB-Q-DE-40CK-4643</v>
          </cell>
          <cell r="E2533" t="str">
            <v>SC4643VB-BK-Q</v>
          </cell>
        </row>
        <row r="2534">
          <cell r="D2534" t="str">
            <v>SC4643VB-G-Q-DE-40CK-4643</v>
          </cell>
          <cell r="E2534" t="str">
            <v>SC4643VB-G-BK-Q</v>
          </cell>
        </row>
        <row r="2535">
          <cell r="D2535" t="str">
            <v>SC4643VB-P-Q-DE-40CK-4643</v>
          </cell>
          <cell r="E2535" t="str">
            <v>SC4643VB-P-BK-Q</v>
          </cell>
        </row>
        <row r="2536">
          <cell r="D2536" t="str">
            <v>SC4643VB-S-Q-DE-40CK-4643</v>
          </cell>
          <cell r="E2536" t="str">
            <v>SC4643VB-S-BK-Q</v>
          </cell>
        </row>
        <row r="2537">
          <cell r="D2537" t="str">
            <v>SC4689SA-Q-DF-40CK-4689</v>
          </cell>
          <cell r="E2537" t="str">
            <v>SC4689SA-BK-Q</v>
          </cell>
        </row>
        <row r="2538">
          <cell r="D2538" t="str">
            <v>SC4688SA-Q-DC-40CK-4688</v>
          </cell>
          <cell r="E2538" t="str">
            <v>SC4688SA-BK-Q</v>
          </cell>
        </row>
        <row r="2539">
          <cell r="D2539" t="str">
            <v>SC4645VB-DF-00CK-4645</v>
          </cell>
          <cell r="E2539" t="str">
            <v>SC4645VB-BK</v>
          </cell>
        </row>
        <row r="2540">
          <cell r="D2540" t="str">
            <v>NR.SC4291DN-4291A1</v>
          </cell>
          <cell r="E2540" t="str">
            <v>SC4291DN</v>
          </cell>
        </row>
        <row r="2541">
          <cell r="D2541" t="str">
            <v>NR.SC2402DN-2402</v>
          </cell>
          <cell r="E2541" t="str">
            <v>SC2402DN</v>
          </cell>
        </row>
        <row r="2542">
          <cell r="D2542" t="str">
            <v>NR.SC4103DN(STC11201A)</v>
          </cell>
          <cell r="E2542" t="str">
            <v>SC4103DN</v>
          </cell>
        </row>
        <row r="2543">
          <cell r="D2543" t="str">
            <v>NR.SC4101DN(STC11201A)</v>
          </cell>
          <cell r="E2543" t="str">
            <v>SC4101DN</v>
          </cell>
        </row>
        <row r="2544">
          <cell r="D2544" t="str">
            <v>NP.SC4291DN-4291A1</v>
          </cell>
          <cell r="E2544" t="str">
            <v>SC4291DN</v>
          </cell>
        </row>
        <row r="2545">
          <cell r="D2545" t="str">
            <v>NR.SC4124SO(STC11201A)</v>
          </cell>
          <cell r="E2545" t="str">
            <v>SC4124SO</v>
          </cell>
        </row>
        <row r="2546">
          <cell r="D2546" t="str">
            <v>NP.SC4391DN-4391</v>
          </cell>
          <cell r="E2546" t="str">
            <v>SC4391DN</v>
          </cell>
        </row>
        <row r="2547">
          <cell r="D2547" t="str">
            <v>NR.SC4391DN-4391</v>
          </cell>
          <cell r="E2547" t="str">
            <v>SC4391DN</v>
          </cell>
        </row>
        <row r="2548">
          <cell r="D2548" t="str">
            <v>NR.SC4291DN-4291A2</v>
          </cell>
          <cell r="E2548" t="str">
            <v>SC4291DN</v>
          </cell>
        </row>
        <row r="2549">
          <cell r="D2549" t="str">
            <v>NR.SC4391DN-4391A1</v>
          </cell>
          <cell r="E2549" t="str">
            <v>SC4391DN</v>
          </cell>
        </row>
        <row r="2550">
          <cell r="D2550" t="str">
            <v>NP.SC4391DN-4391A1</v>
          </cell>
          <cell r="E2550" t="str">
            <v>SC4391DN</v>
          </cell>
        </row>
        <row r="2551">
          <cell r="D2551" t="str">
            <v>NR.SC4101DN(STC11201B)-4101</v>
          </cell>
          <cell r="E2551" t="str">
            <v>SC4101DN</v>
          </cell>
        </row>
        <row r="2552">
          <cell r="D2552" t="str">
            <v>NR.SC4391SO6-4391</v>
          </cell>
          <cell r="E2552" t="str">
            <v>SC4391SO6</v>
          </cell>
        </row>
        <row r="2553">
          <cell r="D2553" t="str">
            <v>NR.SC4102DN(STC11201B)-4102</v>
          </cell>
          <cell r="E2553" t="str">
            <v>SC4102DN</v>
          </cell>
        </row>
        <row r="2554">
          <cell r="D2554" t="str">
            <v>NR.SC4391S6-4391</v>
          </cell>
          <cell r="E2554" t="str">
            <v>SC4391S6</v>
          </cell>
        </row>
        <row r="2555">
          <cell r="D2555" t="str">
            <v>NR.SC4103DN(STC11201B)-4103</v>
          </cell>
          <cell r="E2555" t="str">
            <v>SC4103DN</v>
          </cell>
        </row>
        <row r="2556">
          <cell r="D2556" t="str">
            <v>NR.SC4104DN(STC11201B)-4104</v>
          </cell>
          <cell r="E2556" t="str">
            <v>SC4104DN</v>
          </cell>
        </row>
        <row r="2557">
          <cell r="D2557" t="str">
            <v>NR.SC4125SO(STC11201B)-4125</v>
          </cell>
          <cell r="E2557" t="str">
            <v>SC4125SO</v>
          </cell>
        </row>
        <row r="2558">
          <cell r="D2558" t="str">
            <v>NR.SC4125SOR(STC11201B)-4125</v>
          </cell>
          <cell r="E2558" t="str">
            <v>SC4125SOR</v>
          </cell>
        </row>
        <row r="2559">
          <cell r="D2559" t="str">
            <v>NR.SC4126SO(STC11201B)-4126</v>
          </cell>
          <cell r="E2559" t="str">
            <v>SC4126SO</v>
          </cell>
        </row>
        <row r="2560">
          <cell r="D2560" t="str">
            <v>NR.SC4126SOR（STC11201B)-4126</v>
          </cell>
          <cell r="E2560" t="str">
            <v>SC4126SOR</v>
          </cell>
        </row>
        <row r="2561">
          <cell r="D2561" t="str">
            <v>NR.SC4251DN(STC11201B)-4251</v>
          </cell>
          <cell r="E2561" t="str">
            <v>SC4251DN</v>
          </cell>
        </row>
        <row r="2562">
          <cell r="D2562" t="str">
            <v>NR.SC4125SO(STC11201B1)-4125</v>
          </cell>
          <cell r="E2562" t="str">
            <v>SC4125SO</v>
          </cell>
        </row>
        <row r="2563">
          <cell r="D2563" t="str">
            <v>NR.SC4125SOR(STC11201B1)-4125</v>
          </cell>
          <cell r="E2563" t="str">
            <v>SC4125SOR</v>
          </cell>
        </row>
        <row r="2564">
          <cell r="D2564" t="str">
            <v>NR.SC4101SO(STC11201B1)-4101</v>
          </cell>
          <cell r="E2564" t="str">
            <v>SC4101SO</v>
          </cell>
        </row>
        <row r="2565">
          <cell r="D2565" t="str">
            <v>NR.SC4102SO(STC11201B1)-4102</v>
          </cell>
          <cell r="E2565" t="str">
            <v>SC4102SO</v>
          </cell>
        </row>
        <row r="2566">
          <cell r="D2566" t="str">
            <v>NR.SC4103SO(STC11201B1)-4103</v>
          </cell>
          <cell r="E2566" t="str">
            <v>SC4103SO</v>
          </cell>
        </row>
        <row r="2567">
          <cell r="D2567" t="str">
            <v>NR.SC4104SO(STC11201B1)-4104</v>
          </cell>
          <cell r="E2567" t="str">
            <v>SC4104SO</v>
          </cell>
        </row>
        <row r="2568">
          <cell r="D2568" t="str">
            <v>NR.SC4104DN(STC11201B1)-4104</v>
          </cell>
          <cell r="E2568" t="str">
            <v>SC4104DN</v>
          </cell>
        </row>
        <row r="2569">
          <cell r="D2569" t="str">
            <v>NR.SC4103DN(STC11201B1)-4103</v>
          </cell>
          <cell r="E2569" t="str">
            <v>SC4103DN</v>
          </cell>
        </row>
        <row r="2570">
          <cell r="D2570" t="str">
            <v>NR.SC4102DN(STC11201B1)-4102</v>
          </cell>
          <cell r="E2570" t="str">
            <v>SC4102DN</v>
          </cell>
        </row>
        <row r="2571">
          <cell r="D2571" t="str">
            <v>NR.SC4101DN(STC11201B1)-4101</v>
          </cell>
          <cell r="E2571" t="str">
            <v>SC4101DN</v>
          </cell>
        </row>
        <row r="2572">
          <cell r="D2572" t="str">
            <v>NR.SC4123SO(STC11201B1)-4123</v>
          </cell>
          <cell r="E2572" t="str">
            <v>SC4123SO</v>
          </cell>
        </row>
        <row r="2573">
          <cell r="D2573" t="str">
            <v>NR.SC4123SOR(STC11201B1)-4123</v>
          </cell>
          <cell r="E2573" t="str">
            <v>SC4123SOR</v>
          </cell>
        </row>
        <row r="2574">
          <cell r="D2574" t="str">
            <v>NR.LKS4105-LKS4105</v>
          </cell>
          <cell r="E2574" t="str">
            <v>LKS4105</v>
          </cell>
        </row>
        <row r="2575">
          <cell r="D2575" t="str">
            <v>NR.SC724SP30B5H(STC13103B)</v>
          </cell>
          <cell r="E2575" t="str">
            <v>SC724SP30B5H</v>
          </cell>
        </row>
        <row r="2576">
          <cell r="D2576" t="str">
            <v>NR.SC4671SW50B5-4671</v>
          </cell>
          <cell r="E2576" t="str">
            <v>SC4671SW50B5</v>
          </cell>
        </row>
        <row r="2577">
          <cell r="D2577" t="str">
            <v>NR.SC4671SP20B5(STC13103B)-4671</v>
          </cell>
          <cell r="E2577" t="str">
            <v>SC4671SP20B5</v>
          </cell>
        </row>
        <row r="2578">
          <cell r="D2578" t="str">
            <v>NR.SC4671SP30B5(STC13103B)-4671</v>
          </cell>
          <cell r="E2578" t="str">
            <v>SC4671SP30B5</v>
          </cell>
        </row>
        <row r="2579">
          <cell r="D2579" t="str">
            <v>NR.SC4671SP50B5(STC13103B)-4671</v>
          </cell>
          <cell r="E2579" t="str">
            <v>SC4671SP50B5</v>
          </cell>
        </row>
        <row r="2580">
          <cell r="D2580" t="str">
            <v>NR.SC4022SO-N-4022</v>
          </cell>
          <cell r="E2580" t="str">
            <v>SC4022SO-N</v>
          </cell>
        </row>
        <row r="2581">
          <cell r="D2581" t="str">
            <v>SC4923UA-XA-90AK-4923</v>
          </cell>
          <cell r="E2581" t="str">
            <v>SC4923UA-BK</v>
          </cell>
        </row>
        <row r="2582">
          <cell r="D2582" t="str">
            <v>SC4011SO-N(失效)-49E</v>
          </cell>
          <cell r="E2582" t="str">
            <v>SC4011SO-N</v>
          </cell>
        </row>
        <row r="2583">
          <cell r="D2583" t="str">
            <v>SC4011SO-N-39F(旧 失效)</v>
          </cell>
          <cell r="E2583" t="str">
            <v>SC4011SO-N</v>
          </cell>
        </row>
        <row r="2584">
          <cell r="D2584" t="str">
            <v>SC4021SO-N-4021</v>
          </cell>
          <cell r="E2584" t="str">
            <v>SC4021SO-N</v>
          </cell>
        </row>
        <row r="2585">
          <cell r="D2585" t="str">
            <v>SC4021SO-N(STC3011B)-4021</v>
          </cell>
          <cell r="E2585" t="str">
            <v>SC4021SO-N</v>
          </cell>
        </row>
        <row r="2586">
          <cell r="D2586" t="str">
            <v>SC4022SO-N-4022</v>
          </cell>
          <cell r="E2586" t="str">
            <v>SC4022SO-N</v>
          </cell>
        </row>
        <row r="2587">
          <cell r="D2587" t="str">
            <v>SC4022SO-N-XC-90NR-4022</v>
          </cell>
          <cell r="E2587" t="str">
            <v>SC4022SO-N-TR</v>
          </cell>
        </row>
        <row r="2588">
          <cell r="D2588" t="str">
            <v>NR.SC60228DCS(STC9D04C)-60228</v>
          </cell>
          <cell r="E2588" t="str">
            <v>SC60228DC</v>
          </cell>
        </row>
        <row r="2589">
          <cell r="D2589" t="str">
            <v>SC69201-69201</v>
          </cell>
          <cell r="E2589" t="str">
            <v>SC69201</v>
          </cell>
        </row>
        <row r="2590">
          <cell r="D2590" t="str">
            <v>SC69501-</v>
          </cell>
          <cell r="E2590" t="str">
            <v>SC69501</v>
          </cell>
        </row>
        <row r="2591">
          <cell r="D2591" t="str">
            <v>SC60104-60104</v>
          </cell>
          <cell r="E2591" t="str">
            <v>SC60104</v>
          </cell>
        </row>
        <row r="2592">
          <cell r="D2592" t="str">
            <v>NP.SC60220-60220</v>
          </cell>
          <cell r="E2592" t="str">
            <v>SC60220</v>
          </cell>
        </row>
        <row r="2593">
          <cell r="D2593" t="str">
            <v>NP.SC60220-6091</v>
          </cell>
          <cell r="E2593" t="str">
            <v>SC60220</v>
          </cell>
        </row>
        <row r="2594">
          <cell r="D2594" t="str">
            <v>NP.SC60221-60221</v>
          </cell>
          <cell r="E2594" t="str">
            <v>SC60221</v>
          </cell>
        </row>
        <row r="2595">
          <cell r="D2595" t="str">
            <v>NP.SC60224-60224</v>
          </cell>
          <cell r="E2595" t="str">
            <v>SC60224</v>
          </cell>
        </row>
        <row r="2596">
          <cell r="D2596" t="str">
            <v>NR.SC60228DC-60228</v>
          </cell>
          <cell r="E2596" t="str">
            <v>SC60228DC</v>
          </cell>
        </row>
        <row r="2597">
          <cell r="D2597" t="str">
            <v>SC60320-60320</v>
          </cell>
          <cell r="E2597" t="str">
            <v>SC60320</v>
          </cell>
        </row>
        <row r="2598">
          <cell r="D2598" t="str">
            <v>SC60340(STC9D05B)-60340</v>
          </cell>
          <cell r="E2598" t="str">
            <v>SC60340</v>
          </cell>
        </row>
        <row r="2599">
          <cell r="D2599" t="str">
            <v>NR.SC69502-69502</v>
          </cell>
          <cell r="E2599" t="str">
            <v>SC69502</v>
          </cell>
        </row>
        <row r="2600">
          <cell r="D2600" t="str">
            <v>NP.SC60226-60226</v>
          </cell>
          <cell r="E2600" t="str">
            <v>SC60226</v>
          </cell>
        </row>
        <row r="2601">
          <cell r="D2601" t="str">
            <v>NR.SC60340(STC9D05C)-60340</v>
          </cell>
          <cell r="E2601" t="str">
            <v>SC60340</v>
          </cell>
        </row>
        <row r="2602">
          <cell r="D2602" t="str">
            <v>SC60340(STC9D05B)-60340</v>
          </cell>
          <cell r="E2602" t="str">
            <v>SC60340</v>
          </cell>
        </row>
        <row r="2603">
          <cell r="D2603" t="str">
            <v>SC60370(STC9D05C)-60370</v>
          </cell>
          <cell r="E2603" t="str">
            <v>SC60370</v>
          </cell>
        </row>
        <row r="2604">
          <cell r="D2604" t="str">
            <v>SC60220SS-DC-00CB-60220</v>
          </cell>
          <cell r="E2604" t="str">
            <v>SC60220SS-TB</v>
          </cell>
        </row>
        <row r="2605">
          <cell r="D2605" t="str">
            <v>SC60340ST-DC-00CB-60340</v>
          </cell>
          <cell r="E2605" t="str">
            <v>SC60340ST-TB</v>
          </cell>
        </row>
        <row r="2606">
          <cell r="D2606" t="str">
            <v>NR.SC69431-PA2R-000-A-69431</v>
          </cell>
          <cell r="E2606" t="str">
            <v>SC69431-PA2R-000-A</v>
          </cell>
        </row>
        <row r="2607">
          <cell r="D2607" t="str">
            <v>NR.SC69401PH1-白板</v>
          </cell>
          <cell r="E2607" t="str">
            <v>SC69401PH1</v>
          </cell>
        </row>
        <row r="2608">
          <cell r="D2608" t="str">
            <v>NR.SC69431-PA2R-SPI-A-69431</v>
          </cell>
          <cell r="E2608" t="str">
            <v>SC69431-PA2R-SPI-A</v>
          </cell>
        </row>
        <row r="2609">
          <cell r="D2609" t="str">
            <v>NR.SC69401DW-69401</v>
          </cell>
          <cell r="E2609" t="str">
            <v>SC69401</v>
          </cell>
        </row>
        <row r="2610">
          <cell r="D2610" t="str">
            <v>NR.SC69431-PA2R-PSI-A-69431</v>
          </cell>
          <cell r="E2610" t="str">
            <v>SC69431-PA2R-PSI-A</v>
          </cell>
        </row>
        <row r="2611">
          <cell r="D2611" t="str">
            <v>NR.SC69431-PE3R-000-A-69431</v>
          </cell>
          <cell r="E2611" t="str">
            <v>SC69431-PE3R-000-A</v>
          </cell>
        </row>
        <row r="2612">
          <cell r="D2612" t="str">
            <v>NR.SC69431-PE3R-SPI-A-69431</v>
          </cell>
          <cell r="E2612" t="str">
            <v>SC69431-PE3R-SPI-A</v>
          </cell>
        </row>
        <row r="2613">
          <cell r="D2613" t="str">
            <v>NR.SC69431-PE3R-PSI-A-69431</v>
          </cell>
          <cell r="E2613" t="str">
            <v>SC69431-PE3R-PSI-A</v>
          </cell>
        </row>
        <row r="2614">
          <cell r="D2614" t="str">
            <v>NR.DH622</v>
          </cell>
          <cell r="E2614" t="str">
            <v>DH622</v>
          </cell>
        </row>
        <row r="2615">
          <cell r="D2615" t="str">
            <v>NR.SC9641TS-P(9A001F)-41CPA</v>
          </cell>
          <cell r="E2615" t="str">
            <v>SC9641TS-P</v>
          </cell>
        </row>
        <row r="2616">
          <cell r="D2616" t="str">
            <v>NR.SC9641TS-P(9A001F)-白板</v>
          </cell>
          <cell r="E2616" t="str">
            <v>SC9641TS-P</v>
          </cell>
        </row>
        <row r="2617">
          <cell r="D2617" t="str">
            <v>NR.SC9641TS-P(9A001F)-AS04</v>
          </cell>
          <cell r="E2617" t="str">
            <v>AS04</v>
          </cell>
        </row>
        <row r="2618">
          <cell r="D2618" t="str">
            <v>NR.SC9642TS-9642</v>
          </cell>
          <cell r="E2618" t="str">
            <v>SC9642TS</v>
          </cell>
        </row>
        <row r="2619">
          <cell r="D2619" t="str">
            <v>NR.SC9641TS-P-41CPA</v>
          </cell>
          <cell r="E2619" t="str">
            <v>SC9641TS-P</v>
          </cell>
        </row>
        <row r="2620">
          <cell r="D2620" t="str">
            <v>NR.SC9648TS-P-9648</v>
          </cell>
          <cell r="E2620" t="str">
            <v>SC9648TS-P</v>
          </cell>
        </row>
        <row r="2621">
          <cell r="D2621" t="str">
            <v>NR.SC9648TS-P-9641</v>
          </cell>
          <cell r="E2621" t="str">
            <v>SC9648TS-P</v>
          </cell>
        </row>
        <row r="2622">
          <cell r="D2622" t="str">
            <v>SC9675VB-24021</v>
          </cell>
          <cell r="E2622" t="str">
            <v>SC9675VB</v>
          </cell>
        </row>
        <row r="2623">
          <cell r="D2623" t="str">
            <v>SC9675VB(STC9A002B)-9675</v>
          </cell>
          <cell r="E2623" t="str">
            <v>SC9675VB</v>
          </cell>
        </row>
        <row r="2624">
          <cell r="D2624" t="str">
            <v>NR.SC9641TS-P-I(STC9A001I)-41CPA</v>
          </cell>
          <cell r="E2624" t="str">
            <v>SC9641TS-P</v>
          </cell>
        </row>
        <row r="2625">
          <cell r="D2625" t="str">
            <v>NR.SC9641TS-PC(STC9A001I)-41CPA</v>
          </cell>
          <cell r="E2625" t="str">
            <v>SC9641TS-PC</v>
          </cell>
        </row>
        <row r="2626">
          <cell r="D2626" t="str">
            <v>NR.SC9642TS-J(STC9A001J)-9642</v>
          </cell>
          <cell r="E2626" t="str">
            <v>SC9642TS</v>
          </cell>
        </row>
        <row r="2627">
          <cell r="D2627" t="str">
            <v>NR.SC9642TS(STC9A001H)-E-白板</v>
          </cell>
          <cell r="E2627" t="str">
            <v>SC9642TS-E</v>
          </cell>
        </row>
        <row r="2628">
          <cell r="D2628" t="str">
            <v>NR.SC9675IM-LT-9675</v>
          </cell>
          <cell r="E2628" t="str">
            <v>SC9675IM-LT</v>
          </cell>
        </row>
        <row r="2629">
          <cell r="D2629" t="str">
            <v>NR.SC9675IM-P-9675</v>
          </cell>
          <cell r="E2629" t="str">
            <v>SC9675IM-P</v>
          </cell>
        </row>
        <row r="2630">
          <cell r="D2630" t="str">
            <v>NR.SC9648TS-P(STC9A001I)-41CPA</v>
          </cell>
          <cell r="E2630" t="str">
            <v>SC9648TS-P</v>
          </cell>
        </row>
        <row r="2631">
          <cell r="D2631" t="str">
            <v>SC9675-BTSS0(STC9A002B)-9675</v>
          </cell>
          <cell r="E2631" t="str">
            <v>SC9675TS</v>
          </cell>
        </row>
        <row r="2632">
          <cell r="D2632" t="str">
            <v>SC9648TS-AI-10AK-9648</v>
          </cell>
          <cell r="E2632" t="str">
            <v>SC9648TS-BK</v>
          </cell>
        </row>
        <row r="2633">
          <cell r="D2633" t="str">
            <v>SC9641TS-P-AI-10LK-41CPA</v>
          </cell>
          <cell r="E2633" t="str">
            <v>SC9641TS-P-BK</v>
          </cell>
        </row>
        <row r="2634">
          <cell r="D2634" t="str">
            <v>SC9648TS-AI-10LK-9648</v>
          </cell>
          <cell r="E2634" t="str">
            <v>SC9648TS-BK</v>
          </cell>
        </row>
        <row r="2635">
          <cell r="D2635" t="str">
            <v>SC9675VB-Q-AB-4XCK-9675</v>
          </cell>
          <cell r="E2635" t="str">
            <v>SC9675VB-BK-Q</v>
          </cell>
        </row>
        <row r="2636">
          <cell r="D2636" t="str">
            <v>SC9641TS-P-AI-10AK-41CPA</v>
          </cell>
          <cell r="E2636" t="str">
            <v>SC9641TS-P-BK</v>
          </cell>
        </row>
        <row r="2637">
          <cell r="D2637" t="str">
            <v>SC9641TS-PC-Q-AI-10LK-9641PC</v>
          </cell>
          <cell r="E2637" t="str">
            <v>SC9641TS-PC-BK-Q</v>
          </cell>
        </row>
        <row r="2638">
          <cell r="D2638" t="str">
            <v>SC9314UA-9314</v>
          </cell>
          <cell r="E2638" t="str">
            <v>SC9314UA</v>
          </cell>
        </row>
        <row r="2639">
          <cell r="D2639" t="str">
            <v>SC9314UA-2414</v>
          </cell>
          <cell r="E2639" t="str">
            <v>SC9314UA</v>
          </cell>
        </row>
        <row r="2640">
          <cell r="D2640" t="str">
            <v>SC9314UA-9029</v>
          </cell>
          <cell r="E2640" t="str">
            <v>SC9314UA</v>
          </cell>
        </row>
        <row r="2641">
          <cell r="D2641" t="str">
            <v>SC9314UA-9209</v>
          </cell>
          <cell r="E2641" t="str">
            <v>SC9314UA</v>
          </cell>
        </row>
        <row r="2642">
          <cell r="D2642" t="str">
            <v>SC9314UA-9201L</v>
          </cell>
          <cell r="E2642" t="str">
            <v>SC9314UA</v>
          </cell>
        </row>
        <row r="2643">
          <cell r="D2643" t="str">
            <v>SC9314UA-94M</v>
          </cell>
          <cell r="E2643" t="str">
            <v>SC9314UA</v>
          </cell>
        </row>
        <row r="2644">
          <cell r="D2644" t="str">
            <v>SC9314UA-D8801</v>
          </cell>
          <cell r="E2644" t="str">
            <v>SC9314UA</v>
          </cell>
        </row>
        <row r="2645">
          <cell r="D2645" t="str">
            <v>SC9314UA-17CA</v>
          </cell>
          <cell r="E2645" t="str">
            <v>SC9314UA</v>
          </cell>
        </row>
        <row r="2646">
          <cell r="D2646" t="str">
            <v>SC9314UA-N-9314</v>
          </cell>
          <cell r="E2646" t="str">
            <v>SC9314UA-N</v>
          </cell>
        </row>
        <row r="2647">
          <cell r="D2647" t="str">
            <v>SC9324VB-9202</v>
          </cell>
          <cell r="E2647" t="str">
            <v>SC9324VB</v>
          </cell>
        </row>
        <row r="2648">
          <cell r="D2648" t="str">
            <v>SC9334VB-9334</v>
          </cell>
          <cell r="E2648" t="str">
            <v>SC9334VB</v>
          </cell>
        </row>
        <row r="2649">
          <cell r="D2649" t="str">
            <v>SC9334VB-94H2D</v>
          </cell>
          <cell r="E2649" t="str">
            <v>SC9334VB</v>
          </cell>
        </row>
        <row r="2650">
          <cell r="D2650" t="str">
            <v>SC9314UA-CF-0XAK-94M</v>
          </cell>
          <cell r="E2650" t="str">
            <v>SC9314UA-BK</v>
          </cell>
        </row>
        <row r="2651">
          <cell r="D2651" t="str">
            <v>SC9314UA-Q-CF-0XAK-94M</v>
          </cell>
          <cell r="E2651" t="str">
            <v>SC9314UA-BK-Q</v>
          </cell>
        </row>
        <row r="2652">
          <cell r="D2652" t="str">
            <v>SC9314UA-CF-0XAK-17CA</v>
          </cell>
          <cell r="E2652" t="str">
            <v>SC9314UA-BK</v>
          </cell>
        </row>
        <row r="2653">
          <cell r="D2653" t="str">
            <v>SC9314UA-CF-0XAK-9201L</v>
          </cell>
          <cell r="E2653" t="str">
            <v>SC9314UA-BK</v>
          </cell>
        </row>
        <row r="2654">
          <cell r="D2654" t="str">
            <v>SC9314UA-CF-0XAK-9209</v>
          </cell>
          <cell r="E2654" t="str">
            <v>SC9314UA-BK</v>
          </cell>
        </row>
        <row r="2655">
          <cell r="D2655" t="str">
            <v>SC9314UA-CF-0XAK-2414</v>
          </cell>
          <cell r="E2655" t="str">
            <v>SC9314UA-BK</v>
          </cell>
        </row>
        <row r="2656">
          <cell r="D2656" t="str">
            <v>SC9632VB-9632</v>
          </cell>
          <cell r="E2656" t="str">
            <v>SC9632VB</v>
          </cell>
        </row>
        <row r="2657">
          <cell r="D2657" t="str">
            <v>SC9632VB-92200</v>
          </cell>
          <cell r="E2657" t="str">
            <v>SC9632VB</v>
          </cell>
        </row>
        <row r="2658">
          <cell r="D2658" t="str">
            <v>SC9633VB-9633</v>
          </cell>
          <cell r="E2658" t="str">
            <v>SC9633VB</v>
          </cell>
        </row>
        <row r="2659">
          <cell r="D2659" t="str">
            <v>SC9633VB-92100</v>
          </cell>
          <cell r="E2659" t="str">
            <v>SC9633VB</v>
          </cell>
        </row>
        <row r="2660">
          <cell r="D2660" t="str">
            <v>SC9634VB-9634</v>
          </cell>
          <cell r="E2660" t="str">
            <v>SC9634VB</v>
          </cell>
        </row>
        <row r="2661">
          <cell r="D2661" t="str">
            <v>SC9634VB-92143</v>
          </cell>
          <cell r="E2661" t="str">
            <v>SC9634VB</v>
          </cell>
        </row>
        <row r="2662">
          <cell r="D2662" t="str">
            <v>SC919H(STC9909B)-919H</v>
          </cell>
          <cell r="E2662" t="str">
            <v>SC919H</v>
          </cell>
        </row>
        <row r="2663">
          <cell r="D2663" t="str">
            <v>SCN919-N919</v>
          </cell>
          <cell r="E2663" t="str">
            <v>SCN919</v>
          </cell>
        </row>
        <row r="2664">
          <cell r="D2664" t="str">
            <v>SC9625VB-9625</v>
          </cell>
          <cell r="E2664" t="str">
            <v>SC9625VB</v>
          </cell>
        </row>
        <row r="2665">
          <cell r="D2665" t="str">
            <v>SC9625VB-9600G</v>
          </cell>
          <cell r="E2665" t="str">
            <v>SC9625VB</v>
          </cell>
        </row>
        <row r="2666">
          <cell r="D2666" t="str">
            <v>SC9625VB-9625L</v>
          </cell>
          <cell r="E2666" t="str">
            <v>SC9625VB</v>
          </cell>
        </row>
        <row r="2667">
          <cell r="D2667" t="str">
            <v>SC9625VB-D8801</v>
          </cell>
          <cell r="E2667" t="str">
            <v>SC9625VB</v>
          </cell>
        </row>
        <row r="2668">
          <cell r="D2668" t="str">
            <v>SC9625VB-D8802</v>
          </cell>
          <cell r="E2668" t="str">
            <v>SC9625VB</v>
          </cell>
        </row>
        <row r="2669">
          <cell r="D2669" t="str">
            <v>NR.SC9641TS-9641</v>
          </cell>
          <cell r="E2669" t="str">
            <v>SC9641TS</v>
          </cell>
        </row>
        <row r="2670">
          <cell r="D2670" t="str">
            <v>SC9621VB-9621</v>
          </cell>
          <cell r="E2670" t="str">
            <v>SC9621VB</v>
          </cell>
        </row>
        <row r="2671">
          <cell r="D2671" t="str">
            <v>SC9623VB-9623</v>
          </cell>
          <cell r="E2671" t="str">
            <v>SC9623VB</v>
          </cell>
        </row>
        <row r="2672">
          <cell r="D2672" t="str">
            <v>NR.SC9625VB-L-9625</v>
          </cell>
          <cell r="E2672" t="str">
            <v>SC9625VB-L</v>
          </cell>
        </row>
        <row r="2673">
          <cell r="D2673" t="str">
            <v>NR.SC9625VB-L-9625L</v>
          </cell>
          <cell r="E2673" t="str">
            <v>SC9625VB-L</v>
          </cell>
        </row>
        <row r="2674">
          <cell r="D2674" t="str">
            <v>SC929A1-4608</v>
          </cell>
          <cell r="E2674" t="str">
            <v>SC929A1</v>
          </cell>
        </row>
        <row r="2675">
          <cell r="D2675" t="str">
            <v>SC929A1-41H6</v>
          </cell>
          <cell r="E2675" t="str">
            <v>SC929A1</v>
          </cell>
        </row>
        <row r="2676">
          <cell r="D2676" t="str">
            <v>SC929A1-929H</v>
          </cell>
          <cell r="E2676" t="str">
            <v>SC929A1</v>
          </cell>
        </row>
        <row r="2677">
          <cell r="D2677" t="str">
            <v>SC929A1-919H</v>
          </cell>
          <cell r="E2677" t="str">
            <v>SC929A1</v>
          </cell>
        </row>
        <row r="2678">
          <cell r="D2678" t="str">
            <v>SC929A1-919H</v>
          </cell>
          <cell r="E2678" t="str">
            <v>SC919H</v>
          </cell>
        </row>
        <row r="2679">
          <cell r="D2679" t="str">
            <v>SC929N1-N608</v>
          </cell>
          <cell r="E2679" t="str">
            <v>SC929N1</v>
          </cell>
        </row>
        <row r="2680">
          <cell r="D2680" t="str">
            <v>SC929N1-42H6</v>
          </cell>
          <cell r="E2680" t="str">
            <v>SC929N1</v>
          </cell>
        </row>
        <row r="2681">
          <cell r="D2681" t="str">
            <v>SC1919UA-CD-90AK-919H</v>
          </cell>
          <cell r="E2681" t="str">
            <v>SC1919UA-BK</v>
          </cell>
        </row>
        <row r="2682">
          <cell r="D2682" t="str">
            <v>SC929N1W-N608</v>
          </cell>
          <cell r="E2682" t="str">
            <v>SC929N1W</v>
          </cell>
        </row>
        <row r="2683">
          <cell r="D2683" t="str">
            <v>SC9634VB-SZ48/029X</v>
          </cell>
          <cell r="E2683" t="str">
            <v>SC9634VB</v>
          </cell>
        </row>
        <row r="2684">
          <cell r="D2684" t="str">
            <v>SC932-243X(旧 失效)</v>
          </cell>
          <cell r="E2684" t="str">
            <v>SC932</v>
          </cell>
        </row>
        <row r="2685">
          <cell r="D2685" t="str">
            <v>NP.SC932(STC9906D)-243X(旧 失效)</v>
          </cell>
          <cell r="E2685" t="str">
            <v>SC932(STC9906D)</v>
          </cell>
        </row>
        <row r="2686">
          <cell r="D2686" t="str">
            <v>SC9621VB(STC9910C)-91102</v>
          </cell>
          <cell r="E2686" t="str">
            <v>SC9621VB-91102</v>
          </cell>
        </row>
        <row r="2687">
          <cell r="D2687" t="str">
            <v>SC929A1(STC9913A)-929H</v>
          </cell>
          <cell r="E2687" t="str">
            <v>SC929A1-929H</v>
          </cell>
        </row>
        <row r="2688">
          <cell r="D2688" t="str">
            <v>NR.SC9621VB-A-9621</v>
          </cell>
          <cell r="E2688" t="str">
            <v>SC9621VB-A</v>
          </cell>
        </row>
        <row r="2689">
          <cell r="D2689" t="str">
            <v>SC919H-919H</v>
          </cell>
          <cell r="E2689" t="str">
            <v>SC919H</v>
          </cell>
        </row>
        <row r="2690">
          <cell r="D2690" t="str">
            <v>NR.SC9625VB(STC9910E)-9625</v>
          </cell>
          <cell r="E2690" t="str">
            <v>SC9625VB</v>
          </cell>
        </row>
        <row r="2691">
          <cell r="D2691" t="str">
            <v>SC9632VB-CE-00CK-9632</v>
          </cell>
          <cell r="E2691" t="str">
            <v>SC9632VB-BK</v>
          </cell>
        </row>
        <row r="2692">
          <cell r="D2692" t="str">
            <v>SC9621VB-CF-00CK-9621</v>
          </cell>
          <cell r="E2692" t="str">
            <v>SC9621VB-BK</v>
          </cell>
        </row>
        <row r="2693">
          <cell r="D2693" t="str">
            <v>SC1919UA-N-CE-90AK-919H</v>
          </cell>
          <cell r="E2693" t="str">
            <v>SC1919UA-N-BK</v>
          </cell>
        </row>
        <row r="2694">
          <cell r="D2694" t="str">
            <v>SC9633VB-CF-00CK-9633</v>
          </cell>
          <cell r="E2694" t="str">
            <v>SC9633VB-BK</v>
          </cell>
        </row>
        <row r="2695">
          <cell r="D2695" t="str">
            <v>SC9634VB-CG-00CK-92143</v>
          </cell>
          <cell r="E2695" t="str">
            <v>SC9634VB-BK</v>
          </cell>
        </row>
        <row r="2696">
          <cell r="D2696" t="str">
            <v>SC9634VB-CG-00CK-SZ48</v>
          </cell>
          <cell r="E2696" t="str">
            <v>SC9634VB-BK</v>
          </cell>
        </row>
        <row r="2697">
          <cell r="D2697" t="str">
            <v>SC9634VB-CG-00CK-9634</v>
          </cell>
          <cell r="E2697" t="str">
            <v>SC9634VB-BK</v>
          </cell>
        </row>
        <row r="2698">
          <cell r="D2698" t="str">
            <v>SC9625VB-CE-00CK-9625</v>
          </cell>
          <cell r="E2698" t="str">
            <v>SC9625VB-BK</v>
          </cell>
        </row>
        <row r="2699">
          <cell r="D2699" t="str">
            <v>SC9625VB-CE-00CK-9625L</v>
          </cell>
          <cell r="E2699" t="str">
            <v>SC9625VB-BK</v>
          </cell>
        </row>
        <row r="2700">
          <cell r="D2700" t="str">
            <v>SC9625VB-Q-CE-4XCK-9625L</v>
          </cell>
          <cell r="E2700" t="str">
            <v>SC9625VB-BK-Q</v>
          </cell>
        </row>
        <row r="2701">
          <cell r="D2701" t="str">
            <v>NR.SC9684TS-B-9684</v>
          </cell>
          <cell r="E2701" t="str">
            <v>SC9684TS</v>
          </cell>
        </row>
        <row r="2702">
          <cell r="D2702" t="str">
            <v>NR.SC9684TS-AK-E0-9684</v>
          </cell>
          <cell r="E2702" t="str">
            <v>SC9684TS-AK-E0</v>
          </cell>
        </row>
        <row r="2703">
          <cell r="D2703" t="str">
            <v>NR.SC9683TS-9683</v>
          </cell>
          <cell r="E2703" t="str">
            <v>SC9683TS</v>
          </cell>
        </row>
        <row r="2704">
          <cell r="D2704" t="str">
            <v>NR.SC9684TS（STC12100A)-9684</v>
          </cell>
          <cell r="E2704" t="str">
            <v>SC9684TS</v>
          </cell>
        </row>
        <row r="2705">
          <cell r="D2705" t="str">
            <v>NR.SC9684TS-9684</v>
          </cell>
          <cell r="E2705" t="str">
            <v>SC9684TS</v>
          </cell>
        </row>
        <row r="2706">
          <cell r="D2706" t="str">
            <v>NR.SC9685TS-9685</v>
          </cell>
          <cell r="E2706" t="str">
            <v>SC9685TS</v>
          </cell>
        </row>
        <row r="2707">
          <cell r="D2707" t="str">
            <v>NR.SC9686T3-9686</v>
          </cell>
          <cell r="E2707" t="str">
            <v>SC9686T3</v>
          </cell>
        </row>
        <row r="2708">
          <cell r="D2708" t="str">
            <v>NR.SYLMV358B-358B</v>
          </cell>
          <cell r="E2708" t="str">
            <v>SYLMV358BPA1R</v>
          </cell>
        </row>
        <row r="2709">
          <cell r="D2709" t="str">
            <v>NR.SYLMV358B(STC9G003B)(T)-358B</v>
          </cell>
          <cell r="E2709" t="str">
            <v>SYLMV358BPA1R</v>
          </cell>
        </row>
        <row r="2710">
          <cell r="D2710" t="str">
            <v>NR.SYLMV324B(STC9G003B)(T)-SYV324B</v>
          </cell>
          <cell r="E2710" t="str">
            <v>SYLMV324BPD1R</v>
          </cell>
        </row>
        <row r="2711">
          <cell r="D2711" t="str">
            <v>NR.SYLMV321B(STC9G003B)(T)-SYV321B</v>
          </cell>
          <cell r="E2711" t="str">
            <v>SYLMV321BSOR</v>
          </cell>
        </row>
        <row r="2712">
          <cell r="D2712" t="str">
            <v>NR.SYLMV358B(T)-358B</v>
          </cell>
          <cell r="E2712" t="str">
            <v>SYLMV358BPA3R</v>
          </cell>
        </row>
        <row r="2713">
          <cell r="D2713" t="str">
            <v>NR.SYLMV358B(STC9G003B)(T)-358B</v>
          </cell>
          <cell r="E2713" t="str">
            <v>SYLMV358BPA3R</v>
          </cell>
        </row>
        <row r="2714">
          <cell r="D2714" t="str">
            <v>NR.SYLMV358B(T)-358B</v>
          </cell>
          <cell r="E2714" t="str">
            <v>SYLMV358BPA4R</v>
          </cell>
        </row>
        <row r="2715">
          <cell r="D2715" t="str">
            <v>NR.SYLMV358B(STC9G003B)(T)-358B</v>
          </cell>
          <cell r="E2715" t="str">
            <v>SYLMV358BPA4R</v>
          </cell>
        </row>
        <row r="2716">
          <cell r="D2716" t="str">
            <v>NR.SYLMV324B(STC9G003B)(T)-SYV324B</v>
          </cell>
          <cell r="E2716" t="str">
            <v>SYLMV324BPD2R</v>
          </cell>
        </row>
        <row r="2717">
          <cell r="D2717" t="str">
            <v>NR.SY00724P-SY724P</v>
          </cell>
          <cell r="E2717" t="str">
            <v>SY00724P</v>
          </cell>
        </row>
        <row r="2718">
          <cell r="D2718" t="str">
            <v>NR.SY00722P-SY722P</v>
          </cell>
          <cell r="E2718" t="str">
            <v>SY00722P</v>
          </cell>
        </row>
        <row r="2719">
          <cell r="D2719" t="str">
            <v>NR.SP6H4275-4275</v>
          </cell>
          <cell r="E2719" t="str">
            <v>SP6H4275</v>
          </cell>
        </row>
        <row r="2720">
          <cell r="D2720" t="str">
            <v>NR.SG00784X-SG784X</v>
          </cell>
          <cell r="E2720" t="str">
            <v>SG00784X</v>
          </cell>
        </row>
        <row r="2721">
          <cell r="D2721" t="str">
            <v>NR.SYLM324A-SY324A</v>
          </cell>
          <cell r="E2721" t="str">
            <v>SYLM324A</v>
          </cell>
        </row>
        <row r="2722">
          <cell r="D2722" t="str">
            <v>NR.SYLM324APD1R-SY324A</v>
          </cell>
          <cell r="E2722" t="str">
            <v>SYLM324APD1R</v>
          </cell>
        </row>
        <row r="2723">
          <cell r="D2723" t="str">
            <v>NR.SYLM2904PA1R-2904</v>
          </cell>
          <cell r="E2723" t="str">
            <v>SYLM2904PA1R</v>
          </cell>
        </row>
        <row r="2724">
          <cell r="D2724" t="str">
            <v>NR.SYLM2902APD1R-2904</v>
          </cell>
          <cell r="E2724" t="str">
            <v>SYLM2902APD1R</v>
          </cell>
        </row>
        <row r="2725">
          <cell r="D2725" t="str">
            <v>NR.SYLM321ASOR(T)-SY321A</v>
          </cell>
          <cell r="E2725" t="str">
            <v>SYLM321ASOR</v>
          </cell>
        </row>
        <row r="2726">
          <cell r="D2726" t="str">
            <v>NR.SYLM358APA4R(T)-SY358A</v>
          </cell>
          <cell r="E2726" t="str">
            <v>SYLM358APA4R</v>
          </cell>
        </row>
        <row r="2727">
          <cell r="D2727" t="str">
            <v>NR.SYLM358APA3R(T)-SY358A</v>
          </cell>
          <cell r="E2727" t="str">
            <v>SYLM358APA3R</v>
          </cell>
        </row>
        <row r="2728">
          <cell r="D2728" t="str">
            <v>NR.SYLM358APA1R(T)-SY358A</v>
          </cell>
          <cell r="E2728" t="str">
            <v>SYLM358APA1R</v>
          </cell>
        </row>
        <row r="2729">
          <cell r="D2729" t="str">
            <v>NR.SYLM2904APA3R(STC9G005C)(T)-2904</v>
          </cell>
          <cell r="E2729" t="str">
            <v>SYLM2904APA3R</v>
          </cell>
        </row>
        <row r="2730">
          <cell r="D2730" t="str">
            <v>NR.SYLM2904APA1R(STC9G005C)(T)-2904</v>
          </cell>
          <cell r="E2730" t="str">
            <v>SYLM2904APA1R</v>
          </cell>
        </row>
        <row r="2731">
          <cell r="D2731" t="str">
            <v>NR.SYLM2904APA4R(STC9G005C)(T)-2904</v>
          </cell>
          <cell r="E2731" t="str">
            <v>SYLM2904APA4R</v>
          </cell>
        </row>
        <row r="2732">
          <cell r="D2732" t="str">
            <v>NR.SYLM324APD2R-SY324A</v>
          </cell>
          <cell r="E2732" t="str">
            <v>SYLM324APD2R</v>
          </cell>
        </row>
        <row r="2733">
          <cell r="D2733" t="str">
            <v>NR.SYLM2904-Q1PA1R-2904Q1</v>
          </cell>
          <cell r="E2733" t="str">
            <v>SYLM2904-Q1PA1R</v>
          </cell>
        </row>
        <row r="2734">
          <cell r="D2734" t="str">
            <v>STC42100-白板</v>
          </cell>
          <cell r="E2734" t="str">
            <v>SI1051T/3PA1R</v>
          </cell>
        </row>
        <row r="2735">
          <cell r="D2735" t="str">
            <v>STC42300-3085E</v>
          </cell>
          <cell r="E2735" t="str">
            <v>SI3085EPA1R</v>
          </cell>
        </row>
        <row r="2736">
          <cell r="D2736" t="str">
            <v>UM3851S8-1051T/3</v>
          </cell>
          <cell r="E2736" t="str">
            <v>UM3851S8</v>
          </cell>
        </row>
        <row r="2737">
          <cell r="D2737" t="str">
            <v>NR.SP6H3033BWPE3RQ1-6H3033BW</v>
          </cell>
          <cell r="E2737" t="str">
            <v>SP6H3033BWPE3RQ1</v>
          </cell>
        </row>
        <row r="2738">
          <cell r="D2738" t="str">
            <v>NR.SP6H3050BWPE3RQ1-6H3050BW</v>
          </cell>
          <cell r="E2738" t="str">
            <v>SP6H3050BWPE3RQ1</v>
          </cell>
        </row>
        <row r="2739">
          <cell r="D2739" t="str">
            <v>NR.SP6H3050AW-3050A</v>
          </cell>
          <cell r="E2739" t="str">
            <v>SP6H30XX</v>
          </cell>
        </row>
        <row r="2740">
          <cell r="D2740" t="str">
            <v>NR.SP6H3033AW-3033A</v>
          </cell>
          <cell r="E2740" t="str">
            <v>SP6H30XX</v>
          </cell>
        </row>
        <row r="2741">
          <cell r="D2741" t="str">
            <v>NR.SPD3241(STC35301)</v>
          </cell>
          <cell r="E2741" t="str">
            <v>SPD3241</v>
          </cell>
        </row>
        <row r="2742">
          <cell r="D2742" t="str">
            <v>NR.SPD3242(STC35301)</v>
          </cell>
          <cell r="E2742" t="str">
            <v>SPD3242</v>
          </cell>
        </row>
        <row r="2743">
          <cell r="D2743" t="str">
            <v>NR.SC34431SO-4431</v>
          </cell>
          <cell r="E2743" t="str">
            <v>SC34431SO</v>
          </cell>
        </row>
        <row r="2744">
          <cell r="D2744" t="str">
            <v>MR.SC2498TSOR-A-498T</v>
          </cell>
          <cell r="E2744" t="str">
            <v>SC2498TSO</v>
          </cell>
        </row>
        <row r="2745">
          <cell r="D2745" t="str">
            <v>NR.SC2498T9SOR-A-98T9</v>
          </cell>
          <cell r="E2745" t="str">
            <v>SC2498USO</v>
          </cell>
        </row>
        <row r="2746">
          <cell r="D2746" t="str">
            <v>NR.SC2498T9SOR-A-498U</v>
          </cell>
          <cell r="E2746" t="str">
            <v>SC2498USO</v>
          </cell>
        </row>
        <row r="2747">
          <cell r="D2747" t="str">
            <v>NR.SC34481SO-4481</v>
          </cell>
          <cell r="E2747" t="str">
            <v>SC34481SO</v>
          </cell>
        </row>
        <row r="2748">
          <cell r="D2748" t="str">
            <v>NR.SC34432SO-4432</v>
          </cell>
          <cell r="E2748" t="str">
            <v>SC34432SO</v>
          </cell>
        </row>
        <row r="2749">
          <cell r="D2749" t="str">
            <v>NR.SC34482SO-4482</v>
          </cell>
          <cell r="E2749" t="str">
            <v>SC34482SO</v>
          </cell>
        </row>
        <row r="2750">
          <cell r="D2750" t="str">
            <v>NM.SC30643SOR-0643</v>
          </cell>
          <cell r="E2750" t="str">
            <v>SC30643SOR</v>
          </cell>
        </row>
        <row r="2751">
          <cell r="D2751" t="str">
            <v>SD211VB-CA-90AK-KH211</v>
          </cell>
          <cell r="E2751" t="str">
            <v>SD211VB-BK</v>
          </cell>
        </row>
        <row r="2752">
          <cell r="D2752" t="str">
            <v>NR.ZH619A0-ZH619</v>
          </cell>
          <cell r="E2752" t="str">
            <v>ZH619A0</v>
          </cell>
        </row>
        <row r="2753">
          <cell r="D2753" t="str">
            <v>SD211VB-CA-90AK-211</v>
          </cell>
          <cell r="E2753" t="str">
            <v>SD211VB-BK</v>
          </cell>
        </row>
        <row r="2754">
          <cell r="D2754" t="str">
            <v>SD211VB-211</v>
          </cell>
          <cell r="E2754" t="str">
            <v>SD211VB</v>
          </cell>
        </row>
        <row r="2755">
          <cell r="D2755" t="str">
            <v>SD284VB-284</v>
          </cell>
          <cell r="E2755" t="str">
            <v>SD284VB</v>
          </cell>
        </row>
        <row r="2756">
          <cell r="D2756" t="str">
            <v>SD277VB-277</v>
          </cell>
          <cell r="E2756" t="str">
            <v>SD277VB</v>
          </cell>
        </row>
        <row r="2757">
          <cell r="D2757" t="str">
            <v>KH211-KH211</v>
          </cell>
          <cell r="E2757" t="str">
            <v>KH211</v>
          </cell>
        </row>
        <row r="2758">
          <cell r="D2758" t="str">
            <v>NR.ZH619A0(STC22303)-ZH619A0</v>
          </cell>
          <cell r="E2758" t="str">
            <v>ZH619A0</v>
          </cell>
        </row>
        <row r="2759">
          <cell r="D2759" t="str">
            <v>NR.ZH619G0-ZH619G0</v>
          </cell>
          <cell r="E2759" t="str">
            <v>ZH619G0</v>
          </cell>
        </row>
        <row r="2760">
          <cell r="D2760" t="str">
            <v>SD477S-477S</v>
          </cell>
          <cell r="E2760" t="str">
            <v>SD477S</v>
          </cell>
        </row>
        <row r="2761">
          <cell r="D2761" t="str">
            <v>SD477S(STC22304B)-477S</v>
          </cell>
          <cell r="E2761" t="str">
            <v>SD477S</v>
          </cell>
        </row>
        <row r="2762">
          <cell r="D2762" t="str">
            <v>SD477S-KH477</v>
          </cell>
          <cell r="E2762" t="str">
            <v>KH477ST4-G</v>
          </cell>
        </row>
        <row r="2763">
          <cell r="D2763" t="str">
            <v>SD477S(STC22304C)-477S</v>
          </cell>
          <cell r="E2763" t="str">
            <v>SD477S</v>
          </cell>
        </row>
        <row r="2764">
          <cell r="D2764" t="str">
            <v>KH477ST4-G(STC22304C)-KH477</v>
          </cell>
          <cell r="E2764" t="str">
            <v>KH477ST4-G</v>
          </cell>
        </row>
        <row r="2765">
          <cell r="D2765" t="str">
            <v>SD477VB-GC-90AK-477S</v>
          </cell>
          <cell r="E2765" t="str">
            <v>SD477VB-BK</v>
          </cell>
        </row>
        <row r="2766">
          <cell r="D2766" t="str">
            <v>SD477VB-GC-90AK-KH477</v>
          </cell>
          <cell r="E2766" t="str">
            <v>SD477VB-BK</v>
          </cell>
        </row>
        <row r="2767">
          <cell r="D2767" t="str">
            <v>NR.SD95109PA2R-SD95109</v>
          </cell>
          <cell r="E2767" t="str">
            <v>SD95109</v>
          </cell>
        </row>
        <row r="2768">
          <cell r="D2768" t="str">
            <v>NR.2100S-2100</v>
          </cell>
          <cell r="E2768" t="str">
            <v>2100S</v>
          </cell>
        </row>
        <row r="2769">
          <cell r="D2769" t="str">
            <v>NR.SC4643VB(STC9D03E)-363</v>
          </cell>
          <cell r="E2769" t="str">
            <v>363</v>
          </cell>
        </row>
        <row r="2770">
          <cell r="D2770" t="str">
            <v>NR.2100HBL-2100</v>
          </cell>
          <cell r="E2770" t="str">
            <v>2100HBL</v>
          </cell>
        </row>
        <row r="2771">
          <cell r="D2771" t="str">
            <v>NP.SC4643VB-P(STC9D03E)-4643</v>
          </cell>
          <cell r="E2771" t="str">
            <v>SC4643VB-P</v>
          </cell>
        </row>
        <row r="2772">
          <cell r="D2772" t="str">
            <v>NR.SC4643VB-P(STC9D03E)-4643</v>
          </cell>
          <cell r="E2772" t="str">
            <v>SC4643VB-P</v>
          </cell>
        </row>
        <row r="2773">
          <cell r="D2773" t="str">
            <v>NR.SL002147-2147</v>
          </cell>
          <cell r="E2773" t="str">
            <v>SL002147</v>
          </cell>
        </row>
        <row r="2774">
          <cell r="D2774" t="str">
            <v>NR.SL002147(STC16100B)(T)-2147</v>
          </cell>
          <cell r="E2774" t="str">
            <v>SL002147PA1-TR</v>
          </cell>
        </row>
        <row r="2775">
          <cell r="D2775" t="str">
            <v>NR.SL54123APA1R(STC16100B)(T)-54123A</v>
          </cell>
          <cell r="E2775" t="str">
            <v>SL54123APA1R</v>
          </cell>
        </row>
        <row r="2776">
          <cell r="D2776" t="str">
            <v>NR.SC4671SP20B5-SC4671SP20B5</v>
          </cell>
          <cell r="E2776" t="str">
            <v>SC4671SP20B5</v>
          </cell>
        </row>
        <row r="2777">
          <cell r="D2777" t="str">
            <v>SC4663VB-4663</v>
          </cell>
          <cell r="E2777" t="str">
            <v>SC4663VB</v>
          </cell>
        </row>
        <row r="2778">
          <cell r="D2778" t="str">
            <v>SC4665VB(STC13103B)-4665</v>
          </cell>
          <cell r="E2778" t="str">
            <v>SC4665VB</v>
          </cell>
        </row>
        <row r="2779">
          <cell r="D2779" t="str">
            <v>SC4665VB-HB-33CK-4665</v>
          </cell>
          <cell r="E2779" t="str">
            <v>SC4665VB-BK</v>
          </cell>
        </row>
        <row r="2780">
          <cell r="D2780" t="str">
            <v>NR.SI485E-SI485E</v>
          </cell>
          <cell r="E2780" t="str">
            <v>SI485E</v>
          </cell>
        </row>
        <row r="2781">
          <cell r="D2781" t="str">
            <v>NR.SI485-白板</v>
          </cell>
          <cell r="E2781" t="str">
            <v>SI485</v>
          </cell>
        </row>
        <row r="2782">
          <cell r="D2782" t="str">
            <v>NR.VE1430AQ1VA1R-1430Q</v>
          </cell>
          <cell r="E2782" t="str">
            <v>VE1430AQ1VA1R</v>
          </cell>
        </row>
        <row r="2783">
          <cell r="D2783" t="str">
            <v>NR.VE2430AQ1VA8R-2430Q</v>
          </cell>
          <cell r="E2783" t="str">
            <v>VE2430AQ1VA8R</v>
          </cell>
        </row>
        <row r="2784">
          <cell r="D2784" t="str">
            <v>NR.VE1430CQ1VA1RADJ-1430Q</v>
          </cell>
          <cell r="E2784" t="str">
            <v>VE1430CQ1VA1RADJ</v>
          </cell>
        </row>
        <row r="2785">
          <cell r="D2785" t="str">
            <v>NR.VE1430BQ1VA1RADJ-1430Q</v>
          </cell>
          <cell r="E2785" t="str">
            <v>VE1430BQ1VA1RADJ</v>
          </cell>
        </row>
        <row r="2786">
          <cell r="D2786" t="str">
            <v>SC243XUA-050045-243X</v>
          </cell>
          <cell r="E2786" t="str">
            <v>SC243XUA-050045-243X</v>
          </cell>
        </row>
        <row r="2787">
          <cell r="D2787" t="str">
            <v>SC243XUA-035030-243X</v>
          </cell>
          <cell r="E2787" t="str">
            <v>SC243XUA-035030</v>
          </cell>
        </row>
        <row r="2788">
          <cell r="D2788" t="str">
            <v>SC4616UA-10NV-4616</v>
          </cell>
          <cell r="E2788" t="str">
            <v>SC4616UA-10NV</v>
          </cell>
        </row>
        <row r="2789">
          <cell r="D2789" t="str">
            <v>SC4616UA-16.3N-4616</v>
          </cell>
          <cell r="E2789" t="str">
            <v>SC4616UA-16.3N</v>
          </cell>
        </row>
        <row r="2790">
          <cell r="D2790" t="str">
            <v>SC4616UA-16.3S-4616</v>
          </cell>
          <cell r="E2790" t="str">
            <v>SC4616UA-16.3S</v>
          </cell>
        </row>
        <row r="2791">
          <cell r="D2791" t="str">
            <v>SC4616UA-10.2NF-4616</v>
          </cell>
          <cell r="E2791" t="str">
            <v>SC4616UA-10.2NF</v>
          </cell>
        </row>
        <row r="2792">
          <cell r="D2792" t="str">
            <v>SC4616UA-8NF-4616</v>
          </cell>
          <cell r="E2792" t="str">
            <v>SC4616UA-8NF</v>
          </cell>
        </row>
        <row r="2793">
          <cell r="D2793" t="str">
            <v>SC4616UA-8NV-4616</v>
          </cell>
          <cell r="E2793" t="str">
            <v>SC4616UA-8NV</v>
          </cell>
        </row>
        <row r="2794">
          <cell r="D2794" t="str">
            <v>SC4688SA-4688(失效)</v>
          </cell>
          <cell r="E2794" t="str">
            <v>SC4688SA</v>
          </cell>
        </row>
        <row r="2795">
          <cell r="D2795" t="str">
            <v>SC4688SA-6388</v>
          </cell>
          <cell r="E2795" t="str">
            <v>SC4688SA</v>
          </cell>
        </row>
        <row r="2796">
          <cell r="D2796" t="str">
            <v>SC4688SA-888K</v>
          </cell>
          <cell r="E2796" t="str">
            <v>SC4688SA</v>
          </cell>
        </row>
        <row r="2797">
          <cell r="D2797" t="str">
            <v>SC4688SA-824D(失效)</v>
          </cell>
          <cell r="E2797" t="str">
            <v>SC4688SA</v>
          </cell>
        </row>
        <row r="2798">
          <cell r="D2798" t="str">
            <v>SC4688SA-4688-15SV</v>
          </cell>
          <cell r="E2798" t="str">
            <v>SC4688SA-15SV</v>
          </cell>
        </row>
        <row r="2799">
          <cell r="D2799" t="str">
            <v>SC4688VB-4688</v>
          </cell>
          <cell r="E2799" t="str">
            <v>SC4688VB</v>
          </cell>
        </row>
        <row r="2800">
          <cell r="D2800" t="str">
            <v>SC4688VSA-4688</v>
          </cell>
          <cell r="E2800" t="str">
            <v>SC4688VSA</v>
          </cell>
        </row>
        <row r="2801">
          <cell r="D2801" t="str">
            <v>SC4643VB-4643</v>
          </cell>
          <cell r="E2801" t="str">
            <v>SC4643VB</v>
          </cell>
        </row>
        <row r="2802">
          <cell r="D2802" t="str">
            <v>SC4643VB-5002</v>
          </cell>
          <cell r="E2802" t="str">
            <v>SC4643VB</v>
          </cell>
        </row>
        <row r="2803">
          <cell r="D2803" t="str">
            <v>SC4643VB-8001</v>
          </cell>
          <cell r="E2803" t="str">
            <v>SC4643VB</v>
          </cell>
        </row>
        <row r="2804">
          <cell r="D2804" t="str">
            <v>SC4658VB-</v>
          </cell>
          <cell r="E2804" t="str">
            <v>SC4658VB</v>
          </cell>
        </row>
        <row r="2805">
          <cell r="D2805" t="str">
            <v>SC4643VB-4643-2.5S</v>
          </cell>
          <cell r="E2805" t="str">
            <v>SC4643VB-2.5S</v>
          </cell>
        </row>
        <row r="2806">
          <cell r="D2806" t="str">
            <v>SC4643VB-A-4643-2.5S</v>
          </cell>
          <cell r="E2806" t="str">
            <v>SC4643VB-2.5S</v>
          </cell>
        </row>
        <row r="2807">
          <cell r="D2807" t="str">
            <v>SC4645VB-4645</v>
          </cell>
          <cell r="E2807" t="str">
            <v>SC4645VB</v>
          </cell>
        </row>
        <row r="2808">
          <cell r="D2808" t="str">
            <v>SC4645VB-3100</v>
          </cell>
          <cell r="E2808" t="str">
            <v>SC4645VB</v>
          </cell>
        </row>
        <row r="2809">
          <cell r="D2809" t="str">
            <v>SC4645VB-4645-12S</v>
          </cell>
          <cell r="E2809" t="str">
            <v>SC4645VB-12S</v>
          </cell>
        </row>
        <row r="2810">
          <cell r="D2810" t="str">
            <v>SC4645VB-4645-5S</v>
          </cell>
          <cell r="E2810" t="str">
            <v>SC4645VB-5S</v>
          </cell>
        </row>
        <row r="2811">
          <cell r="D2811" t="str">
            <v>2100-10NV-2100</v>
          </cell>
          <cell r="E2811" t="str">
            <v>2100-10NV</v>
          </cell>
        </row>
        <row r="2812">
          <cell r="D2812" t="str">
            <v>SC4643VB-4643-0.6S</v>
          </cell>
          <cell r="E2812" t="str">
            <v>SC4643VB-0.6S</v>
          </cell>
        </row>
        <row r="2813">
          <cell r="D2813" t="str">
            <v>SC4643VB-4643-0.8SV</v>
          </cell>
          <cell r="E2813" t="str">
            <v>SC4643VB-0.8SV</v>
          </cell>
        </row>
        <row r="2814">
          <cell r="D2814" t="str">
            <v>SC4643VB-A-4643-0.8SV</v>
          </cell>
          <cell r="E2814" t="str">
            <v>SC4643VB-0.8SV</v>
          </cell>
        </row>
        <row r="2815">
          <cell r="D2815" t="str">
            <v>SC60224-D-544(旧 失效)</v>
          </cell>
          <cell r="E2815" t="str">
            <v>SC60224-D-544</v>
          </cell>
        </row>
        <row r="2816">
          <cell r="D2816" t="str">
            <v>SC60220-6091</v>
          </cell>
          <cell r="E2816" t="str">
            <v>SC60220</v>
          </cell>
        </row>
        <row r="2817">
          <cell r="D2817" t="str">
            <v>SC60220-60220</v>
          </cell>
          <cell r="E2817" t="str">
            <v>SC60220</v>
          </cell>
        </row>
        <row r="2818">
          <cell r="D2818" t="str">
            <v>SC60221-60221</v>
          </cell>
          <cell r="E2818" t="str">
            <v>SC60221</v>
          </cell>
        </row>
        <row r="2819">
          <cell r="D2819" t="str">
            <v>SC60224-60224</v>
          </cell>
          <cell r="E2819" t="str">
            <v>SC60224</v>
          </cell>
        </row>
        <row r="2820">
          <cell r="D2820" t="str">
            <v>SC60221-U-P1-256</v>
          </cell>
          <cell r="E2820" t="str">
            <v>SC60221-U-P1-256</v>
          </cell>
        </row>
        <row r="2821">
          <cell r="D2821" t="str">
            <v>SC60224-U-P4-1024</v>
          </cell>
          <cell r="E2821" t="str">
            <v>SC60224-U-P4-1024</v>
          </cell>
        </row>
        <row r="2822">
          <cell r="D2822" t="str">
            <v>SC60221-D-200</v>
          </cell>
          <cell r="E2822" t="str">
            <v>SC60221-D-200</v>
          </cell>
        </row>
        <row r="2823">
          <cell r="D2823" t="str">
            <v>SC60221-D-48</v>
          </cell>
          <cell r="E2823" t="str">
            <v>SC60221-D-48</v>
          </cell>
        </row>
        <row r="2824">
          <cell r="D2824" t="str">
            <v>SC60221-D-256</v>
          </cell>
          <cell r="E2824" t="str">
            <v>SC60221-D-256</v>
          </cell>
        </row>
        <row r="2825">
          <cell r="D2825" t="str">
            <v>SC60224-U-P1-1024</v>
          </cell>
          <cell r="E2825" t="str">
            <v>SC60224-U-P1-1024</v>
          </cell>
        </row>
        <row r="2826">
          <cell r="D2826" t="str">
            <v>SC60224-U-P1-1024(GFZ)</v>
          </cell>
          <cell r="E2826" t="str">
            <v>SC60224-U-P1-1024(GFZ)</v>
          </cell>
        </row>
        <row r="2827">
          <cell r="D2827" t="str">
            <v>SC60224-D-1024</v>
          </cell>
          <cell r="E2827" t="str">
            <v>SC60224-D-1024</v>
          </cell>
        </row>
        <row r="2828">
          <cell r="D2828" t="str">
            <v>SC60221-U-P4-500</v>
          </cell>
          <cell r="E2828" t="str">
            <v>SC60221-U-P4-500</v>
          </cell>
        </row>
        <row r="2829">
          <cell r="D2829" t="str">
            <v>SC60224-D-544</v>
          </cell>
          <cell r="E2829" t="str">
            <v>SC60224-D-544</v>
          </cell>
        </row>
        <row r="2830">
          <cell r="D2830" t="str">
            <v>SC60224-D-16</v>
          </cell>
          <cell r="E2830" t="str">
            <v>SC60224-D-16</v>
          </cell>
        </row>
        <row r="2831">
          <cell r="D2831" t="str">
            <v>SC60224-D-128</v>
          </cell>
          <cell r="E2831" t="str">
            <v>SC60224-D-128</v>
          </cell>
        </row>
        <row r="2832">
          <cell r="D2832" t="str">
            <v>SC60224-D-512</v>
          </cell>
          <cell r="E2832" t="str">
            <v>SC60224-D-512</v>
          </cell>
        </row>
        <row r="2833">
          <cell r="D2833" t="str">
            <v>SC60224-D-256</v>
          </cell>
          <cell r="E2833" t="str">
            <v>SC60224-D-256</v>
          </cell>
        </row>
        <row r="2834">
          <cell r="D2834" t="str">
            <v>SC60224-D-1000</v>
          </cell>
          <cell r="E2834" t="str">
            <v>SC60224-D-1000</v>
          </cell>
        </row>
        <row r="2835">
          <cell r="D2835" t="str">
            <v>SC60224-D-360</v>
          </cell>
          <cell r="E2835" t="str">
            <v>SC60224-D-360</v>
          </cell>
        </row>
        <row r="2836">
          <cell r="D2836" t="str">
            <v>SC60224-U-P4-360</v>
          </cell>
          <cell r="E2836" t="str">
            <v>SC60224-U-P4-360</v>
          </cell>
        </row>
        <row r="2837">
          <cell r="D2837" t="str">
            <v>SC60224-D-1024-976</v>
          </cell>
          <cell r="E2837" t="str">
            <v>SC60224-D-1024-976</v>
          </cell>
        </row>
        <row r="2838">
          <cell r="D2838" t="str">
            <v>SC60224-D-200</v>
          </cell>
          <cell r="E2838" t="str">
            <v>SC60224-D-200</v>
          </cell>
        </row>
        <row r="2839">
          <cell r="D2839" t="str">
            <v>SC60224-D-500</v>
          </cell>
          <cell r="E2839" t="str">
            <v>SC60224-D-500</v>
          </cell>
        </row>
        <row r="2840">
          <cell r="D2840" t="str">
            <v>SC60224-D-1024-976-BSD-01</v>
          </cell>
          <cell r="E2840" t="str">
            <v>SC60224-D-1024-976-BSD-01</v>
          </cell>
        </row>
        <row r="2841">
          <cell r="D2841" t="str">
            <v>SC60224-D-600</v>
          </cell>
          <cell r="E2841" t="str">
            <v>SC60224-D-600</v>
          </cell>
        </row>
        <row r="2842">
          <cell r="D2842" t="str">
            <v>SC60221-D-400</v>
          </cell>
          <cell r="E2842" t="str">
            <v>SC60221-D-400</v>
          </cell>
        </row>
        <row r="2843">
          <cell r="D2843" t="str">
            <v>SC60221-D-100</v>
          </cell>
          <cell r="E2843" t="str">
            <v>SC60221-D-100</v>
          </cell>
        </row>
        <row r="2844">
          <cell r="D2844" t="str">
            <v>SC60221-D-50</v>
          </cell>
          <cell r="E2844" t="str">
            <v>SC60221-D-50</v>
          </cell>
        </row>
        <row r="2845">
          <cell r="D2845" t="str">
            <v>SC60221-D-16</v>
          </cell>
          <cell r="E2845" t="str">
            <v>SC60221-D-16</v>
          </cell>
        </row>
        <row r="2846">
          <cell r="D2846" t="str">
            <v>SC60221-D-360</v>
          </cell>
          <cell r="E2846" t="str">
            <v>SC60221-D-360</v>
          </cell>
        </row>
        <row r="2847">
          <cell r="D2847" t="str">
            <v>SC60221-D-64</v>
          </cell>
          <cell r="E2847" t="str">
            <v>SC60221-D-64</v>
          </cell>
        </row>
        <row r="2848">
          <cell r="D2848" t="str">
            <v>SC60221-U-256-244</v>
          </cell>
          <cell r="E2848" t="str">
            <v>SC60221-U-256-244</v>
          </cell>
        </row>
        <row r="2849">
          <cell r="D2849" t="str">
            <v>SC60221-U-256-976</v>
          </cell>
          <cell r="E2849" t="str">
            <v>SC60221-U-256-976</v>
          </cell>
        </row>
        <row r="2850">
          <cell r="D2850" t="str">
            <v>SC60221-U-P1-256-244-mai</v>
          </cell>
          <cell r="E2850" t="str">
            <v>SC60221-U-P1-256-244-mai</v>
          </cell>
        </row>
        <row r="2851">
          <cell r="D2851" t="str">
            <v>SC60224-U-P1-256</v>
          </cell>
          <cell r="E2851" t="str">
            <v>SC60224-U-P1-256</v>
          </cell>
        </row>
        <row r="2852">
          <cell r="D2852" t="str">
            <v>SC60224-U-P1-256-244</v>
          </cell>
          <cell r="E2852" t="str">
            <v>SC60224-U-P1-256-244</v>
          </cell>
        </row>
        <row r="2853">
          <cell r="D2853" t="str">
            <v>SC60221-D-64-CCW</v>
          </cell>
          <cell r="E2853" t="str">
            <v>SC60221-D-64-CCW</v>
          </cell>
        </row>
        <row r="2854">
          <cell r="D2854" t="str">
            <v>NR.SC9675IM-LNF00-9675</v>
          </cell>
          <cell r="E2854" t="str">
            <v>SC9675IM-LNF00</v>
          </cell>
        </row>
        <row r="2855">
          <cell r="D2855" t="str">
            <v>NR.SC9675IM-HNF00-9675</v>
          </cell>
          <cell r="E2855" t="str">
            <v>SC9675IM-HNF00</v>
          </cell>
        </row>
        <row r="2856">
          <cell r="D2856" t="str">
            <v>NR.SC9675IM-LRF00-9675</v>
          </cell>
          <cell r="E2856" t="str">
            <v>SC9675IM-LRF00</v>
          </cell>
        </row>
        <row r="2857">
          <cell r="D2857" t="str">
            <v>NR.SC9675IM-P-LRF00-9675</v>
          </cell>
          <cell r="E2857" t="str">
            <v>SC9675IM-P-LRF00</v>
          </cell>
        </row>
        <row r="2858">
          <cell r="D2858" t="str">
            <v>NR.SC9675IM-P-LRF10-9675</v>
          </cell>
          <cell r="E2858" t="str">
            <v>SC9675IM-P-LRF10</v>
          </cell>
        </row>
        <row r="2859">
          <cell r="D2859" t="str">
            <v>NR.SC9675IM-P-LRF01-9675</v>
          </cell>
          <cell r="E2859" t="str">
            <v>SC9675IM-P-LRF01</v>
          </cell>
        </row>
        <row r="2860">
          <cell r="D2860" t="str">
            <v>NR.SC9675IM-HRF00-9675</v>
          </cell>
          <cell r="E2860" t="str">
            <v>SC9675IM-HRF00</v>
          </cell>
        </row>
        <row r="2861">
          <cell r="D2861" t="str">
            <v>NR.SC9675IM-P-HRF00-9675</v>
          </cell>
          <cell r="E2861" t="str">
            <v>SC9675IM-P-HRF00</v>
          </cell>
        </row>
        <row r="2862">
          <cell r="D2862" t="str">
            <v>NR.SC9675IM-P-HRF11-9675</v>
          </cell>
          <cell r="E2862" t="str">
            <v>SC9675IM-P-HRF11</v>
          </cell>
        </row>
        <row r="2863">
          <cell r="D2863" t="str">
            <v>SC60221-D-50(旧 失效)</v>
          </cell>
          <cell r="E2863" t="str">
            <v>SC60221-D-50</v>
          </cell>
        </row>
        <row r="2864">
          <cell r="D2864" t="str">
            <v>SC4643VB-P-2.5S(STC9D03E)-4643</v>
          </cell>
          <cell r="E2864" t="str">
            <v>SC4643VB-P-2.5S</v>
          </cell>
        </row>
        <row r="2865">
          <cell r="D2865" t="str">
            <v>SC4665VB-A-HB-33CK-4665</v>
          </cell>
          <cell r="E2865" t="str">
            <v>SC4665VB-A-BK</v>
          </cell>
        </row>
        <row r="2866">
          <cell r="D2866" t="str">
            <v>SC4665VB-B-HB-33CK-4665</v>
          </cell>
          <cell r="E2866" t="str">
            <v>SC4665VB-B-BK</v>
          </cell>
        </row>
        <row r="2867">
          <cell r="D2867" t="str">
            <v>SC4665VB-C-HB-33CK-4665</v>
          </cell>
          <cell r="E2867" t="str">
            <v>SC4665VB-C-BK</v>
          </cell>
        </row>
        <row r="2868">
          <cell r="D2868" t="str">
            <v>SC4665VB-D-HB-33CK-4665</v>
          </cell>
          <cell r="E2868" t="str">
            <v>SC4665VB-D-BK</v>
          </cell>
        </row>
        <row r="2869">
          <cell r="D2869" t="str">
            <v>SC243XSO-243X</v>
          </cell>
          <cell r="E2869" t="str">
            <v>SC243XSO</v>
          </cell>
        </row>
        <row r="2870">
          <cell r="D2870" t="str">
            <v>SC2498SO-2498</v>
          </cell>
          <cell r="E2870" t="str">
            <v>SC2498SO</v>
          </cell>
        </row>
        <row r="2871">
          <cell r="D2871" t="str">
            <v>SC2498SO(STC11210A)-YF</v>
          </cell>
          <cell r="E2871" t="str">
            <v>SC2498SO</v>
          </cell>
        </row>
        <row r="2872">
          <cell r="D2872" t="str">
            <v>SC25791G(STC11210G)-5791</v>
          </cell>
          <cell r="E2872" t="str">
            <v>SC25791SOR-A</v>
          </cell>
        </row>
        <row r="2873">
          <cell r="D2873" t="str">
            <v>SC25791SE-A-G(STC11210G)-5791</v>
          </cell>
          <cell r="E2873" t="str">
            <v>SC25791SE-A</v>
          </cell>
        </row>
        <row r="2874">
          <cell r="D2874" t="str">
            <v>SC2526VB-2526</v>
          </cell>
          <cell r="E2874" t="str">
            <v>SC2526VB</v>
          </cell>
        </row>
        <row r="2875">
          <cell r="D2875" t="str">
            <v>SC25791SE-A-Q(STC11210G-Q)-5791</v>
          </cell>
          <cell r="E2875" t="str">
            <v>SC25791SE-A</v>
          </cell>
        </row>
        <row r="2876">
          <cell r="D2876" t="str">
            <v>SC2413SO-N-44E</v>
          </cell>
          <cell r="E2876" t="str">
            <v>SC2413SO-N</v>
          </cell>
        </row>
        <row r="2877">
          <cell r="D2877" t="str">
            <v>SC25891SE-A-Q(STC11210G-Q)-5891</v>
          </cell>
          <cell r="E2877" t="str">
            <v>SC25891SE-A</v>
          </cell>
        </row>
        <row r="2878">
          <cell r="D2878" t="str">
            <v>SC25791SOR-A-5791</v>
          </cell>
          <cell r="E2878" t="str">
            <v>SC25791SOR-A</v>
          </cell>
        </row>
        <row r="2879">
          <cell r="D2879" t="str">
            <v>SC25791SOR-A-5791-D(STC11210D)-5791</v>
          </cell>
          <cell r="E2879" t="str">
            <v>SC25791SOR-A</v>
          </cell>
        </row>
        <row r="2880">
          <cell r="D2880" t="str">
            <v>SC25791SOR-A-5791-E(STC11210E)-5791</v>
          </cell>
          <cell r="E2880" t="str">
            <v>SC25791SOR-A</v>
          </cell>
        </row>
        <row r="2881">
          <cell r="D2881" t="str">
            <v>SC25791F(STC11210F)-5791</v>
          </cell>
          <cell r="E2881" t="str">
            <v>SC25791SE-A</v>
          </cell>
        </row>
        <row r="2882">
          <cell r="D2882" t="str">
            <v>SC2442SE-2442</v>
          </cell>
          <cell r="E2882" t="str">
            <v>SC2442SE</v>
          </cell>
        </row>
        <row r="2883">
          <cell r="D2883" t="str">
            <v>SC25891UA-A-Q(STC11210G-Q)-25891</v>
          </cell>
          <cell r="E2883" t="str">
            <v>SC25891UA-A</v>
          </cell>
        </row>
        <row r="2884">
          <cell r="D2884" t="str">
            <v>SC25891SE-Q-CG-40CR-5891</v>
          </cell>
          <cell r="E2884" t="str">
            <v>SC25891SE-TR-Q</v>
          </cell>
        </row>
        <row r="2885">
          <cell r="D2885" t="str">
            <v>SC1241SE-1241</v>
          </cell>
          <cell r="E2885" t="str">
            <v>SC1241SE</v>
          </cell>
        </row>
        <row r="2886">
          <cell r="D2886" t="str">
            <v>SC1241SO-N-1241</v>
          </cell>
          <cell r="E2886" t="str">
            <v>SC1241SO-N</v>
          </cell>
        </row>
        <row r="2887">
          <cell r="D2887" t="str">
            <v>SC1138SO-N-1138</v>
          </cell>
          <cell r="E2887" t="str">
            <v>SC1138SO-N</v>
          </cell>
        </row>
        <row r="2888">
          <cell r="D2888" t="str">
            <v>SC1245BU-1245</v>
          </cell>
          <cell r="E2888" t="str">
            <v>SC1245BU</v>
          </cell>
        </row>
        <row r="2889">
          <cell r="D2889" t="str">
            <v>SC1245SO-N-1245</v>
          </cell>
          <cell r="E2889" t="str">
            <v>SC1245SO-N</v>
          </cell>
        </row>
        <row r="2890">
          <cell r="D2890" t="str">
            <v>SC1134BU-1134</v>
          </cell>
          <cell r="E2890" t="str">
            <v>SC1134BU</v>
          </cell>
        </row>
        <row r="2891">
          <cell r="D2891" t="str">
            <v>SC1134SO-N-1134</v>
          </cell>
          <cell r="E2891" t="str">
            <v>SC1134SO-N</v>
          </cell>
        </row>
        <row r="2892">
          <cell r="D2892" t="str">
            <v>SC1134SO-N-44E</v>
          </cell>
          <cell r="E2892" t="str">
            <v>SC1134SO-N</v>
          </cell>
        </row>
        <row r="2893">
          <cell r="D2893" t="str">
            <v>SC1133BU-</v>
          </cell>
          <cell r="E2893" t="str">
            <v>SC1133BU</v>
          </cell>
        </row>
        <row r="2894">
          <cell r="D2894" t="str">
            <v>SC2416SE-2416</v>
          </cell>
          <cell r="E2894" t="str">
            <v>SC2416SE</v>
          </cell>
        </row>
        <row r="2895">
          <cell r="D2895" t="str">
            <v>SC2202SO-N-2202</v>
          </cell>
          <cell r="E2895" t="str">
            <v>SC2202SO-N</v>
          </cell>
        </row>
        <row r="2896">
          <cell r="D2896" t="str">
            <v>SC2402SO-N-C(STC9902J)-2448</v>
          </cell>
          <cell r="E2896" t="str">
            <v>SC2402SO-N</v>
          </cell>
        </row>
        <row r="2897">
          <cell r="D2897" t="str">
            <v>SC2402SO-N-2402</v>
          </cell>
          <cell r="E2897" t="str">
            <v>SC2402SO-N</v>
          </cell>
        </row>
        <row r="2898">
          <cell r="D2898" t="str">
            <v>SC2402SO-N-6571</v>
          </cell>
          <cell r="E2898" t="str">
            <v>SC2402SO-N</v>
          </cell>
        </row>
        <row r="2899">
          <cell r="D2899" t="str">
            <v>SC2402SO-N-333</v>
          </cell>
          <cell r="E2899" t="str">
            <v>SC2402SO-N</v>
          </cell>
        </row>
        <row r="2900">
          <cell r="D2900" t="str">
            <v>SC2402SO-N-Ag0.8-2402</v>
          </cell>
          <cell r="E2900" t="str">
            <v>SC2402SO-N</v>
          </cell>
        </row>
        <row r="2901">
          <cell r="D2901" t="str">
            <v>SC2402SO-N/SC3401SO-N-</v>
          </cell>
          <cell r="E2901" t="str">
            <v>SC2402SO-N/SC3401SO-N</v>
          </cell>
        </row>
        <row r="2902">
          <cell r="D2902" t="str">
            <v>SC2402SO-N/SC3451SO-N-</v>
          </cell>
          <cell r="E2902" t="str">
            <v>SC2402SO-N/SC3451SO-N</v>
          </cell>
        </row>
        <row r="2903">
          <cell r="D2903" t="str">
            <v>U18-</v>
          </cell>
          <cell r="E2903" t="str">
            <v>U18</v>
          </cell>
        </row>
        <row r="2904">
          <cell r="D2904" t="str">
            <v>SC2526DC-H-2526</v>
          </cell>
          <cell r="E2904" t="str">
            <v>SC2526DC-H</v>
          </cell>
        </row>
        <row r="2905">
          <cell r="D2905" t="str">
            <v>SC2455SO-2455</v>
          </cell>
          <cell r="E2905" t="str">
            <v>SC2455SO</v>
          </cell>
        </row>
        <row r="2906">
          <cell r="D2906" t="str">
            <v>SC2440SO-N-2440</v>
          </cell>
          <cell r="E2906" t="str">
            <v>SC2440SO-N</v>
          </cell>
        </row>
        <row r="2907">
          <cell r="D2907" t="str">
            <v>SC2442SO-H-2442</v>
          </cell>
          <cell r="E2907" t="str">
            <v>SC2442SO-H</v>
          </cell>
        </row>
        <row r="2908">
          <cell r="D2908" t="str">
            <v>SC2442SO-N(STC9906P)-2442</v>
          </cell>
          <cell r="E2908" t="str">
            <v>SC2442SO-N</v>
          </cell>
        </row>
        <row r="2909">
          <cell r="D2909" t="str">
            <v>SC2442SO-N(STC9906P)-6571</v>
          </cell>
          <cell r="E2909" t="str">
            <v>SC2442SO-N</v>
          </cell>
        </row>
        <row r="2910">
          <cell r="D2910" t="str">
            <v>SC2442SO-N(STC9906G)-2442</v>
          </cell>
          <cell r="E2910" t="str">
            <v>SC2442SO-N</v>
          </cell>
        </row>
        <row r="2911">
          <cell r="D2911" t="str">
            <v>SC2448SO-2448</v>
          </cell>
          <cell r="E2911" t="str">
            <v>SC2448SO</v>
          </cell>
        </row>
        <row r="2912">
          <cell r="D2912" t="str">
            <v>SC2662SO-N-2662</v>
          </cell>
          <cell r="E2912" t="str">
            <v>SC2662SO-N</v>
          </cell>
        </row>
        <row r="2913">
          <cell r="D2913" t="str">
            <v>SC2242SO-2242</v>
          </cell>
          <cell r="E2913" t="str">
            <v>SC2242SO</v>
          </cell>
        </row>
        <row r="2914">
          <cell r="D2914" t="str">
            <v>SC2242SO-2642</v>
          </cell>
          <cell r="E2914" t="str">
            <v>SC2242SO</v>
          </cell>
        </row>
        <row r="2915">
          <cell r="D2915" t="str">
            <v>SC2430SO-N-2430</v>
          </cell>
          <cell r="E2915" t="str">
            <v>SC2430SO-N</v>
          </cell>
        </row>
        <row r="2916">
          <cell r="D2916" t="str">
            <v>SC2432SO-2432</v>
          </cell>
          <cell r="E2916" t="str">
            <v>SC2432SO</v>
          </cell>
        </row>
        <row r="2917">
          <cell r="D2917" t="str">
            <v>SC2432SO-N-2432</v>
          </cell>
          <cell r="E2917" t="str">
            <v>SC2432SO-N</v>
          </cell>
        </row>
        <row r="2918">
          <cell r="D2918" t="str">
            <v>SC2434SO-2434</v>
          </cell>
          <cell r="E2918" t="str">
            <v>SC2434SO</v>
          </cell>
        </row>
        <row r="2919">
          <cell r="D2919" t="str">
            <v>SC2434SO-N-2434</v>
          </cell>
          <cell r="E2919" t="str">
            <v>SC2434SO-N</v>
          </cell>
        </row>
        <row r="2920">
          <cell r="D2920" t="str">
            <v>SC2436SO-2436</v>
          </cell>
          <cell r="E2920" t="str">
            <v>SC2436SO</v>
          </cell>
        </row>
        <row r="2921">
          <cell r="D2921" t="str">
            <v>SC2438SO-2438</v>
          </cell>
          <cell r="E2921" t="str">
            <v>SC2438SO</v>
          </cell>
        </row>
        <row r="2922">
          <cell r="D2922" t="str">
            <v>SC2438SO-N-2438</v>
          </cell>
          <cell r="E2922" t="str">
            <v>SC2438SO-N</v>
          </cell>
        </row>
        <row r="2923">
          <cell r="D2923" t="str">
            <v>SC243XSO-N-070035-243X</v>
          </cell>
          <cell r="E2923" t="str">
            <v>SC243XSO-N-070035</v>
          </cell>
        </row>
        <row r="2924">
          <cell r="D2924" t="str">
            <v>SC243XSO-N-070035-44E</v>
          </cell>
          <cell r="E2924" t="str">
            <v>SC243XSO-N-070035</v>
          </cell>
        </row>
        <row r="2925">
          <cell r="D2925" t="str">
            <v>SC243XSO-N-084079-243X</v>
          </cell>
          <cell r="E2925" t="str">
            <v>SC243XSO-N-084079</v>
          </cell>
        </row>
        <row r="2926">
          <cell r="D2926" t="str">
            <v>SC2462SO-2462</v>
          </cell>
          <cell r="E2926" t="str">
            <v>SC2462SO</v>
          </cell>
        </row>
        <row r="2927">
          <cell r="D2927" t="str">
            <v>SC2464SO-2464</v>
          </cell>
          <cell r="E2927" t="str">
            <v>SC2464SO</v>
          </cell>
        </row>
        <row r="2928">
          <cell r="D2928" t="str">
            <v>SC243XSO-100095-243X</v>
          </cell>
          <cell r="E2928" t="str">
            <v>SC243XSO-100095</v>
          </cell>
        </row>
        <row r="2929">
          <cell r="D2929" t="str">
            <v>SC243XSO-118113-243X</v>
          </cell>
          <cell r="E2929" t="str">
            <v>SC243XSO-118113</v>
          </cell>
        </row>
        <row r="2930">
          <cell r="D2930" t="str">
            <v>SC2466SO-2466</v>
          </cell>
          <cell r="E2930" t="str">
            <v>SC2466SO</v>
          </cell>
        </row>
        <row r="2931">
          <cell r="D2931" t="str">
            <v>SC2442SO-N-H(STC9906Q)-2442</v>
          </cell>
          <cell r="E2931" t="str">
            <v>SC2442SO-N-H</v>
          </cell>
        </row>
        <row r="2932">
          <cell r="D2932" t="str">
            <v>SC2442SO-2442</v>
          </cell>
          <cell r="E2932" t="str">
            <v>SC2442SO</v>
          </cell>
        </row>
        <row r="2933">
          <cell r="D2933" t="str">
            <v>SC2442SO-244M</v>
          </cell>
          <cell r="E2933" t="str">
            <v>SC2442SO</v>
          </cell>
        </row>
        <row r="2934">
          <cell r="D2934" t="str">
            <v>SC2455SO(STC9906K)-2455</v>
          </cell>
          <cell r="E2934" t="str">
            <v>SC2455SO</v>
          </cell>
        </row>
        <row r="2935">
          <cell r="D2935" t="str">
            <v>SC2063SO-2063</v>
          </cell>
          <cell r="E2935" t="str">
            <v>SC2063SO</v>
          </cell>
        </row>
        <row r="2936">
          <cell r="D2936" t="str">
            <v>SC2642SO-2642</v>
          </cell>
          <cell r="E2936" t="str">
            <v>SC2642SO</v>
          </cell>
        </row>
        <row r="2937">
          <cell r="D2937" t="str">
            <v>SC2448SO-2063</v>
          </cell>
          <cell r="E2937" t="str">
            <v>SC2448SO</v>
          </cell>
        </row>
        <row r="2938">
          <cell r="D2938" t="str">
            <v>SC1134SE-1134</v>
          </cell>
          <cell r="E2938" t="str">
            <v>SC1134SE</v>
          </cell>
        </row>
        <row r="2939">
          <cell r="D2939" t="str">
            <v>SC2462SO-6472</v>
          </cell>
          <cell r="E2939" t="str">
            <v>SC2462SO</v>
          </cell>
        </row>
        <row r="2940">
          <cell r="D2940" t="str">
            <v>SC243XSO-N-070035-4418E</v>
          </cell>
          <cell r="E2940" t="str">
            <v>SC243XSO-N-070035</v>
          </cell>
        </row>
        <row r="2941">
          <cell r="D2941" t="str">
            <v>SC243XSO-N-070035-4415E</v>
          </cell>
          <cell r="E2941" t="str">
            <v>SC243XSO-N-070035</v>
          </cell>
        </row>
        <row r="2942">
          <cell r="D2942" t="str">
            <v>SC243XSO-N-070035-4435E</v>
          </cell>
          <cell r="E2942" t="str">
            <v>SC243XSO-N-070035</v>
          </cell>
        </row>
        <row r="2943">
          <cell r="D2943" t="str">
            <v>SC2443SO-2443</v>
          </cell>
          <cell r="E2943" t="str">
            <v>SC2443SO</v>
          </cell>
        </row>
        <row r="2944">
          <cell r="D2944" t="str">
            <v>SC1245SO-N(STC1898AK)-245CC</v>
          </cell>
          <cell r="E2944" t="str">
            <v>SC1245SO-N</v>
          </cell>
        </row>
        <row r="2945">
          <cell r="D2945" t="str">
            <v>SC6573SO-6573</v>
          </cell>
          <cell r="E2945" t="str">
            <v>SC6573SO</v>
          </cell>
        </row>
        <row r="2946">
          <cell r="D2946" t="str">
            <v>SC6112SO-N-6112</v>
          </cell>
          <cell r="E2946" t="str">
            <v>SC6112SO-N</v>
          </cell>
        </row>
        <row r="2947">
          <cell r="D2947" t="str">
            <v>SC2443TSO-2443</v>
          </cell>
          <cell r="E2947" t="str">
            <v>SC2443SO</v>
          </cell>
        </row>
        <row r="2948">
          <cell r="D2948" t="str">
            <v>SC2498S0-YF-C-2498</v>
          </cell>
          <cell r="E2948" t="str">
            <v>SC2498SO</v>
          </cell>
        </row>
        <row r="2949">
          <cell r="D2949" t="str">
            <v>SC1245SOG-N-1245</v>
          </cell>
          <cell r="E2949" t="str">
            <v>SC1245SOG-N</v>
          </cell>
        </row>
        <row r="2950">
          <cell r="D2950" t="str">
            <v>SC25891SO-3L-5891</v>
          </cell>
          <cell r="E2950" t="str">
            <v>SC25891SO</v>
          </cell>
        </row>
        <row r="2951">
          <cell r="D2951" t="str">
            <v>SC25791SE-5791</v>
          </cell>
          <cell r="E2951" t="str">
            <v>SC25791SE</v>
          </cell>
        </row>
        <row r="2952">
          <cell r="D2952" t="str">
            <v>SC2498USO-2498U</v>
          </cell>
          <cell r="E2952" t="str">
            <v>SC2498USO</v>
          </cell>
        </row>
        <row r="2953">
          <cell r="D2953" t="str">
            <v>SC2498TSO-2498T</v>
          </cell>
          <cell r="E2953" t="str">
            <v>SC2498TSO</v>
          </cell>
        </row>
        <row r="2954">
          <cell r="D2954" t="str">
            <v>SC2438HSO-2438H</v>
          </cell>
          <cell r="E2954" t="str">
            <v>SC2438HSO</v>
          </cell>
        </row>
        <row r="2955">
          <cell r="D2955" t="str">
            <v>SC2465SO-2465</v>
          </cell>
          <cell r="E2955" t="str">
            <v>SC2465SO</v>
          </cell>
        </row>
        <row r="2956">
          <cell r="D2956" t="str">
            <v>SC2442SO-E(STC9906G)-2442</v>
          </cell>
          <cell r="E2956" t="str">
            <v>SC2442SO-E</v>
          </cell>
        </row>
        <row r="2957">
          <cell r="D2957" t="str">
            <v>SC1134SO-N(STC1002AF)-1134</v>
          </cell>
          <cell r="E2957" t="str">
            <v>SC1134SO-N</v>
          </cell>
        </row>
        <row r="2958">
          <cell r="D2958" t="str">
            <v>SC2434SO-N-E(STC9902I)-2434</v>
          </cell>
          <cell r="E2958" t="str">
            <v>SC2434SO-N-E</v>
          </cell>
        </row>
        <row r="2959">
          <cell r="D2959" t="str">
            <v>SC4011SO-N-GL08(STC4011B)-GL08</v>
          </cell>
          <cell r="E2959" t="str">
            <v>GL08</v>
          </cell>
        </row>
        <row r="2960">
          <cell r="D2960" t="str">
            <v>SC25891SO(11210F)-5891</v>
          </cell>
          <cell r="E2960" t="str">
            <v>SC25891SO</v>
          </cell>
        </row>
        <row r="2961">
          <cell r="D2961" t="str">
            <v>SC1133SO-N-1133</v>
          </cell>
          <cell r="E2961" t="str">
            <v>SC1133SO-N</v>
          </cell>
        </row>
        <row r="2962">
          <cell r="D2962" t="str">
            <v>SC1134SO-N(STC1002AF)-1104</v>
          </cell>
          <cell r="E2962" t="str">
            <v>SC1134SO-N</v>
          </cell>
        </row>
        <row r="2963">
          <cell r="D2963" t="str">
            <v>SC2432SO-6232</v>
          </cell>
          <cell r="E2963" t="str">
            <v>SC2432SO</v>
          </cell>
        </row>
        <row r="2964">
          <cell r="D2964" t="str">
            <v>SC1134SO-N-CF-00LR-1134</v>
          </cell>
          <cell r="E2964" t="str">
            <v>SC1134SO-N-TR</v>
          </cell>
        </row>
        <row r="2965">
          <cell r="D2965" t="str">
            <v>G01(STC4011B)-G01</v>
          </cell>
          <cell r="E2965" t="str">
            <v>G01</v>
          </cell>
        </row>
        <row r="2966">
          <cell r="D2966" t="str">
            <v>SC243XSO-055040-243X</v>
          </cell>
          <cell r="E2966" t="str">
            <v>SC243XSO-055040</v>
          </cell>
        </row>
        <row r="2967">
          <cell r="D2967" t="str">
            <v>SC2432SO(STC9906M)-2432</v>
          </cell>
          <cell r="E2967" t="str">
            <v>SC2432SO</v>
          </cell>
        </row>
        <row r="2968">
          <cell r="D2968" t="str">
            <v>SC2434SO(STC9906M)-2434</v>
          </cell>
          <cell r="E2968" t="str">
            <v>SC2434SO</v>
          </cell>
        </row>
        <row r="2969">
          <cell r="D2969" t="str">
            <v>SC2436SO(STC9906M)-2436</v>
          </cell>
          <cell r="E2969" t="str">
            <v>SC2436SO</v>
          </cell>
        </row>
        <row r="2970">
          <cell r="D2970" t="str">
            <v>SC2438SO(STC9906M)-2438</v>
          </cell>
          <cell r="E2970" t="str">
            <v>SC2438SO</v>
          </cell>
        </row>
        <row r="2971">
          <cell r="D2971" t="str">
            <v>SC2442SO-CR-10CR-2442</v>
          </cell>
          <cell r="E2971" t="str">
            <v>SC2442SO-TR</v>
          </cell>
        </row>
        <row r="2972">
          <cell r="D2972" t="str">
            <v>SC2442SO-Q-CR-1XCX-2442</v>
          </cell>
          <cell r="E2972" t="str">
            <v>SC2442SO-TR-Q</v>
          </cell>
        </row>
        <row r="2973">
          <cell r="D2973" t="str">
            <v>SC2402SO-N-CJ-0XLR-6571</v>
          </cell>
          <cell r="E2973" t="str">
            <v>SC2402SO-N-TR</v>
          </cell>
        </row>
        <row r="2974">
          <cell r="D2974" t="str">
            <v>SC2402SO-N-CJ-0XLR-2402</v>
          </cell>
          <cell r="E2974" t="str">
            <v>SC2402SO-N-TR</v>
          </cell>
        </row>
        <row r="2975">
          <cell r="D2975" t="str">
            <v>SC1245SO-N-CD-00NR-1245</v>
          </cell>
          <cell r="E2975" t="str">
            <v>SC1245SO-N-TR</v>
          </cell>
        </row>
        <row r="2976">
          <cell r="D2976" t="str">
            <v>SC2448SO-Q-CS-10CR-2448</v>
          </cell>
          <cell r="E2976" t="str">
            <v>SC2448SO-TR-Q</v>
          </cell>
        </row>
        <row r="2977">
          <cell r="D2977" t="str">
            <v>SC2443SO-Q-CT-10CR-2443</v>
          </cell>
          <cell r="E2977" t="str">
            <v>SC2443SO-TR-Q</v>
          </cell>
        </row>
        <row r="2978">
          <cell r="D2978" t="str">
            <v>SC2432SO-Q-CM-10CR-2432</v>
          </cell>
          <cell r="E2978" t="str">
            <v>SC2432SO-TR-Q</v>
          </cell>
        </row>
        <row r="2979">
          <cell r="D2979" t="str">
            <v>SC2438SO-Q-CM-10CR-2438</v>
          </cell>
          <cell r="E2979" t="str">
            <v>SC2438SO-TR-Q</v>
          </cell>
        </row>
        <row r="2980">
          <cell r="D2980" t="str">
            <v>SC243XSO-Q-CM-10CR-243X</v>
          </cell>
          <cell r="E2980" t="str">
            <v>SC243XSO-TR-Q</v>
          </cell>
        </row>
        <row r="2981">
          <cell r="D2981" t="str">
            <v>SC1138SO-N-Q-CC-00LR-1138</v>
          </cell>
          <cell r="E2981" t="str">
            <v>SC1138SO-N-TR-Q</v>
          </cell>
        </row>
        <row r="2982">
          <cell r="D2982" t="str">
            <v>SC2442SO-N-CP-10CR-2442</v>
          </cell>
          <cell r="E2982" t="str">
            <v>SC2442SO-N-TR</v>
          </cell>
        </row>
        <row r="2983">
          <cell r="D2983" t="str">
            <v>SC2442SO-N-Q-CP-10CR-2442</v>
          </cell>
          <cell r="E2983" t="str">
            <v>SC2442SO-N-TR-Q</v>
          </cell>
        </row>
        <row r="2984">
          <cell r="D2984" t="str">
            <v>SC2442SE-Q-CP-10CR-2442</v>
          </cell>
          <cell r="E2984" t="str">
            <v>SC2442SE-TR-Q</v>
          </cell>
        </row>
        <row r="2985">
          <cell r="D2985" t="str">
            <v>SC2442SO-N-Q-CP-10CR-2662</v>
          </cell>
          <cell r="E2985" t="str">
            <v>SC2442SO-N-TR-Q</v>
          </cell>
        </row>
        <row r="2986">
          <cell r="D2986" t="str">
            <v>SC2432SO-CM-10CR-2432</v>
          </cell>
          <cell r="E2986" t="str">
            <v>SC2432SO-TR</v>
          </cell>
        </row>
        <row r="2987">
          <cell r="D2987" t="str">
            <v>SC2434SO-CM-10CR-2434</v>
          </cell>
          <cell r="E2987" t="str">
            <v>SC2434SO-TR</v>
          </cell>
        </row>
        <row r="2988">
          <cell r="D2988" t="str">
            <v>SC2436SO-CM-10CR-2436</v>
          </cell>
          <cell r="E2988" t="str">
            <v>SC2436SO-TR</v>
          </cell>
        </row>
        <row r="2989">
          <cell r="D2989" t="str">
            <v>SC2438SO-CM-10CR-2438</v>
          </cell>
          <cell r="E2989" t="str">
            <v>SC2438SO-TR</v>
          </cell>
        </row>
        <row r="2990">
          <cell r="D2990" t="str">
            <v>SC2432SO-N-CI-10CR-2432</v>
          </cell>
          <cell r="E2990" t="str">
            <v>SC2432SO-N-TR</v>
          </cell>
        </row>
        <row r="2991">
          <cell r="D2991" t="str">
            <v>SC2434SO-N-CI-10CR-2434</v>
          </cell>
          <cell r="E2991" t="str">
            <v>SC2434SO-N-TR</v>
          </cell>
        </row>
        <row r="2992">
          <cell r="D2992" t="str">
            <v>SC2242SO-Q-CH-10CR-2242</v>
          </cell>
          <cell r="E2992" t="str">
            <v>SC2242SO-TR-Q</v>
          </cell>
        </row>
        <row r="2993">
          <cell r="D2993" t="str">
            <v>SC2242SO-Q-CH-10CR-2642</v>
          </cell>
          <cell r="E2993" t="str">
            <v>SC2242SO-TR-Q</v>
          </cell>
        </row>
        <row r="2994">
          <cell r="D2994" t="str">
            <v>SC2455SO-Q-CK-10CR-2455</v>
          </cell>
          <cell r="E2994" t="str">
            <v>SC2455SO-TR-Q</v>
          </cell>
        </row>
        <row r="2995">
          <cell r="D2995" t="str">
            <v>SC2462SO-CJ-10AR-2462</v>
          </cell>
          <cell r="E2995" t="str">
            <v>SC2462SO-TR</v>
          </cell>
        </row>
        <row r="2996">
          <cell r="D2996" t="str">
            <v>SC2462SO-Q-CJ-10CR-2462</v>
          </cell>
          <cell r="E2996" t="str">
            <v>SC2462SO-TR-Q</v>
          </cell>
        </row>
        <row r="2997">
          <cell r="D2997" t="str">
            <v>SC2464SO-CJ-10CR-2464</v>
          </cell>
          <cell r="E2997" t="str">
            <v>SC2464SO-TR</v>
          </cell>
        </row>
        <row r="2998">
          <cell r="D2998" t="str">
            <v>SC2466SO-CO-10CR-2466</v>
          </cell>
          <cell r="E2998" t="str">
            <v>SC2466SO-TR</v>
          </cell>
        </row>
        <row r="2999">
          <cell r="D2999" t="str">
            <v>SC2498TSO-Q-CC-10CR-2498T</v>
          </cell>
          <cell r="E2999" t="str">
            <v>SC2498TSO-TR-Q</v>
          </cell>
        </row>
        <row r="3000">
          <cell r="D3000" t="str">
            <v>SC1134BU-CI-00AR-1134</v>
          </cell>
          <cell r="E3000" t="str">
            <v>SC1134BU-TR</v>
          </cell>
        </row>
        <row r="3001">
          <cell r="D3001" t="str">
            <v>SC2432SO-Q-CM-10CR-NM</v>
          </cell>
          <cell r="E3001" t="str">
            <v>SC2432SO-TR-Q</v>
          </cell>
        </row>
        <row r="3002">
          <cell r="D3002" t="str">
            <v>SC2402SO-N-CJ-00NR-6571</v>
          </cell>
          <cell r="E3002" t="str">
            <v>SC2402SO-N-TR</v>
          </cell>
        </row>
        <row r="3003">
          <cell r="D3003" t="str">
            <v>SC2402SO-N-CJ-00NR-2402</v>
          </cell>
          <cell r="E3003" t="str">
            <v>SC2402SO-N-TR</v>
          </cell>
        </row>
        <row r="3004">
          <cell r="D3004" t="str">
            <v>SC1134BU-CI-00LR-1134</v>
          </cell>
          <cell r="E3004" t="str">
            <v>SC1134BU-TR</v>
          </cell>
        </row>
        <row r="3005">
          <cell r="D3005" t="str">
            <v>SC1134SO-N-Q-CI-00LR-1134</v>
          </cell>
          <cell r="E3005" t="str">
            <v>SC1134SO-N-TR-Q</v>
          </cell>
        </row>
        <row r="3006">
          <cell r="D3006" t="str">
            <v>SC1134BU-CI-00CR-1134</v>
          </cell>
          <cell r="E3006" t="str">
            <v>SC1134BU-TR</v>
          </cell>
        </row>
        <row r="3007">
          <cell r="D3007" t="str">
            <v>SC2202SO-N-CE-00NR-2202</v>
          </cell>
          <cell r="E3007" t="str">
            <v>SC2202SO-N-TR</v>
          </cell>
        </row>
        <row r="3008">
          <cell r="D3008" t="str">
            <v>SC2527A-2527</v>
          </cell>
          <cell r="E3008" t="str">
            <v>SC2527A</v>
          </cell>
        </row>
        <row r="3009">
          <cell r="D3009" t="str">
            <v>SC2943SO(STC11102A)-2943</v>
          </cell>
          <cell r="E3009" t="str">
            <v>SC2943SO</v>
          </cell>
        </row>
        <row r="3010">
          <cell r="D3010" t="str">
            <v>SC2943SO-2943</v>
          </cell>
          <cell r="E3010" t="str">
            <v>SC2943SO</v>
          </cell>
        </row>
        <row r="3011">
          <cell r="D3011" t="str">
            <v>SC2948SO(STC11102A)-2948</v>
          </cell>
          <cell r="E3011" t="str">
            <v>SC2948SO</v>
          </cell>
        </row>
        <row r="3012">
          <cell r="D3012" t="str">
            <v>SC2948SO-2948</v>
          </cell>
          <cell r="E3012" t="str">
            <v>SC2948SO</v>
          </cell>
        </row>
        <row r="3013">
          <cell r="D3013" t="str">
            <v>SC2943SO(STC11102B)-2943</v>
          </cell>
          <cell r="E3013" t="str">
            <v>SC2943SO</v>
          </cell>
        </row>
        <row r="3014">
          <cell r="D3014" t="str">
            <v>SC25270SO6-5270</v>
          </cell>
          <cell r="E3014" t="str">
            <v>SC25270SO6</v>
          </cell>
        </row>
        <row r="3015">
          <cell r="D3015" t="str">
            <v>SC2948SO(STC11102B)-2948</v>
          </cell>
          <cell r="E3015" t="str">
            <v>SC2948SO</v>
          </cell>
        </row>
        <row r="3016">
          <cell r="D3016" t="str">
            <v>SC25271SO6-5271</v>
          </cell>
          <cell r="E3016" t="str">
            <v>SC25271SO6</v>
          </cell>
        </row>
        <row r="3017">
          <cell r="D3017" t="str">
            <v>SC2448SO(2948N1)-2448</v>
          </cell>
          <cell r="E3017" t="str">
            <v>SC2448SO</v>
          </cell>
        </row>
        <row r="3018">
          <cell r="D3018" t="str">
            <v>SC25272SO6-5272</v>
          </cell>
          <cell r="E3018" t="str">
            <v>SC25272SO6</v>
          </cell>
        </row>
        <row r="3019">
          <cell r="D3019" t="str">
            <v>SC2442SO-N(2943S1)-2442</v>
          </cell>
          <cell r="E3019" t="str">
            <v>SC2442SO-N</v>
          </cell>
        </row>
        <row r="3020">
          <cell r="D3020" t="str">
            <v>SC25273SO6-5273</v>
          </cell>
          <cell r="E3020" t="str">
            <v>SC25273SO6</v>
          </cell>
        </row>
        <row r="3021">
          <cell r="D3021" t="str">
            <v>SC2963SO-2963</v>
          </cell>
          <cell r="E3021" t="str">
            <v>SC2963SO</v>
          </cell>
        </row>
        <row r="3022">
          <cell r="D3022" t="str">
            <v>SC2526VB(11131A-SD-0)-2526</v>
          </cell>
          <cell r="E3022" t="str">
            <v>SC2526VB</v>
          </cell>
        </row>
        <row r="3023">
          <cell r="D3023" t="str">
            <v>SC2968SO-2968</v>
          </cell>
          <cell r="E3023" t="str">
            <v>SC2968SO</v>
          </cell>
        </row>
        <row r="3024">
          <cell r="D3024" t="str">
            <v>SC2526VB-SD-2526</v>
          </cell>
          <cell r="E3024" t="str">
            <v>SC2526VB-SD</v>
          </cell>
        </row>
        <row r="3025">
          <cell r="D3025" t="str">
            <v>SC2546VB-AB-2546</v>
          </cell>
          <cell r="E3025" t="str">
            <v>SC2546VB-AB</v>
          </cell>
        </row>
        <row r="3026">
          <cell r="D3026" t="str">
            <v>SC2527S6-SD-2527</v>
          </cell>
          <cell r="E3026" t="str">
            <v>SC2527S6-SD</v>
          </cell>
        </row>
        <row r="3027">
          <cell r="D3027" t="str">
            <v>SC2527S6-AB-2527</v>
          </cell>
          <cell r="E3027" t="str">
            <v>SC2527S6-AB</v>
          </cell>
        </row>
        <row r="3028">
          <cell r="D3028" t="str">
            <v>SC2442SO(2943N1-1)-2442</v>
          </cell>
          <cell r="E3028" t="str">
            <v>SC2442SO</v>
          </cell>
        </row>
        <row r="3029">
          <cell r="D3029" t="str">
            <v>SC2943S0-N(2943S1-1)-2943</v>
          </cell>
          <cell r="E3029" t="str">
            <v>SC2943S0-N</v>
          </cell>
        </row>
        <row r="3030">
          <cell r="D3030" t="str">
            <v>SC2442SO-N(2943S1-1)-2442</v>
          </cell>
          <cell r="E3030" t="str">
            <v>SC2442SO-N</v>
          </cell>
        </row>
        <row r="3031">
          <cell r="D3031" t="str">
            <v>SC2443SO(2943N1-1)-2443</v>
          </cell>
          <cell r="E3031" t="str">
            <v>SC2443SO</v>
          </cell>
        </row>
        <row r="3032">
          <cell r="D3032" t="str">
            <v>SC2943SO(2943N1-1)-2943</v>
          </cell>
          <cell r="E3032" t="str">
            <v>SC2943SO</v>
          </cell>
        </row>
        <row r="3033">
          <cell r="D3033" t="str">
            <v>SC2448SO-N(2948S1-1)-2448</v>
          </cell>
          <cell r="E3033" t="str">
            <v>SC2448SO-N</v>
          </cell>
        </row>
        <row r="3034">
          <cell r="D3034" t="str">
            <v>SC2448SO(2948N1-1)-2448</v>
          </cell>
          <cell r="E3034" t="str">
            <v>SC2448SO</v>
          </cell>
        </row>
        <row r="3035">
          <cell r="D3035" t="str">
            <v>SC2498SO(2948N4-1)-2498</v>
          </cell>
          <cell r="E3035" t="str">
            <v>SC2498SO</v>
          </cell>
        </row>
        <row r="3036">
          <cell r="D3036" t="str">
            <v>SC2948SO(2948N4-1)-2948</v>
          </cell>
          <cell r="E3036" t="str">
            <v>SC2948SO</v>
          </cell>
        </row>
        <row r="3037">
          <cell r="D3037" t="str">
            <v>SC2442SO-Q-DB-60CR-NM</v>
          </cell>
          <cell r="E3037" t="str">
            <v>SC2442SO-TR-Q</v>
          </cell>
        </row>
        <row r="3038">
          <cell r="D3038" t="str">
            <v>SC2442SO-Q-DB-60CR-2442</v>
          </cell>
          <cell r="E3038" t="str">
            <v>SC2442SO-TR-Q</v>
          </cell>
        </row>
        <row r="3039">
          <cell r="D3039" t="str">
            <v>SC2448SO-Q-DB-40CR-2448</v>
          </cell>
          <cell r="E3039" t="str">
            <v>SC2448SO-TR-Q</v>
          </cell>
        </row>
        <row r="3040">
          <cell r="D3040" t="str">
            <v>SC2443SO-Q-DB-60CR-2443</v>
          </cell>
          <cell r="E3040" t="str">
            <v>SC2443SO-TR-Q</v>
          </cell>
        </row>
        <row r="3041">
          <cell r="D3041" t="str">
            <v>SC2442SO-N-Q-DB-40CR-2442</v>
          </cell>
          <cell r="E3041" t="str">
            <v>SC2442SO-N-TR-Q</v>
          </cell>
        </row>
        <row r="3042">
          <cell r="D3042" t="str">
            <v>SC2498SO-Q-DB-40CR-2498</v>
          </cell>
          <cell r="E3042" t="str">
            <v>SC2498SO-TR-Q</v>
          </cell>
        </row>
        <row r="3043">
          <cell r="D3043" t="str">
            <v>SC2498TSO-Q-DB-00CR-2498T</v>
          </cell>
          <cell r="E3043" t="str">
            <v>SC2498TSO-TR-Q</v>
          </cell>
        </row>
        <row r="3044">
          <cell r="D3044" t="str">
            <v>SC2442SO-N-Q-DB-60CR-2442</v>
          </cell>
          <cell r="E3044" t="str">
            <v>SC2442SO-N-TR-Q</v>
          </cell>
        </row>
        <row r="3045">
          <cell r="D3045" t="str">
            <v>SC2498SO-Q-DB-60CR-2498</v>
          </cell>
          <cell r="E3045" t="str">
            <v>SC2498SO-TR-Q</v>
          </cell>
        </row>
        <row r="3046">
          <cell r="D3046" t="str">
            <v>SC2527S6-SD-Q-DA-40CR-2527</v>
          </cell>
          <cell r="E3046" t="str">
            <v>SC2527S6-SD-TR-Q</v>
          </cell>
        </row>
        <row r="3047">
          <cell r="D3047" t="str">
            <v>SC2527S6-AB-Q-DA-40CR-2527</v>
          </cell>
          <cell r="E3047" t="str">
            <v>SC2527S6-AB-TR-Q</v>
          </cell>
        </row>
        <row r="3048">
          <cell r="D3048" t="str">
            <v>SC2063SO(STC9G001C)-2063</v>
          </cell>
          <cell r="E3048" t="str">
            <v>SC2063SO</v>
          </cell>
        </row>
        <row r="3049">
          <cell r="D3049" t="str">
            <v>SC2063SO(STC9G001C)-DH623</v>
          </cell>
          <cell r="E3049" t="str">
            <v>SC2063SO</v>
          </cell>
        </row>
        <row r="3050">
          <cell r="D3050" t="str">
            <v>SC2063SO(STC9G001C)-623</v>
          </cell>
          <cell r="E3050" t="str">
            <v>SC2063SO</v>
          </cell>
        </row>
        <row r="3051">
          <cell r="D3051" t="str">
            <v>SC2063SO(STC9G001C)-白板</v>
          </cell>
          <cell r="E3051" t="str">
            <v>SC2063SO</v>
          </cell>
        </row>
        <row r="3052">
          <cell r="D3052" t="str">
            <v>SC2402SO-N-G(STC9G002A)-177</v>
          </cell>
          <cell r="E3052" t="str">
            <v>SC2402SO-N</v>
          </cell>
        </row>
        <row r="3053">
          <cell r="D3053" t="str">
            <v>SC2402LSO-N-2402</v>
          </cell>
          <cell r="E3053" t="str">
            <v>SC2402SO-N</v>
          </cell>
        </row>
        <row r="3054">
          <cell r="D3054" t="str">
            <v>SC2402LSO-N-177</v>
          </cell>
          <cell r="E3054" t="str">
            <v>SC2402SO-N</v>
          </cell>
        </row>
        <row r="3055">
          <cell r="D3055" t="str">
            <v>SC2064SO-2064</v>
          </cell>
          <cell r="E3055" t="str">
            <v>SC2064SO</v>
          </cell>
        </row>
        <row r="3056">
          <cell r="D3056" t="str">
            <v>SC2064SO-2062</v>
          </cell>
          <cell r="E3056" t="str">
            <v>SC2064SO</v>
          </cell>
        </row>
        <row r="3057">
          <cell r="D3057" t="str">
            <v>SC2064SO-白板</v>
          </cell>
          <cell r="E3057" t="str">
            <v>SC2064SO</v>
          </cell>
        </row>
        <row r="3058">
          <cell r="D3058" t="str">
            <v>SL54123A-54123A</v>
          </cell>
          <cell r="E3058" t="str">
            <v>SL54123A</v>
          </cell>
        </row>
        <row r="3059">
          <cell r="D3059" t="str">
            <v>SC2402GSO-N-2402</v>
          </cell>
          <cell r="E3059" t="str">
            <v>SC2402SO-N</v>
          </cell>
        </row>
        <row r="3060">
          <cell r="D3060" t="str">
            <v>SC2033SO-N-2033</v>
          </cell>
          <cell r="E3060" t="str">
            <v>SC2033SO-N</v>
          </cell>
        </row>
        <row r="3061">
          <cell r="D3061" t="str">
            <v>SC2033SO-2033Y</v>
          </cell>
          <cell r="E3061" t="str">
            <v>SC2033SO</v>
          </cell>
        </row>
        <row r="3062">
          <cell r="D3062" t="str">
            <v>SC2033SSO5R-33S</v>
          </cell>
          <cell r="E3062" t="str">
            <v>SC2033SSO5R</v>
          </cell>
        </row>
        <row r="3063">
          <cell r="D3063" t="str">
            <v>SC2033NSO5R-33N</v>
          </cell>
          <cell r="E3063" t="str">
            <v>SC2033NSO5R</v>
          </cell>
        </row>
        <row r="3064">
          <cell r="D3064" t="str">
            <v>SC2402SO6-2402</v>
          </cell>
          <cell r="E3064" t="str">
            <v>SC2402SO6</v>
          </cell>
        </row>
        <row r="3065">
          <cell r="D3065" t="str">
            <v>SC2402SO-N（STC9G002A)-G-2402</v>
          </cell>
          <cell r="E3065" t="str">
            <v>SC2402SO-N</v>
          </cell>
        </row>
        <row r="3066">
          <cell r="D3066" t="str">
            <v>SC2402SO-N（STC9G002B)-G-2402</v>
          </cell>
          <cell r="E3066" t="str">
            <v>SC2402SO-N</v>
          </cell>
        </row>
        <row r="3067">
          <cell r="D3067" t="str">
            <v>SC2402SO-N(STC9G002B)-G-6501</v>
          </cell>
          <cell r="E3067" t="str">
            <v>SC2402SO-N-G</v>
          </cell>
        </row>
        <row r="3068">
          <cell r="D3068" t="str">
            <v>SC2402SO-N-G(STC9G002B)-177</v>
          </cell>
          <cell r="E3068" t="str">
            <v>SC2402SO-N</v>
          </cell>
        </row>
        <row r="3069">
          <cell r="D3069" t="str">
            <v>SC2402SO-N-GB-00LZ-2402</v>
          </cell>
          <cell r="E3069" t="str">
            <v>SC2402SO-N-TR</v>
          </cell>
        </row>
        <row r="3070">
          <cell r="D3070" t="str">
            <v>SC2402SO-N-GB-00LR-2402</v>
          </cell>
          <cell r="E3070" t="str">
            <v>SC2402SO-N-TR</v>
          </cell>
        </row>
        <row r="3071">
          <cell r="D3071" t="str">
            <v>SC2442SO-GB-00CX-2442</v>
          </cell>
          <cell r="E3071" t="str">
            <v>SC2442SO-TR</v>
          </cell>
        </row>
        <row r="3072">
          <cell r="D3072" t="str">
            <v>SC2063SO-GC-00NZ-2063</v>
          </cell>
          <cell r="E3072" t="str">
            <v>SC2063SO-TR</v>
          </cell>
        </row>
        <row r="3073">
          <cell r="D3073" t="str">
            <v>SC2063SO-GC-00NR-2063</v>
          </cell>
          <cell r="E3073" t="str">
            <v>SC2063SO-TR</v>
          </cell>
        </row>
        <row r="3074">
          <cell r="D3074" t="str">
            <v>SC2064SO-GC-00NR-2064</v>
          </cell>
          <cell r="E3074" t="str">
            <v>SC2064SO-TR</v>
          </cell>
        </row>
        <row r="3075">
          <cell r="D3075" t="str">
            <v>SC2033SO-N-GD-00NR-2033</v>
          </cell>
          <cell r="E3075" t="str">
            <v>SC2033SO-N-TR</v>
          </cell>
        </row>
        <row r="3076">
          <cell r="D3076" t="str">
            <v>SC2402SO-N-GA-00LR-2402</v>
          </cell>
          <cell r="E3076" t="str">
            <v>SC2402SO-N-TR</v>
          </cell>
        </row>
        <row r="3077">
          <cell r="D3077" t="str">
            <v>SC2402SO-N-GB-00NR-2402</v>
          </cell>
          <cell r="E3077" t="str">
            <v>SC2402SO-N-TR</v>
          </cell>
        </row>
        <row r="3078">
          <cell r="D3078" t="str">
            <v>SC2402SO-N-GA-00NR-2402</v>
          </cell>
          <cell r="E3078" t="str">
            <v>SC2402SO-N-TR</v>
          </cell>
        </row>
        <row r="3079">
          <cell r="D3079" t="str">
            <v>SC2402SO-N(STC9H001A)-9675</v>
          </cell>
          <cell r="E3079" t="str">
            <v>SC2402SO-N</v>
          </cell>
        </row>
        <row r="3080">
          <cell r="D3080" t="str">
            <v>SC2402SO-N(STC9H001A)-2402</v>
          </cell>
          <cell r="E3080" t="str">
            <v>SC2402SO-N</v>
          </cell>
        </row>
        <row r="3081">
          <cell r="D3081" t="str">
            <v>SC2402SO-N(STC9H001A)-333</v>
          </cell>
          <cell r="E3081" t="str">
            <v>SC2402SO-N</v>
          </cell>
        </row>
        <row r="3082">
          <cell r="D3082" t="str">
            <v>SC2402SO-N(STC9H001A)-白板</v>
          </cell>
          <cell r="E3082" t="str">
            <v>SC2402SO-N</v>
          </cell>
        </row>
        <row r="3083">
          <cell r="D3083" t="str">
            <v>SC2402SO-N-H（STC9H001A）-2402</v>
          </cell>
          <cell r="E3083" t="str">
            <v>SC2402SO-N</v>
          </cell>
        </row>
        <row r="3084">
          <cell r="D3084" t="str">
            <v>SC2402SO-N-HA-00LR-2402</v>
          </cell>
          <cell r="E3084" t="str">
            <v>SC2402SO-N-TR</v>
          </cell>
        </row>
        <row r="3085">
          <cell r="D3085" t="str">
            <v>SC2402SO-N-HA-00NR-2402</v>
          </cell>
          <cell r="E3085" t="str">
            <v>SC2402SO-N-TR</v>
          </cell>
        </row>
        <row r="3086">
          <cell r="D3086" t="str">
            <v>SC2061SO-ZD-00NR-2061</v>
          </cell>
          <cell r="E3086" t="str">
            <v>SC2061SO-TR</v>
          </cell>
        </row>
        <row r="3087">
          <cell r="D3087" t="str">
            <v>SC4009SO-4009</v>
          </cell>
          <cell r="E3087" t="str">
            <v>SC4009SO</v>
          </cell>
        </row>
        <row r="3088">
          <cell r="D3088" t="str">
            <v>SC9621VB-A(STC9910F)-F-9621</v>
          </cell>
          <cell r="E3088" t="str">
            <v>SC9621VB-A</v>
          </cell>
        </row>
        <row r="3089">
          <cell r="D3089" t="str">
            <v>SC4015SO-N-CE-90NX</v>
          </cell>
          <cell r="E3089" t="str">
            <v>SC4015SO-N-4015-TR</v>
          </cell>
        </row>
        <row r="3090">
          <cell r="D3090" t="str">
            <v>SC4015SO-N-CE-90NR-4015</v>
          </cell>
          <cell r="E3090" t="str">
            <v>SC4015SO-N-TR</v>
          </cell>
        </row>
        <row r="3091">
          <cell r="D3091" t="str">
            <v>SC4015SO-N-CE-90NR-NM</v>
          </cell>
          <cell r="E3091" t="str">
            <v>SC4015SO-N-TR</v>
          </cell>
        </row>
        <row r="3092">
          <cell r="D3092" t="str">
            <v>SC4015SO-N-CE-90NR-G02M</v>
          </cell>
          <cell r="E3092" t="str">
            <v>SC4015SO-N-TR</v>
          </cell>
        </row>
        <row r="3093">
          <cell r="D3093" t="str">
            <v>SC4015SO-N-CE-90NR-QX11</v>
          </cell>
          <cell r="E3093" t="str">
            <v>SC4015SO-N-TR</v>
          </cell>
        </row>
        <row r="3094">
          <cell r="D3094" t="str">
            <v>SC4015SO-N-CE-90NR-515</v>
          </cell>
          <cell r="E3094" t="str">
            <v>SC4015SO-N-TR</v>
          </cell>
        </row>
        <row r="3095">
          <cell r="D3095" t="str">
            <v>SC4009SO-N-CA-00NR-4009</v>
          </cell>
          <cell r="E3095" t="str">
            <v>SC4009SO-N-TR</v>
          </cell>
        </row>
        <row r="3096">
          <cell r="D3096" t="str">
            <v>SC4015SO-N-CE-90NR-G01M</v>
          </cell>
          <cell r="E3096" t="str">
            <v>SC4015SO-N-TR</v>
          </cell>
        </row>
        <row r="3097">
          <cell r="D3097" t="str">
            <v>SC4015SO-N-CE-90NR-CY19</v>
          </cell>
          <cell r="E3097" t="str">
            <v>SC4015SO-N-TR</v>
          </cell>
        </row>
        <row r="3098">
          <cell r="D3098" t="str">
            <v>SC4923SO-N-CB-90NR-4923</v>
          </cell>
          <cell r="E3098" t="str">
            <v>SC4923SO-N-TR</v>
          </cell>
        </row>
        <row r="3099">
          <cell r="D3099" t="str">
            <v>SC4902SO-N-CA-90NR-4902</v>
          </cell>
          <cell r="E3099" t="str">
            <v>SC4902SO-N-TR</v>
          </cell>
        </row>
        <row r="3100">
          <cell r="D3100" t="str">
            <v>SC4923SO-N-CC-90NR-4923</v>
          </cell>
          <cell r="E3100" t="str">
            <v>SC4923SO-N-TR</v>
          </cell>
        </row>
        <row r="3101">
          <cell r="D3101" t="str">
            <v>SC4015SO-N-CE-90NR-512</v>
          </cell>
          <cell r="E3101" t="str">
            <v>SC4015SO-N-TR</v>
          </cell>
        </row>
        <row r="3102">
          <cell r="D3102" t="str">
            <v>SC4923SO-N-CB-90HR-4923</v>
          </cell>
          <cell r="E3102" t="str">
            <v>SC4923SO-N-TR</v>
          </cell>
        </row>
        <row r="3103">
          <cell r="D3103" t="str">
            <v>SC4923SO-N-CD-90NR-4923</v>
          </cell>
          <cell r="E3103" t="str">
            <v>SC4923SO-N-TR</v>
          </cell>
        </row>
        <row r="3104">
          <cell r="D3104" t="str">
            <v>SC4923SO-N-CB-00NR-4923</v>
          </cell>
          <cell r="E3104" t="str">
            <v>SC4923SO-N-TR</v>
          </cell>
        </row>
        <row r="3105">
          <cell r="D3105" t="str">
            <v>SC4923SO-N-CD-00NR-4923</v>
          </cell>
          <cell r="E3105" t="str">
            <v>SC4923SO-N-TR</v>
          </cell>
        </row>
        <row r="3106">
          <cell r="D3106" t="str">
            <v>SC4002BU-4002</v>
          </cell>
          <cell r="E3106" t="str">
            <v>SC4002BU</v>
          </cell>
        </row>
        <row r="3107">
          <cell r="D3107" t="str">
            <v>SC4012BU-</v>
          </cell>
          <cell r="E3107" t="str">
            <v>SC4012BU</v>
          </cell>
        </row>
        <row r="3108">
          <cell r="D3108" t="str">
            <v>SC4001SE-4001</v>
          </cell>
          <cell r="E3108" t="str">
            <v>SC4001SE</v>
          </cell>
        </row>
        <row r="3109">
          <cell r="D3109" t="str">
            <v>SC4011SO-N-4011</v>
          </cell>
          <cell r="E3109" t="str">
            <v>SC4011SO-N</v>
          </cell>
        </row>
        <row r="3110">
          <cell r="D3110" t="str">
            <v>SC4011SO-N-49E</v>
          </cell>
          <cell r="E3110" t="str">
            <v>SC4011SO-N</v>
          </cell>
        </row>
        <row r="3111">
          <cell r="D3111" t="str">
            <v>SC4011SO-N-39F</v>
          </cell>
          <cell r="E3111" t="str">
            <v>SC4011SO-N</v>
          </cell>
        </row>
        <row r="3112">
          <cell r="D3112" t="str">
            <v>SC4011SO-N-白板</v>
          </cell>
          <cell r="E3112" t="str">
            <v>SC4011SO-N</v>
          </cell>
        </row>
        <row r="3113">
          <cell r="D3113" t="str">
            <v>SC4011DN-4011</v>
          </cell>
          <cell r="E3113" t="str">
            <v>SC4011DN</v>
          </cell>
        </row>
        <row r="3114">
          <cell r="D3114" t="str">
            <v>SC4205BU-</v>
          </cell>
          <cell r="E3114" t="str">
            <v>SC4205BU</v>
          </cell>
        </row>
        <row r="3115">
          <cell r="D3115" t="str">
            <v>SC4002BU-49E</v>
          </cell>
          <cell r="E3115" t="str">
            <v>SC4002BU</v>
          </cell>
        </row>
        <row r="3116">
          <cell r="D3116" t="str">
            <v>SC4002BU-4688</v>
          </cell>
          <cell r="E3116" t="str">
            <v>SC4002BU</v>
          </cell>
        </row>
        <row r="3117">
          <cell r="D3117" t="str">
            <v>SC4012BU-4012</v>
          </cell>
          <cell r="E3117" t="str">
            <v>SC4012BU</v>
          </cell>
        </row>
        <row r="3118">
          <cell r="D3118" t="str">
            <v>SC4616BU-4616</v>
          </cell>
          <cell r="E3118" t="str">
            <v>SC4616BU</v>
          </cell>
        </row>
        <row r="3119">
          <cell r="D3119" t="str">
            <v>SC4011SO-N-4028</v>
          </cell>
          <cell r="E3119" t="str">
            <v>SC4011SO-N</v>
          </cell>
        </row>
        <row r="3120">
          <cell r="D3120" t="str">
            <v>SC4002SO(STC4000AA)-4002</v>
          </cell>
          <cell r="E3120" t="str">
            <v>SC4002SO</v>
          </cell>
        </row>
        <row r="3121">
          <cell r="D3121" t="str">
            <v>ATK-E512-512</v>
          </cell>
          <cell r="E3121" t="str">
            <v>ATK-E512</v>
          </cell>
        </row>
        <row r="3122">
          <cell r="D3122" t="str">
            <v>SC4019SO-N-4019</v>
          </cell>
          <cell r="E3122" t="str">
            <v>SC4019SO-N</v>
          </cell>
        </row>
        <row r="3123">
          <cell r="D3123" t="str">
            <v>SC4015SO-N-4015</v>
          </cell>
          <cell r="E3123" t="str">
            <v>SC4015SO-N</v>
          </cell>
        </row>
        <row r="3124">
          <cell r="D3124" t="str">
            <v>BZ12-BZ12</v>
          </cell>
          <cell r="E3124" t="str">
            <v>BZ12</v>
          </cell>
        </row>
        <row r="3125">
          <cell r="D3125" t="str">
            <v>SC4043SO-4043</v>
          </cell>
          <cell r="E3125" t="str">
            <v>SC4043SO</v>
          </cell>
        </row>
        <row r="3126">
          <cell r="D3126" t="str">
            <v>49E-49E</v>
          </cell>
          <cell r="E3126" t="str">
            <v>49E</v>
          </cell>
        </row>
        <row r="3127">
          <cell r="D3127" t="str">
            <v>281-281</v>
          </cell>
          <cell r="E3127" t="str">
            <v>281</v>
          </cell>
        </row>
        <row r="3128">
          <cell r="D3128" t="str">
            <v>CHY01S-CY01</v>
          </cell>
          <cell r="E3128" t="str">
            <v>CHY01S</v>
          </cell>
        </row>
        <row r="3129">
          <cell r="D3129" t="str">
            <v>CHY37S-CY37</v>
          </cell>
          <cell r="E3129" t="str">
            <v>CHY37S</v>
          </cell>
        </row>
        <row r="3130">
          <cell r="D3130" t="str">
            <v>CHY19S-CY19</v>
          </cell>
          <cell r="E3130" t="str">
            <v>CHY19S</v>
          </cell>
        </row>
        <row r="3131">
          <cell r="D3131" t="str">
            <v>SC4011SO-N-CB-90NR-G01M</v>
          </cell>
          <cell r="E3131" t="str">
            <v>SC4011SO-N-TR</v>
          </cell>
        </row>
        <row r="3132">
          <cell r="D3132" t="str">
            <v>SC4011SO-N-CB-90NR-G01H</v>
          </cell>
          <cell r="E3132" t="str">
            <v>SC4011SO-N-TR</v>
          </cell>
        </row>
        <row r="3133">
          <cell r="D3133" t="str">
            <v>SC4011SO-N-CB-90NR-512</v>
          </cell>
          <cell r="E3133" t="str">
            <v>SC4011SO-N-TR</v>
          </cell>
        </row>
        <row r="3134">
          <cell r="D3134" t="str">
            <v>SC4011SO-N-CB-90NR-49E</v>
          </cell>
          <cell r="E3134" t="str">
            <v>SC4011SO-N-TR</v>
          </cell>
        </row>
        <row r="3135">
          <cell r="D3135" t="str">
            <v>SC4001SE-CB-90LR-4001</v>
          </cell>
          <cell r="E3135" t="str">
            <v>SC4001SE-TR</v>
          </cell>
        </row>
        <row r="3136">
          <cell r="D3136" t="str">
            <v>SC4002BU-CA-00CR-4002</v>
          </cell>
          <cell r="E3136" t="str">
            <v>SC4002BU-TR</v>
          </cell>
        </row>
        <row r="3137">
          <cell r="D3137" t="str">
            <v>SC4002SO-N-CA-00NR-4002</v>
          </cell>
          <cell r="E3137" t="str">
            <v>SC4002SO-N-TR</v>
          </cell>
        </row>
        <row r="3138">
          <cell r="D3138" t="str">
            <v>SC4002SO-N-CA-00NR-4902</v>
          </cell>
          <cell r="E3138" t="str">
            <v>SC4002SO-N-TR</v>
          </cell>
        </row>
        <row r="3139">
          <cell r="D3139" t="str">
            <v>SC4011SO-N-CB-90FR-G01M</v>
          </cell>
          <cell r="E3139" t="str">
            <v>SC4011SO-N-TR</v>
          </cell>
        </row>
        <row r="3140">
          <cell r="D3140" t="str">
            <v>SC4011SO-N-CB-90FR-512</v>
          </cell>
          <cell r="E3140" t="str">
            <v>SC4011SO-N-TR</v>
          </cell>
        </row>
        <row r="3141">
          <cell r="D3141" t="str">
            <v>SC4011SO-N-CB-90NR-281</v>
          </cell>
          <cell r="E3141" t="str">
            <v>SC4011SO-N-TR</v>
          </cell>
        </row>
        <row r="3142">
          <cell r="D3142" t="str">
            <v>SC4011SO-N-CB-90NR-BZ12</v>
          </cell>
          <cell r="E3142" t="str">
            <v>SC4011SO-N-TR</v>
          </cell>
        </row>
        <row r="3143">
          <cell r="D3143" t="str">
            <v>SC4011SO-N-CB-90NR-CY01</v>
          </cell>
          <cell r="E3143" t="str">
            <v>SC4011SO-N-TR</v>
          </cell>
        </row>
        <row r="3144">
          <cell r="D3144" t="str">
            <v>SC4011SO-N-CB-90NR-CY37</v>
          </cell>
          <cell r="E3144" t="str">
            <v>SC4011SO-N-TR</v>
          </cell>
        </row>
        <row r="3145">
          <cell r="D3145" t="str">
            <v>SC4643VB-A-4643</v>
          </cell>
          <cell r="E3145" t="str">
            <v>SC4643VB</v>
          </cell>
        </row>
        <row r="3146">
          <cell r="D3146" t="str">
            <v>SC4643VB-A-FFH-L43</v>
          </cell>
          <cell r="E3146" t="str">
            <v>SC4643VB-A</v>
          </cell>
        </row>
        <row r="3147">
          <cell r="D3147" t="str">
            <v>SC4688DC-Q-DC-40AR-6388</v>
          </cell>
          <cell r="E3147" t="str">
            <v>SC4688DC-TR-Q</v>
          </cell>
        </row>
        <row r="3148">
          <cell r="D3148" t="str">
            <v>SC4643SA-S-Q-DE-40HR-2100</v>
          </cell>
          <cell r="E3148" t="str">
            <v>SC4643SA-S-TR-Q</v>
          </cell>
        </row>
        <row r="3149">
          <cell r="D3149" t="str">
            <v>SC4688DC-Q-DC-40AR-4688</v>
          </cell>
          <cell r="E3149" t="str">
            <v>SC4688DC-TR-Q</v>
          </cell>
        </row>
        <row r="3150">
          <cell r="D3150" t="str">
            <v>SC4643VB-Q-DE-40CR-FFH-L43</v>
          </cell>
          <cell r="E3150" t="str">
            <v>SC4643VB-TR-Q</v>
          </cell>
        </row>
        <row r="3151">
          <cell r="D3151" t="str">
            <v>SC4688DC-DU-Q-DC-40AR-4688</v>
          </cell>
          <cell r="E3151" t="str">
            <v>SC4688DC-DU-TR-Q</v>
          </cell>
        </row>
        <row r="3152">
          <cell r="D3152" t="str">
            <v>SC4643VB-S-Q-DE-40CR-4643</v>
          </cell>
          <cell r="E3152" t="str">
            <v>SC4643VB-S-TR-Q</v>
          </cell>
        </row>
        <row r="3153">
          <cell r="D3153" t="str">
            <v>SC4688DC-DC-40AR-2425</v>
          </cell>
          <cell r="E3153" t="str">
            <v>SC4688DC-TR</v>
          </cell>
        </row>
        <row r="3154">
          <cell r="D3154" t="str">
            <v>SC4688DC-Q-DC-40CR-6388</v>
          </cell>
          <cell r="E3154" t="str">
            <v>SC4688DC-TR-Q</v>
          </cell>
        </row>
        <row r="3155">
          <cell r="D3155" t="str">
            <v>SC4688DC-Q-DC-40CR-4688</v>
          </cell>
          <cell r="E3155" t="str">
            <v>SC4688DC-TR-Q</v>
          </cell>
        </row>
        <row r="3156">
          <cell r="D3156" t="str">
            <v>SC4688DC-6388</v>
          </cell>
          <cell r="E3156" t="str">
            <v>SC4688DC</v>
          </cell>
        </row>
        <row r="3157">
          <cell r="D3157" t="str">
            <v>SC4688DC-4688</v>
          </cell>
          <cell r="E3157" t="str">
            <v>SC4688DC</v>
          </cell>
        </row>
        <row r="3158">
          <cell r="D3158" t="str">
            <v>SC4695DC-2425</v>
          </cell>
          <cell r="E3158" t="str">
            <v>SC4695DC</v>
          </cell>
        </row>
        <row r="3159">
          <cell r="D3159" t="str">
            <v>SC4643VB-FFHL43</v>
          </cell>
          <cell r="E3159" t="str">
            <v>SC4643VB</v>
          </cell>
        </row>
        <row r="3160">
          <cell r="D3160" t="str">
            <v>SC4645VB-4645</v>
          </cell>
          <cell r="E3160" t="str">
            <v>SC4645VB</v>
          </cell>
        </row>
        <row r="3161">
          <cell r="D3161" t="str">
            <v>2100C-2100C</v>
          </cell>
          <cell r="E3161" t="str">
            <v>2100C</v>
          </cell>
        </row>
        <row r="3162">
          <cell r="D3162" t="str">
            <v>SC4688DA(STC9D01C)-4688D</v>
          </cell>
          <cell r="E3162" t="str">
            <v>SC4688DA</v>
          </cell>
        </row>
        <row r="3163">
          <cell r="D3163" t="str">
            <v>SC4688SA-A(STC9D01C)-B-4688</v>
          </cell>
          <cell r="E3163" t="str">
            <v>SC4688SA-A</v>
          </cell>
        </row>
        <row r="3164">
          <cell r="D3164" t="str">
            <v>SC4688DC-M3-4688</v>
          </cell>
          <cell r="E3164" t="str">
            <v>SC4688DC-M3</v>
          </cell>
        </row>
        <row r="3165">
          <cell r="D3165" t="str">
            <v>SC4643VB-G(STC9D03E)-4643</v>
          </cell>
          <cell r="E3165" t="str">
            <v>SC4643VB-G</v>
          </cell>
        </row>
        <row r="3166">
          <cell r="D3166" t="str">
            <v>SC4688DC-M4-4688</v>
          </cell>
          <cell r="E3166" t="str">
            <v>SC4688DC-M4</v>
          </cell>
        </row>
        <row r="3167">
          <cell r="D3167" t="str">
            <v>SC4688DC-M5-4688</v>
          </cell>
          <cell r="E3167" t="str">
            <v>SC4688DC-M5</v>
          </cell>
        </row>
        <row r="3168">
          <cell r="D3168" t="str">
            <v>SC4688DC-M6-4688</v>
          </cell>
          <cell r="E3168" t="str">
            <v>SC4688DC-M6</v>
          </cell>
        </row>
        <row r="3169">
          <cell r="D3169" t="str">
            <v>SC4291DN-4291A1</v>
          </cell>
          <cell r="E3169" t="str">
            <v>SC4291DN</v>
          </cell>
        </row>
        <row r="3170">
          <cell r="D3170" t="str">
            <v>SC2402DN-2402</v>
          </cell>
          <cell r="E3170" t="str">
            <v>SC2402DN</v>
          </cell>
        </row>
        <row r="3171">
          <cell r="D3171" t="str">
            <v>SC4103DN(STC11201A)</v>
          </cell>
          <cell r="E3171" t="str">
            <v>SC4103DN</v>
          </cell>
        </row>
        <row r="3172">
          <cell r="D3172" t="str">
            <v>SC4101DN(STC11201A)</v>
          </cell>
          <cell r="E3172" t="str">
            <v>SC4101DN</v>
          </cell>
        </row>
        <row r="3173">
          <cell r="D3173" t="str">
            <v>SC4391DN-4391</v>
          </cell>
          <cell r="E3173" t="str">
            <v>SC4391DN</v>
          </cell>
        </row>
        <row r="3174">
          <cell r="D3174" t="str">
            <v>SC4124SO(STC11201A)</v>
          </cell>
          <cell r="E3174" t="str">
            <v>SC4124SO</v>
          </cell>
        </row>
        <row r="3175">
          <cell r="D3175" t="str">
            <v>SC4291DN-4291A2</v>
          </cell>
          <cell r="E3175" t="str">
            <v>SC4291DN</v>
          </cell>
        </row>
        <row r="3176">
          <cell r="D3176" t="str">
            <v>SC4391DN-4391A1</v>
          </cell>
          <cell r="E3176" t="str">
            <v>SC4391DN</v>
          </cell>
        </row>
        <row r="3177">
          <cell r="D3177" t="str">
            <v>SC4391SO6-4391</v>
          </cell>
          <cell r="E3177" t="str">
            <v>SC4391SO6</v>
          </cell>
        </row>
        <row r="3178">
          <cell r="D3178" t="str">
            <v>SC4391S6-4391</v>
          </cell>
          <cell r="E3178" t="str">
            <v>SC4391S6</v>
          </cell>
        </row>
        <row r="3179">
          <cell r="D3179" t="str">
            <v>SC4391DN-GB-00ZR-4391</v>
          </cell>
          <cell r="E3179" t="str">
            <v>SC4391DN-TR</v>
          </cell>
        </row>
        <row r="3180">
          <cell r="D3180" t="str">
            <v>SC4101DN(STC11201B)-4101</v>
          </cell>
          <cell r="E3180" t="str">
            <v>SC4101DN</v>
          </cell>
        </row>
        <row r="3181">
          <cell r="D3181" t="str">
            <v>SC4391S6-GB-00ZR-4391</v>
          </cell>
          <cell r="E3181" t="str">
            <v>SC4391S6-TR</v>
          </cell>
        </row>
        <row r="3182">
          <cell r="D3182" t="str">
            <v>SC4102DN(STC11201B)-4102</v>
          </cell>
          <cell r="E3182" t="str">
            <v>SC4102DN</v>
          </cell>
        </row>
        <row r="3183">
          <cell r="D3183" t="str">
            <v>SC4391DT-GB-00ZR-4391</v>
          </cell>
          <cell r="E3183" t="str">
            <v>SC4391DT-TR</v>
          </cell>
        </row>
        <row r="3184">
          <cell r="D3184" t="str">
            <v>SC4103DN(STC11201B)-4103</v>
          </cell>
          <cell r="E3184" t="str">
            <v>SC4103DN</v>
          </cell>
        </row>
        <row r="3185">
          <cell r="D3185" t="str">
            <v>SC4391S6-GB-00ZR-4391</v>
          </cell>
          <cell r="E3185" t="str">
            <v>SC4391S6-TR</v>
          </cell>
        </row>
        <row r="3186">
          <cell r="D3186" t="str">
            <v>SC4104DN(STC11201B)-4104</v>
          </cell>
          <cell r="E3186" t="str">
            <v>SC4104DN</v>
          </cell>
        </row>
        <row r="3187">
          <cell r="D3187" t="str">
            <v>SC4390S6-GB-00ZR-4390</v>
          </cell>
          <cell r="E3187" t="str">
            <v>SC4390S6-TR</v>
          </cell>
        </row>
        <row r="3188">
          <cell r="D3188" t="str">
            <v>SC4125SO(STC11201B)-4125</v>
          </cell>
          <cell r="E3188" t="str">
            <v>SC4125SO</v>
          </cell>
        </row>
        <row r="3189">
          <cell r="D3189" t="str">
            <v>SC4821S6-GA-00NR-4821</v>
          </cell>
          <cell r="E3189" t="str">
            <v>SC4821S6-TR</v>
          </cell>
        </row>
        <row r="3190">
          <cell r="D3190" t="str">
            <v>SC4125SOR(STC11201B)-4125</v>
          </cell>
          <cell r="E3190" t="str">
            <v>SC4125SOR</v>
          </cell>
        </row>
        <row r="3191">
          <cell r="D3191" t="str">
            <v>SC4823S5-GA-00NR-4823</v>
          </cell>
          <cell r="E3191" t="str">
            <v>SC4823S5-TR</v>
          </cell>
        </row>
        <row r="3192">
          <cell r="D3192" t="str">
            <v>SC4126SO(STC11201B)-4126</v>
          </cell>
          <cell r="E3192" t="str">
            <v>SC4126SO</v>
          </cell>
        </row>
        <row r="3193">
          <cell r="D3193" t="str">
            <v>SC4390S6-GB-00NR-4390</v>
          </cell>
          <cell r="E3193" t="str">
            <v>SC4390S6-TR</v>
          </cell>
        </row>
        <row r="3194">
          <cell r="D3194" t="str">
            <v>SC4126SOR（STC11201B)-4126</v>
          </cell>
          <cell r="E3194" t="str">
            <v>SC4126SOR</v>
          </cell>
        </row>
        <row r="3195">
          <cell r="D3195" t="str">
            <v>SC4703SO-GA-00NR-4703</v>
          </cell>
          <cell r="E3195" t="str">
            <v>SC4703SO-TR</v>
          </cell>
        </row>
        <row r="3196">
          <cell r="D3196" t="str">
            <v>SC4251DN(STC11201B)-4251</v>
          </cell>
          <cell r="E3196" t="str">
            <v>SC4251DN</v>
          </cell>
        </row>
        <row r="3197">
          <cell r="D3197" t="str">
            <v>SC4723SO-N-GA-00NR-4723</v>
          </cell>
          <cell r="E3197" t="str">
            <v>SC4723SO-N-TR</v>
          </cell>
        </row>
        <row r="3198">
          <cell r="D3198" t="str">
            <v>SC4125SO(STC11201B1)-4125</v>
          </cell>
          <cell r="E3198" t="str">
            <v>SC4125SO</v>
          </cell>
        </row>
        <row r="3199">
          <cell r="D3199" t="str">
            <v>SC4703SO-GB-00NR-4703</v>
          </cell>
          <cell r="E3199" t="str">
            <v>SC4703SO-TR</v>
          </cell>
        </row>
        <row r="3200">
          <cell r="D3200" t="str">
            <v>SC4125SOR(STC11201B1)-4125</v>
          </cell>
          <cell r="E3200" t="str">
            <v>SC4125SOR</v>
          </cell>
        </row>
        <row r="3201">
          <cell r="D3201" t="str">
            <v>SC4723SO-N-GB-00NR-4723</v>
          </cell>
          <cell r="E3201" t="str">
            <v>SC4723SO-N-TR</v>
          </cell>
        </row>
        <row r="3202">
          <cell r="D3202" t="str">
            <v>SC4101SO(STC11201B1)-4101</v>
          </cell>
          <cell r="E3202" t="str">
            <v>SC4101SO</v>
          </cell>
        </row>
        <row r="3203">
          <cell r="D3203" t="str">
            <v>SC4391S6-GB-00NR-4391</v>
          </cell>
          <cell r="E3203" t="str">
            <v>SC4391S6-TR</v>
          </cell>
        </row>
        <row r="3204">
          <cell r="D3204" t="str">
            <v>SC4102SO(STC11201B1)-4102</v>
          </cell>
          <cell r="E3204" t="str">
            <v>SC4102SO</v>
          </cell>
        </row>
        <row r="3205">
          <cell r="D3205" t="str">
            <v>SC4823S6-GA-00NR-4823</v>
          </cell>
          <cell r="E3205" t="str">
            <v>SC4823S6-TR</v>
          </cell>
        </row>
        <row r="3206">
          <cell r="D3206" t="str">
            <v>SC4103SO(STC11201B1)-4103</v>
          </cell>
          <cell r="E3206" t="str">
            <v>SC4103SO</v>
          </cell>
        </row>
        <row r="3207">
          <cell r="D3207" t="str">
            <v>SC4104SO(STC11201B1)-4104</v>
          </cell>
          <cell r="E3207" t="str">
            <v>SC4104SO</v>
          </cell>
        </row>
        <row r="3208">
          <cell r="D3208" t="str">
            <v>SC4101DN(STC11201B1)-4101</v>
          </cell>
          <cell r="E3208" t="str">
            <v>SC4101DN</v>
          </cell>
        </row>
        <row r="3209">
          <cell r="D3209" t="str">
            <v>SC4102DN(STC11201B1)-4102</v>
          </cell>
          <cell r="E3209" t="str">
            <v>SC4102DN</v>
          </cell>
        </row>
        <row r="3210">
          <cell r="D3210" t="str">
            <v>SC4103DN(STC11201B1)-4103</v>
          </cell>
          <cell r="E3210" t="str">
            <v>SC4103DN</v>
          </cell>
        </row>
        <row r="3211">
          <cell r="D3211" t="str">
            <v>SC4104DN(STC11201B1)-4104</v>
          </cell>
          <cell r="E3211" t="str">
            <v>SC4104DN</v>
          </cell>
        </row>
        <row r="3212">
          <cell r="D3212" t="str">
            <v>SC4123SO(STC11201B1)-4123</v>
          </cell>
          <cell r="E3212" t="str">
            <v>SC4123SO</v>
          </cell>
        </row>
        <row r="3213">
          <cell r="D3213" t="str">
            <v>SC4123SOR(STC11201B1)-4123</v>
          </cell>
          <cell r="E3213" t="str">
            <v>SC4123SOR</v>
          </cell>
        </row>
        <row r="3214">
          <cell r="D3214" t="str">
            <v>LKS4105-LKS4105</v>
          </cell>
          <cell r="E3214" t="str">
            <v>LKS4105</v>
          </cell>
        </row>
        <row r="3215">
          <cell r="D3215" t="str">
            <v>SC4251D3-4251</v>
          </cell>
          <cell r="E3215" t="str">
            <v>SC4251D3</v>
          </cell>
        </row>
        <row r="3216">
          <cell r="D3216" t="str">
            <v>SC4123S5-4123</v>
          </cell>
          <cell r="E3216" t="str">
            <v>SC4123S5</v>
          </cell>
        </row>
        <row r="3217">
          <cell r="D3217" t="str">
            <v>SC4101SE-4101</v>
          </cell>
          <cell r="E3217" t="str">
            <v>SC4101SE</v>
          </cell>
        </row>
        <row r="3218">
          <cell r="D3218" t="str">
            <v>SC4102SE-4102</v>
          </cell>
          <cell r="E3218" t="str">
            <v>SC4102SE</v>
          </cell>
        </row>
        <row r="3219">
          <cell r="D3219" t="str">
            <v>SC4103SE-4103</v>
          </cell>
          <cell r="E3219" t="str">
            <v>SC4103SE</v>
          </cell>
        </row>
        <row r="3220">
          <cell r="D3220" t="str">
            <v>SC4104SE-4104</v>
          </cell>
          <cell r="E3220" t="str">
            <v>SC4104SE</v>
          </cell>
        </row>
        <row r="3221">
          <cell r="D3221" t="str">
            <v>SC4104SE-GB-00LR-4104</v>
          </cell>
          <cell r="E3221" t="str">
            <v>SC4104SE-TR</v>
          </cell>
        </row>
        <row r="3222">
          <cell r="D3222" t="str">
            <v>SC4251D3-GA-00FR-4251</v>
          </cell>
          <cell r="E3222" t="str">
            <v>SC4251D3-TR</v>
          </cell>
        </row>
        <row r="3223">
          <cell r="D3223" t="str">
            <v>SC4251DN-GA-00CR-4251</v>
          </cell>
          <cell r="E3223" t="str">
            <v>SC4251DN-TR</v>
          </cell>
        </row>
        <row r="3224">
          <cell r="D3224" t="str">
            <v>SC4104SO-N-GB-00LR-LKS4105</v>
          </cell>
          <cell r="E3224" t="str">
            <v>SC4104SO-N-TR</v>
          </cell>
        </row>
        <row r="3225">
          <cell r="D3225" t="str">
            <v>SC4101SE-GB-00LR-4101</v>
          </cell>
          <cell r="E3225" t="str">
            <v>SC4101SE-TR</v>
          </cell>
        </row>
        <row r="3226">
          <cell r="D3226" t="str">
            <v>SC4102SE-GB-00LR-4102</v>
          </cell>
          <cell r="E3226" t="str">
            <v>SC4102SE-TR</v>
          </cell>
        </row>
        <row r="3227">
          <cell r="D3227" t="str">
            <v>SC4103SE-GB-00LR-4103</v>
          </cell>
          <cell r="E3227" t="str">
            <v>SC4103SE-TR</v>
          </cell>
        </row>
        <row r="3228">
          <cell r="D3228" t="str">
            <v>SC724SP30B5H(STC13103B)-SC724</v>
          </cell>
          <cell r="E3228" t="str">
            <v>SC724SP30B5H</v>
          </cell>
        </row>
        <row r="3229">
          <cell r="D3229" t="str">
            <v>SC4671SW50B5-4671</v>
          </cell>
          <cell r="E3229" t="str">
            <v>SC4671SW50B5</v>
          </cell>
        </row>
        <row r="3230">
          <cell r="D3230" t="str">
            <v>SC4671SP20B5(STC13103B)-4671</v>
          </cell>
          <cell r="E3230" t="str">
            <v>SC4671SP20B5</v>
          </cell>
        </row>
        <row r="3231">
          <cell r="D3231" t="str">
            <v>SC4671SP30B5(STC13103B)-4671</v>
          </cell>
          <cell r="E3231" t="str">
            <v>SC4671SP30B5</v>
          </cell>
        </row>
        <row r="3232">
          <cell r="D3232" t="str">
            <v>SC4671SP50B5(STC13103B)-4671</v>
          </cell>
          <cell r="E3232" t="str">
            <v>SC4671SP50B5</v>
          </cell>
        </row>
        <row r="3233">
          <cell r="D3233" t="str">
            <v>SC724SP30B5H-HB-33CR-SC724</v>
          </cell>
          <cell r="E3233" t="str">
            <v>SC724SP30B5H-TR</v>
          </cell>
        </row>
        <row r="3234">
          <cell r="D3234" t="str">
            <v>SC4923SO-N-XA-90NR-4923</v>
          </cell>
          <cell r="E3234" t="str">
            <v>SC4923SO-N-TR</v>
          </cell>
        </row>
        <row r="3235">
          <cell r="D3235" t="str">
            <v>SC4923SO-N-XA-00NR-4923</v>
          </cell>
          <cell r="E3235" t="str">
            <v>SC4923SO-N-TR</v>
          </cell>
        </row>
        <row r="3236">
          <cell r="D3236" t="str">
            <v>SC4923SO-N-XB-00NR-4923</v>
          </cell>
          <cell r="E3236" t="str">
            <v>SC4923SO-N-TR</v>
          </cell>
        </row>
        <row r="3237">
          <cell r="D3237" t="str">
            <v>SC4923SO-N-XB-90NR-4923</v>
          </cell>
          <cell r="E3237" t="str">
            <v>SC4923SO-N-TR</v>
          </cell>
        </row>
        <row r="3238">
          <cell r="D3238" t="str">
            <v>SC4022SO-N-XC-90NR-4022</v>
          </cell>
          <cell r="E3238" t="str">
            <v>SC4022SO-N-TR</v>
          </cell>
        </row>
        <row r="3239">
          <cell r="D3239" t="str">
            <v>SC60228DC-60228</v>
          </cell>
          <cell r="E3239" t="str">
            <v>SC60228DC</v>
          </cell>
        </row>
        <row r="3240">
          <cell r="D3240" t="str">
            <v>SC60228DC-60228</v>
          </cell>
          <cell r="E3240" t="str">
            <v>SC60228DC</v>
          </cell>
        </row>
        <row r="3241">
          <cell r="D3241" t="str">
            <v>SC69502-69502</v>
          </cell>
          <cell r="E3241" t="str">
            <v>SC69502</v>
          </cell>
        </row>
        <row r="3242">
          <cell r="D3242" t="str">
            <v>SC60228DC-白板</v>
          </cell>
          <cell r="E3242" t="str">
            <v>SC60228DC</v>
          </cell>
        </row>
        <row r="3243">
          <cell r="D3243" t="str">
            <v>SC60340(STC9D05C)-60340</v>
          </cell>
          <cell r="E3243" t="str">
            <v>SC60340</v>
          </cell>
        </row>
        <row r="3244">
          <cell r="D3244" t="str">
            <v>CT6703-CT6703</v>
          </cell>
          <cell r="E3244" t="str">
            <v>CT6703</v>
          </cell>
        </row>
        <row r="3245">
          <cell r="D3245" t="str">
            <v>SC60228DCS(STC9D04C)-60228</v>
          </cell>
          <cell r="E3245" t="str">
            <v>SC60228DC</v>
          </cell>
        </row>
        <row r="3246">
          <cell r="D3246" t="str">
            <v>SC60340ST-DC-00CR-60340</v>
          </cell>
          <cell r="E3246" t="str">
            <v>SC60340ST-TR</v>
          </cell>
        </row>
        <row r="3247">
          <cell r="D3247" t="str">
            <v>SC60228DC-DC-00AR-60228</v>
          </cell>
          <cell r="E3247" t="str">
            <v>SC60228DC-TR</v>
          </cell>
        </row>
        <row r="3248">
          <cell r="D3248" t="str">
            <v>SC60228DC-DC-00AR-NM</v>
          </cell>
          <cell r="E3248" t="str">
            <v>SC60228DC-TR</v>
          </cell>
        </row>
        <row r="3249">
          <cell r="D3249" t="str">
            <v>SC69431-PA2R-000-A-69431</v>
          </cell>
          <cell r="E3249" t="str">
            <v>SC69431-PA2R-000-A</v>
          </cell>
        </row>
        <row r="3250">
          <cell r="D3250" t="str">
            <v>SC69401PH1-白板</v>
          </cell>
          <cell r="E3250" t="str">
            <v>SC69401PH1</v>
          </cell>
        </row>
        <row r="3251">
          <cell r="D3251" t="str">
            <v>SC69401DC-69401</v>
          </cell>
          <cell r="E3251" t="str">
            <v>SC69401DC</v>
          </cell>
        </row>
        <row r="3252">
          <cell r="D3252" t="str">
            <v>SC69401TP-69401</v>
          </cell>
          <cell r="E3252" t="str">
            <v>SC69401TP</v>
          </cell>
        </row>
        <row r="3253">
          <cell r="D3253" t="str">
            <v>SC69401DC(STC9H002B)-69401</v>
          </cell>
          <cell r="E3253" t="str">
            <v>SC69401DC</v>
          </cell>
        </row>
        <row r="3254">
          <cell r="D3254" t="str">
            <v>SC69401TP(STC9H002B)-69401</v>
          </cell>
          <cell r="E3254" t="str">
            <v>SC69401TP</v>
          </cell>
        </row>
        <row r="3255">
          <cell r="D3255" t="str">
            <v>SC69401DC-C-69401</v>
          </cell>
          <cell r="E3255" t="str">
            <v>SC69401DC</v>
          </cell>
        </row>
        <row r="3256">
          <cell r="D3256" t="str">
            <v>SC69401TP-C(STC9H002C)-69401</v>
          </cell>
          <cell r="E3256" t="str">
            <v>SC69401TP</v>
          </cell>
        </row>
        <row r="3257">
          <cell r="D3257" t="str">
            <v>SC69431-PA2R-SPI-A-69431</v>
          </cell>
          <cell r="E3257" t="str">
            <v>SC69431-PA2R-SPI-A</v>
          </cell>
        </row>
        <row r="3258">
          <cell r="D3258" t="str">
            <v>SC69401DW-69401</v>
          </cell>
          <cell r="E3258" t="str">
            <v>SC69401</v>
          </cell>
        </row>
        <row r="3259">
          <cell r="D3259" t="str">
            <v>SC69401D（STC9H002D）-SPI-69401</v>
          </cell>
          <cell r="E3259" t="str">
            <v>SC69401D-SPI</v>
          </cell>
        </row>
        <row r="3260">
          <cell r="D3260" t="str">
            <v>SC69431-PA2R-PSI-A-69431</v>
          </cell>
          <cell r="E3260" t="str">
            <v>SC69431-PA2R-PSI-A</v>
          </cell>
        </row>
        <row r="3261">
          <cell r="D3261" t="str">
            <v>SC69401D(STC9H002D)-69401</v>
          </cell>
          <cell r="E3261" t="str">
            <v>SC69401D</v>
          </cell>
        </row>
        <row r="3262">
          <cell r="D3262" t="str">
            <v>SC69431-PE3R-000-A-69431</v>
          </cell>
          <cell r="E3262" t="str">
            <v>SC69431-PE3R-000-A</v>
          </cell>
        </row>
        <row r="3263">
          <cell r="D3263" t="str">
            <v>SC69401(STC9H002DQ)-69401</v>
          </cell>
          <cell r="E3263" t="str">
            <v>SC69401</v>
          </cell>
        </row>
        <row r="3264">
          <cell r="D3264" t="str">
            <v>SC69401-A(STC9H002DQ)-69401</v>
          </cell>
          <cell r="E3264" t="str">
            <v>SC69401-A</v>
          </cell>
        </row>
        <row r="3265">
          <cell r="D3265" t="str">
            <v>SC69431-PE3R-SPI-A-69431</v>
          </cell>
          <cell r="E3265" t="str">
            <v>SC69431-PE3R-SPI-A</v>
          </cell>
        </row>
        <row r="3266">
          <cell r="D3266" t="str">
            <v>SC69401D(STC9H002DQ)-69401</v>
          </cell>
          <cell r="E3266" t="str">
            <v>SC69401D</v>
          </cell>
        </row>
        <row r="3267">
          <cell r="D3267" t="str">
            <v>SC69431-PE3R-PSI-A-69431</v>
          </cell>
          <cell r="E3267" t="str">
            <v>SC69431-PE3R-PSI-A</v>
          </cell>
        </row>
        <row r="3268">
          <cell r="D3268" t="str">
            <v>SC69401-SPI(STC9H002DQ)-69401</v>
          </cell>
          <cell r="E3268" t="str">
            <v>SC69401-SPI</v>
          </cell>
        </row>
        <row r="3269">
          <cell r="D3269" t="str">
            <v>SC69401D-SPI(STC9H002DQ)-69401</v>
          </cell>
          <cell r="E3269" t="str">
            <v>SC69401D-SPI</v>
          </cell>
        </row>
        <row r="3270">
          <cell r="D3270" t="str">
            <v>SC69401DC-SPI-Q-HD-4XCR-69401</v>
          </cell>
          <cell r="E3270" t="str">
            <v>SC69401DC-SPI-TR-Q</v>
          </cell>
        </row>
        <row r="3271">
          <cell r="D3271" t="str">
            <v>SC69401DC-Q-HD-4XCR-69401</v>
          </cell>
          <cell r="E3271" t="str">
            <v>SC69401DC-TR-Q</v>
          </cell>
        </row>
        <row r="3272">
          <cell r="D3272" t="str">
            <v>SC69401DC-HD-4XCR-69401</v>
          </cell>
          <cell r="E3272" t="str">
            <v>SC69401DC-TR</v>
          </cell>
        </row>
        <row r="3273">
          <cell r="D3273" t="str">
            <v>SC69401HS-Q-HD-4XTR-69401</v>
          </cell>
          <cell r="E3273" t="str">
            <v>SC69401HS-TR-Q</v>
          </cell>
        </row>
        <row r="3274">
          <cell r="D3274" t="str">
            <v>SC69401HS-HD-4XTR-69401</v>
          </cell>
          <cell r="E3274" t="str">
            <v>SC69401HS-TR</v>
          </cell>
        </row>
        <row r="3275">
          <cell r="D3275" t="str">
            <v>SC69401HS-SPI-Q-HD-4XTR-69401</v>
          </cell>
          <cell r="E3275" t="str">
            <v>SC69401HS-SPI-TR-Q</v>
          </cell>
        </row>
        <row r="3276">
          <cell r="D3276" t="str">
            <v>DH622-</v>
          </cell>
          <cell r="E3276" t="str">
            <v>DH622</v>
          </cell>
        </row>
        <row r="3277">
          <cell r="D3277" t="str">
            <v>SC9641TS-P-白板</v>
          </cell>
          <cell r="E3277" t="str">
            <v>SC9641TS-P</v>
          </cell>
        </row>
        <row r="3278">
          <cell r="D3278" t="str">
            <v>SC9641TS-P(9A001F)-41CPA</v>
          </cell>
          <cell r="E3278" t="str">
            <v>SC9641TS-P</v>
          </cell>
        </row>
        <row r="3279">
          <cell r="D3279" t="str">
            <v>SC9641TS-P(9A001F)-白板</v>
          </cell>
          <cell r="E3279" t="str">
            <v>SC9641TS-P</v>
          </cell>
        </row>
        <row r="3280">
          <cell r="D3280" t="str">
            <v>SC9641TS-P(9A001F)-AS04</v>
          </cell>
          <cell r="E3280" t="str">
            <v>AS04</v>
          </cell>
        </row>
        <row r="3281">
          <cell r="D3281" t="str">
            <v>SC9648TS-P(STC9A001I)-41CPA</v>
          </cell>
          <cell r="E3281" t="str">
            <v>SC9648TS-P</v>
          </cell>
        </row>
        <row r="3282">
          <cell r="D3282" t="str">
            <v>SC9675T3-Q-AB-4XAR-9675</v>
          </cell>
          <cell r="E3282" t="str">
            <v>SC9675T3-TR-Q</v>
          </cell>
        </row>
        <row r="3283">
          <cell r="D3283" t="str">
            <v>SC9648TS-P(STC9A001I)-9648</v>
          </cell>
          <cell r="E3283" t="str">
            <v>SC9648TS-P</v>
          </cell>
        </row>
        <row r="3284">
          <cell r="D3284" t="str">
            <v>SC9675IM-Q-AB-4XAR-9675</v>
          </cell>
          <cell r="E3284" t="str">
            <v>SC9675IM-TR-Q</v>
          </cell>
        </row>
        <row r="3285">
          <cell r="D3285" t="str">
            <v>SC9641TS-P-Q-AI-10LR-9641P</v>
          </cell>
          <cell r="E3285" t="str">
            <v>SC9641TS-P-TR-Q</v>
          </cell>
        </row>
        <row r="3286">
          <cell r="D3286" t="str">
            <v>SC9675IM-HRF00-Q-AB-4XAR-9675</v>
          </cell>
          <cell r="E3286" t="str">
            <v>SC9675IM-HRF00-TR-Q</v>
          </cell>
        </row>
        <row r="3287">
          <cell r="D3287" t="str">
            <v>SC9641TS-PC-Q-AI-10LR-9641PC</v>
          </cell>
          <cell r="E3287" t="str">
            <v>SC9641TS-PC-TR-Q</v>
          </cell>
        </row>
        <row r="3288">
          <cell r="D3288" t="str">
            <v>SC9675IM-HRF11-Q-AB-4XAR-9675</v>
          </cell>
          <cell r="E3288" t="str">
            <v>SC9675IM-HRF11-TR-Q</v>
          </cell>
        </row>
        <row r="3289">
          <cell r="D3289" t="str">
            <v>SC9648TS-AI-10AR-9648</v>
          </cell>
          <cell r="E3289" t="str">
            <v>SC9648TS-TR</v>
          </cell>
        </row>
        <row r="3290">
          <cell r="D3290" t="str">
            <v>SC9675IM-LRF00-Q-AB-4XAR-9675</v>
          </cell>
          <cell r="E3290" t="str">
            <v>SC9675IM-LRF00-TR-Q</v>
          </cell>
        </row>
        <row r="3291">
          <cell r="D3291" t="str">
            <v>SC9648TS-AI-10LR-9648</v>
          </cell>
          <cell r="E3291" t="str">
            <v>SC9648TS-TR</v>
          </cell>
        </row>
        <row r="3292">
          <cell r="D3292" t="str">
            <v>SC9675IM-LRF01-Q-AB-4XAR-9675</v>
          </cell>
          <cell r="E3292" t="str">
            <v>SC9675IM-LRF01-TR-Q</v>
          </cell>
        </row>
        <row r="3293">
          <cell r="D3293" t="str">
            <v>SC9642TS-E-AH-4XLR-9642</v>
          </cell>
          <cell r="E3293" t="str">
            <v>SC9642TS-E-TR</v>
          </cell>
        </row>
        <row r="3294">
          <cell r="D3294" t="str">
            <v>SC9675IM-LRF10-Q-AB-4XAR-9675</v>
          </cell>
          <cell r="E3294" t="str">
            <v>SC9675IM-LRF10-TR-Q</v>
          </cell>
        </row>
        <row r="3295">
          <cell r="D3295" t="str">
            <v>SC9642TS-E-Q-AH-4XLR-9642</v>
          </cell>
          <cell r="E3295" t="str">
            <v>SC9642TS-E-TR-Q</v>
          </cell>
        </row>
        <row r="3296">
          <cell r="D3296" t="str">
            <v>SC9642TS-Q-AG-4XHK-9642</v>
          </cell>
          <cell r="E3296" t="str">
            <v>SC9642TS-TR-Q</v>
          </cell>
        </row>
        <row r="3297">
          <cell r="D3297" t="str">
            <v>SC9641TS-P-AI-10LR-41CPA</v>
          </cell>
          <cell r="E3297" t="str">
            <v>SC9641TS-P-TR</v>
          </cell>
        </row>
        <row r="3298">
          <cell r="D3298" t="str">
            <v>SC9642TS-EC-Q-AH-4XLR-9642</v>
          </cell>
          <cell r="E3298" t="str">
            <v>SC9642TS-EC-TR-Q</v>
          </cell>
        </row>
        <row r="3299">
          <cell r="D3299" t="str">
            <v>SC9641TS-P-AI-10AR-G1630</v>
          </cell>
          <cell r="E3299" t="str">
            <v>SC9641TS-P-TR</v>
          </cell>
        </row>
        <row r="3300">
          <cell r="D3300" t="str">
            <v>SC9642TS-Q-AG-4XAR-9642</v>
          </cell>
          <cell r="E3300" t="str">
            <v>SC9642TS-TR-Q</v>
          </cell>
        </row>
        <row r="3301">
          <cell r="D3301" t="str">
            <v>SC9641TS-P-AI-10AR-41CPA</v>
          </cell>
          <cell r="E3301" t="str">
            <v>SC9641TS-P-TR</v>
          </cell>
        </row>
        <row r="3302">
          <cell r="D3302" t="str">
            <v>SC9641TS-P-Q-AI-10AR-9641P</v>
          </cell>
          <cell r="E3302" t="str">
            <v>SC9641TS-P-TR-Q</v>
          </cell>
        </row>
        <row r="3303">
          <cell r="D3303" t="str">
            <v>SC9642TS-E-Q-AH-43AR-9642</v>
          </cell>
          <cell r="E3303" t="str">
            <v>SC9642TS-E-TR-Q</v>
          </cell>
        </row>
        <row r="3304">
          <cell r="D3304" t="str">
            <v>SC9641TS-P-AI-9999-41CPA</v>
          </cell>
          <cell r="E3304" t="str">
            <v>SC9641TS-P-TR</v>
          </cell>
        </row>
        <row r="3305">
          <cell r="D3305" t="str">
            <v>SC9642TS(9A001G)-白板</v>
          </cell>
          <cell r="E3305" t="str">
            <v>SC9642TS</v>
          </cell>
        </row>
        <row r="3306">
          <cell r="D3306" t="str">
            <v>SC9642TS-9642</v>
          </cell>
          <cell r="E3306" t="str">
            <v>SC9642TS</v>
          </cell>
        </row>
        <row r="3307">
          <cell r="D3307" t="str">
            <v>SC9641TS-P-41CPA</v>
          </cell>
          <cell r="E3307" t="str">
            <v>SC9641TS-P</v>
          </cell>
        </row>
        <row r="3308">
          <cell r="D3308" t="str">
            <v>SC9642TS(STC9A001H)-EC-9642</v>
          </cell>
          <cell r="E3308" t="str">
            <v>SC9642TS-EC</v>
          </cell>
        </row>
        <row r="3309">
          <cell r="D3309" t="str">
            <v>SC9641TS-P-9641</v>
          </cell>
          <cell r="E3309" t="str">
            <v>SC9641TS-P</v>
          </cell>
        </row>
        <row r="3310">
          <cell r="D3310" t="str">
            <v>SC9648TS-P-9648</v>
          </cell>
          <cell r="E3310" t="str">
            <v>SC9648TS-P</v>
          </cell>
        </row>
        <row r="3311">
          <cell r="D3311" t="str">
            <v>SC9642TS(9A001G)-9642</v>
          </cell>
          <cell r="E3311" t="str">
            <v>SC9642TS</v>
          </cell>
        </row>
        <row r="3312">
          <cell r="D3312" t="str">
            <v>SC9642TS(STC9A001H)-E-9642</v>
          </cell>
          <cell r="E3312" t="str">
            <v>SC9642TS-E</v>
          </cell>
        </row>
        <row r="3313">
          <cell r="D3313" t="str">
            <v>SC9642TS(STC9A001H)-E-9642E</v>
          </cell>
          <cell r="E3313" t="str">
            <v>SC9642TS-E</v>
          </cell>
        </row>
        <row r="3314">
          <cell r="D3314" t="str">
            <v>SC9641TS-P-I(STC9A001I)-41CPA</v>
          </cell>
          <cell r="E3314" t="str">
            <v>SC9641TS-P</v>
          </cell>
        </row>
        <row r="3315">
          <cell r="D3315" t="str">
            <v>SC9641TS-PE(STC9A001I)-41CPA</v>
          </cell>
          <cell r="E3315" t="str">
            <v>SC9641TS-P</v>
          </cell>
        </row>
        <row r="3316">
          <cell r="D3316" t="str">
            <v>SC9641TS-PC(STC9A001I)-41CPA</v>
          </cell>
          <cell r="E3316" t="str">
            <v>SC9641TS-PC</v>
          </cell>
        </row>
        <row r="3317">
          <cell r="D3317" t="str">
            <v>SC9642TS-J(STC9A001J)-9642</v>
          </cell>
          <cell r="E3317" t="str">
            <v>SC9642TS</v>
          </cell>
        </row>
        <row r="3318">
          <cell r="D3318" t="str">
            <v>SC9642TS(STC9A001H)-E-9642</v>
          </cell>
          <cell r="E3318" t="str">
            <v>SC9642TS</v>
          </cell>
        </row>
        <row r="3319">
          <cell r="D3319" t="str">
            <v>SC9675IM-LT-9675</v>
          </cell>
          <cell r="E3319" t="str">
            <v>SC9675IM-LT</v>
          </cell>
        </row>
        <row r="3320">
          <cell r="D3320" t="str">
            <v>SC9675IM-LNF00-9675</v>
          </cell>
          <cell r="E3320" t="str">
            <v>SC9675IM-LNF00</v>
          </cell>
        </row>
        <row r="3321">
          <cell r="D3321" t="str">
            <v>SC9675IM-HNF00-9675</v>
          </cell>
          <cell r="E3321" t="str">
            <v>SC9675IM-HNF00</v>
          </cell>
        </row>
        <row r="3322">
          <cell r="D3322" t="str">
            <v>SC9675IM-LRF00-9675</v>
          </cell>
          <cell r="E3322" t="str">
            <v>SC9675IM-LRF00</v>
          </cell>
        </row>
        <row r="3323">
          <cell r="D3323" t="str">
            <v>SC9675IM-P-LRF00-9675</v>
          </cell>
          <cell r="E3323" t="str">
            <v>SC9675IM-P-LRF00</v>
          </cell>
        </row>
        <row r="3324">
          <cell r="D3324" t="str">
            <v>SC9675IM-P-LRF10-9675</v>
          </cell>
          <cell r="E3324" t="str">
            <v>SC9675IM-P-LRF10</v>
          </cell>
        </row>
        <row r="3325">
          <cell r="D3325" t="str">
            <v>SC9675IM-P-LRF01-9675</v>
          </cell>
          <cell r="E3325" t="str">
            <v>SC9675IM-P-LRF01</v>
          </cell>
        </row>
        <row r="3326">
          <cell r="D3326" t="str">
            <v>SC9675IM-HRF00-9675</v>
          </cell>
          <cell r="E3326" t="str">
            <v>SC9675IM-HRF00</v>
          </cell>
        </row>
        <row r="3327">
          <cell r="D3327" t="str">
            <v>SC9675IM-P-HRF00-9675</v>
          </cell>
          <cell r="E3327" t="str">
            <v>SC9675IM-P-HRF00</v>
          </cell>
        </row>
        <row r="3328">
          <cell r="D3328" t="str">
            <v>SC9675IM-P-HRF11-9675</v>
          </cell>
          <cell r="E3328" t="str">
            <v>SC9675IM-P-HRF11</v>
          </cell>
        </row>
        <row r="3329">
          <cell r="D3329" t="str">
            <v>SC9642TS(STC9A001H)-E-白板</v>
          </cell>
          <cell r="E3329" t="str">
            <v>SC9642TS-E</v>
          </cell>
        </row>
        <row r="3330">
          <cell r="D3330" t="str">
            <v>SC919SO-N-Q-CD-90CR-919H</v>
          </cell>
          <cell r="E3330" t="str">
            <v>SC919SO-N-TR-Q</v>
          </cell>
        </row>
        <row r="3331">
          <cell r="D3331" t="str">
            <v>SC919SO-N-CD-90NR-919H</v>
          </cell>
          <cell r="E3331" t="str">
            <v>SC919SO-N-TR</v>
          </cell>
        </row>
        <row r="3332">
          <cell r="D3332" t="str">
            <v>SC9641TS-9641</v>
          </cell>
          <cell r="E3332" t="str">
            <v>SC9641TS</v>
          </cell>
        </row>
        <row r="3333">
          <cell r="D3333" t="str">
            <v>SC9621VB-A-9621</v>
          </cell>
          <cell r="E3333" t="str">
            <v>SC9621VB-A</v>
          </cell>
        </row>
        <row r="3334">
          <cell r="D3334" t="str">
            <v>SC9625VB-L-9625L</v>
          </cell>
          <cell r="E3334" t="str">
            <v>SC9625VB-L</v>
          </cell>
        </row>
        <row r="3335">
          <cell r="D3335" t="str">
            <v>SC9641TS-Q-CB-10LR-9641</v>
          </cell>
          <cell r="E3335" t="str">
            <v>SC9641TS-TR-Q</v>
          </cell>
        </row>
        <row r="3336">
          <cell r="D3336" t="str">
            <v>SC9621VB-Q-CN-4XCR-9621</v>
          </cell>
          <cell r="E3336" t="str">
            <v>SC9621VB-TR-Q</v>
          </cell>
        </row>
        <row r="3337">
          <cell r="D3337" t="str">
            <v>SC9625VB-CE-00CR-9625</v>
          </cell>
          <cell r="E3337" t="str">
            <v>SC9625VB-TR</v>
          </cell>
        </row>
        <row r="3338">
          <cell r="D3338" t="str">
            <v>SC9625VB-Q-CE-4XCR-9625</v>
          </cell>
          <cell r="E3338" t="str">
            <v>SC9625VB-TR-Q</v>
          </cell>
        </row>
        <row r="3339">
          <cell r="D3339" t="str">
            <v>SC9641TS-Q-CB-10AR-9641</v>
          </cell>
          <cell r="E3339" t="str">
            <v>SC9641TS-TR-Q</v>
          </cell>
        </row>
        <row r="3340">
          <cell r="D3340" t="str">
            <v>SC9625VB-CE-00CR-9625L</v>
          </cell>
          <cell r="E3340" t="str">
            <v>SC9625VB-TR</v>
          </cell>
        </row>
        <row r="3341">
          <cell r="D3341" t="str">
            <v>SC9625VB-Q-CE-4XCR-9625L</v>
          </cell>
          <cell r="E3341" t="str">
            <v>SC9625VB-TR-Q</v>
          </cell>
        </row>
        <row r="3342">
          <cell r="D3342" t="str">
            <v>SC9684TS-B-9684</v>
          </cell>
          <cell r="E3342" t="str">
            <v>SC9684TS</v>
          </cell>
        </row>
        <row r="3343">
          <cell r="D3343" t="str">
            <v>SC9684TS-AK-E0-9684</v>
          </cell>
          <cell r="E3343" t="str">
            <v>SC9684TS-AK-E0</v>
          </cell>
        </row>
        <row r="3344">
          <cell r="D3344" t="str">
            <v>SC9683TS-9683</v>
          </cell>
          <cell r="E3344" t="str">
            <v>SC9683TS</v>
          </cell>
        </row>
        <row r="3345">
          <cell r="D3345" t="str">
            <v>SC9684TS（STC12100A)-9684</v>
          </cell>
          <cell r="E3345" t="str">
            <v>SC9684TS</v>
          </cell>
        </row>
        <row r="3346">
          <cell r="D3346" t="str">
            <v>SC9684TS-9684</v>
          </cell>
          <cell r="E3346" t="str">
            <v>SC9684TS</v>
          </cell>
        </row>
        <row r="3347">
          <cell r="D3347" t="str">
            <v>SC9685TS-9685</v>
          </cell>
          <cell r="E3347" t="str">
            <v>SC9685TS</v>
          </cell>
        </row>
        <row r="3348">
          <cell r="D3348" t="str">
            <v>SC9686T3-9686</v>
          </cell>
          <cell r="E3348" t="str">
            <v>SC9686T3</v>
          </cell>
        </row>
        <row r="3349">
          <cell r="D3349" t="str">
            <v>SC9685TS-RP90-Q-DB-46AR-96850</v>
          </cell>
          <cell r="E3349" t="str">
            <v>SC9685TS-RP90-TR-Q</v>
          </cell>
        </row>
        <row r="3350">
          <cell r="D3350" t="str">
            <v>SC9685TS-RP180-Q-DB-46AR-96851</v>
          </cell>
          <cell r="E3350" t="str">
            <v>SC9685TS-RP180-TR-Q</v>
          </cell>
        </row>
        <row r="3351">
          <cell r="D3351" t="str">
            <v>SC9685TS-RP120-Q-DB-46AR-96852</v>
          </cell>
          <cell r="E3351" t="str">
            <v>SC9685TS-RP120-TR-Q</v>
          </cell>
        </row>
        <row r="3352">
          <cell r="D3352" t="str">
            <v>SC9685TS-FP90-Q-DB-46AR-96853</v>
          </cell>
          <cell r="E3352" t="str">
            <v>SC9685TS-FP90-TR-Q</v>
          </cell>
        </row>
        <row r="3353">
          <cell r="D3353" t="str">
            <v>SC9685TS-FP180-Q-DB-46AR-96854</v>
          </cell>
          <cell r="E3353" t="str">
            <v>SC9685TS-FP180-TR-Q</v>
          </cell>
        </row>
        <row r="3354">
          <cell r="D3354" t="str">
            <v>SC9686T3-FP90-Q-DB-4XAR-96860</v>
          </cell>
          <cell r="E3354" t="str">
            <v>SC9686T3-FP90-TR-Q</v>
          </cell>
        </row>
        <row r="3355">
          <cell r="D3355" t="str">
            <v>SC9686T3-FP180-Q-DB-4XAR-96861</v>
          </cell>
          <cell r="E3355" t="str">
            <v>SC9686T3-FP180-TR-Q</v>
          </cell>
        </row>
        <row r="3356">
          <cell r="D3356" t="str">
            <v>SC9683TS-Q-DB-4XAR-9683</v>
          </cell>
          <cell r="E3356" t="str">
            <v>SC9683TS-TR-Q</v>
          </cell>
        </row>
        <row r="3357">
          <cell r="D3357" t="str">
            <v>SC9684TS-Q-DB-4XAR-9684</v>
          </cell>
          <cell r="E3357" t="str">
            <v>SC9684TS-TR-Q</v>
          </cell>
        </row>
        <row r="3358">
          <cell r="D3358" t="str">
            <v>SC41H6F1B11.8-41H6</v>
          </cell>
          <cell r="E3358" t="str">
            <v>SC41H6F1B11.8</v>
          </cell>
        </row>
        <row r="3359">
          <cell r="D3359" t="str">
            <v>SC42H6F1Y11.8-42H6</v>
          </cell>
          <cell r="E3359" t="str">
            <v>SC42H6F1Y11.8</v>
          </cell>
        </row>
        <row r="3360">
          <cell r="D3360" t="str">
            <v>SYLMV358B-358B</v>
          </cell>
          <cell r="E3360" t="str">
            <v>SYLMV358BPA1R</v>
          </cell>
        </row>
        <row r="3361">
          <cell r="D3361" t="str">
            <v>SYLMV358B(STC9G003B)(T)-358B</v>
          </cell>
          <cell r="E3361" t="str">
            <v>SYLMV358BPA1R</v>
          </cell>
        </row>
        <row r="3362">
          <cell r="D3362" t="str">
            <v>SYLMV324B(STC9G003B)(T)-SYV324B</v>
          </cell>
          <cell r="E3362" t="str">
            <v>SYLMV324BPD1R</v>
          </cell>
        </row>
        <row r="3363">
          <cell r="D3363" t="str">
            <v>SYLMV324B(STC9G003B)-白板</v>
          </cell>
          <cell r="E3363" t="str">
            <v>SYLMV324BPD1R</v>
          </cell>
        </row>
        <row r="3364">
          <cell r="D3364" t="str">
            <v>SYLMV321B(STC9G003B)(T)-SYV321B</v>
          </cell>
          <cell r="E3364" t="str">
            <v>SYLMV321BSOR</v>
          </cell>
        </row>
        <row r="3365">
          <cell r="D3365" t="str">
            <v>SYLMV358B(T)-358B</v>
          </cell>
          <cell r="E3365" t="str">
            <v>SYLMV358BPA3R</v>
          </cell>
        </row>
        <row r="3366">
          <cell r="D3366" t="str">
            <v>SYLMV358B(STC9G003B)(T)-358B</v>
          </cell>
          <cell r="E3366" t="str">
            <v>SYLMV358BPA3R</v>
          </cell>
        </row>
        <row r="3367">
          <cell r="D3367" t="str">
            <v>SYLMV358B(T)-358B</v>
          </cell>
          <cell r="E3367" t="str">
            <v>SYLMV358BPA4R</v>
          </cell>
        </row>
        <row r="3368">
          <cell r="D3368" t="str">
            <v>SYLMV358B(STC9G003B)(T)-358B</v>
          </cell>
          <cell r="E3368" t="str">
            <v>SYLMV358BPA4R</v>
          </cell>
        </row>
        <row r="3369">
          <cell r="D3369" t="str">
            <v>SYLMV324B(STC9G003B)(T)-SYV324B</v>
          </cell>
          <cell r="E3369" t="str">
            <v>SYLMV324BPD2R</v>
          </cell>
        </row>
        <row r="3370">
          <cell r="D3370" t="str">
            <v>SYLMV324APD1R(STC9G003B)-白板</v>
          </cell>
          <cell r="E3370" t="str">
            <v>SYLMV324APD1R</v>
          </cell>
        </row>
        <row r="3371">
          <cell r="D3371" t="str">
            <v>SY00724P-SY724P</v>
          </cell>
          <cell r="E3371" t="str">
            <v>SY00724P</v>
          </cell>
        </row>
        <row r="3372">
          <cell r="D3372" t="str">
            <v>SY00722P-SY722P</v>
          </cell>
          <cell r="E3372" t="str">
            <v>SY00722P</v>
          </cell>
        </row>
        <row r="3373">
          <cell r="D3373" t="str">
            <v>SP6H4275-4275</v>
          </cell>
          <cell r="E3373" t="str">
            <v>SP6H4275</v>
          </cell>
        </row>
        <row r="3374">
          <cell r="D3374" t="str">
            <v>SG00784X-SG784X</v>
          </cell>
          <cell r="E3374" t="str">
            <v>SG00784X</v>
          </cell>
        </row>
        <row r="3375">
          <cell r="D3375" t="str">
            <v>SYLM324A-SY324A</v>
          </cell>
          <cell r="E3375" t="str">
            <v>SYLM324A</v>
          </cell>
        </row>
        <row r="3376">
          <cell r="D3376" t="str">
            <v>SYLM324APD1R-SY324A</v>
          </cell>
          <cell r="E3376" t="str">
            <v>SYLM324APD1R</v>
          </cell>
        </row>
        <row r="3377">
          <cell r="D3377" t="str">
            <v>SYLM2904PA1R-2904</v>
          </cell>
          <cell r="E3377" t="str">
            <v>SYLM2904PA1R</v>
          </cell>
        </row>
        <row r="3378">
          <cell r="D3378" t="str">
            <v>SYLM2902APD1R-2904</v>
          </cell>
          <cell r="E3378" t="str">
            <v>SYLM2902APD1R</v>
          </cell>
        </row>
        <row r="3379">
          <cell r="D3379" t="str">
            <v>SYLM321ASOR(T)-SY321A</v>
          </cell>
          <cell r="E3379" t="str">
            <v>SYLM321ASOR</v>
          </cell>
        </row>
        <row r="3380">
          <cell r="D3380" t="str">
            <v>SYLM358APA4R(T)-SY358A</v>
          </cell>
          <cell r="E3380" t="str">
            <v>SYLM358APA4R</v>
          </cell>
        </row>
        <row r="3381">
          <cell r="D3381" t="str">
            <v>SYLM358APA3R(T)-SY358A</v>
          </cell>
          <cell r="E3381" t="str">
            <v>SYLM358APA3R</v>
          </cell>
        </row>
        <row r="3382">
          <cell r="D3382" t="str">
            <v>SYLM358APA1R(T)-SY358A</v>
          </cell>
          <cell r="E3382" t="str">
            <v>SYLM358APA1R</v>
          </cell>
        </row>
        <row r="3383">
          <cell r="D3383" t="str">
            <v>SYLM2904APA3R(STC9G005C)(T)-2904</v>
          </cell>
          <cell r="E3383" t="str">
            <v>SYLM2904APA3R</v>
          </cell>
        </row>
        <row r="3384">
          <cell r="D3384" t="str">
            <v>SYLM2904APA1R(STC9G005C)(T)-2904</v>
          </cell>
          <cell r="E3384" t="str">
            <v>SYLM2904APA1R</v>
          </cell>
        </row>
        <row r="3385">
          <cell r="D3385" t="str">
            <v>SYLM2904APA4R(STC9G005C)(T)-2904</v>
          </cell>
          <cell r="E3385" t="str">
            <v>SYLM2904APA4R</v>
          </cell>
        </row>
        <row r="3386">
          <cell r="D3386" t="str">
            <v>SYLM324APD2R-SY324A</v>
          </cell>
          <cell r="E3386" t="str">
            <v>SYLM324APD2R</v>
          </cell>
        </row>
        <row r="3387">
          <cell r="D3387" t="str">
            <v>SYLM2904-Q1PA1R-2904Q1</v>
          </cell>
          <cell r="E3387" t="str">
            <v>SYLM2904-Q1PA1R</v>
          </cell>
        </row>
        <row r="3388">
          <cell r="D3388" t="str">
            <v>UM3486EESA</v>
          </cell>
          <cell r="E3388" t="str">
            <v>UM3486EESA</v>
          </cell>
        </row>
        <row r="3389">
          <cell r="D3389" t="str">
            <v>SP6H3033BWPE3RQ1-6H3033BW</v>
          </cell>
          <cell r="E3389" t="str">
            <v>SP6H3033BWPE3RQ1</v>
          </cell>
        </row>
        <row r="3390">
          <cell r="D3390" t="str">
            <v>SP6H3050BWPE3RQ1-6H3050BW</v>
          </cell>
          <cell r="E3390" t="str">
            <v>SP6H3050BWPE3RQ1</v>
          </cell>
        </row>
        <row r="3391">
          <cell r="D3391" t="str">
            <v>SP6H3050AW-3050A</v>
          </cell>
          <cell r="E3391" t="str">
            <v>SP6H30XX</v>
          </cell>
        </row>
        <row r="3392">
          <cell r="D3392" t="str">
            <v>SP6H3033AW-3033A</v>
          </cell>
          <cell r="E3392" t="str">
            <v>SP6H30XX</v>
          </cell>
        </row>
        <row r="3393">
          <cell r="D3393" t="str">
            <v>SPD3241(STC35301)</v>
          </cell>
          <cell r="E3393" t="str">
            <v>SPD3241</v>
          </cell>
        </row>
        <row r="3394">
          <cell r="D3394" t="str">
            <v>SPD3242(STC35301)</v>
          </cell>
          <cell r="E3394" t="str">
            <v>SPD3242</v>
          </cell>
        </row>
        <row r="3395">
          <cell r="D3395" t="str">
            <v>SC34431SO-4431</v>
          </cell>
          <cell r="E3395" t="str">
            <v>SC34431SO</v>
          </cell>
        </row>
        <row r="3396">
          <cell r="D3396" t="str">
            <v>SC34431SO-4431</v>
          </cell>
          <cell r="E3396" t="str">
            <v>SC34431SO</v>
          </cell>
        </row>
        <row r="3397">
          <cell r="D3397" t="str">
            <v>SC2498TSOR-A-498T</v>
          </cell>
          <cell r="E3397" t="str">
            <v>SC2498TSO</v>
          </cell>
        </row>
        <row r="3398">
          <cell r="D3398" t="str">
            <v>SC2498T9SOR-A-498U</v>
          </cell>
          <cell r="E3398" t="str">
            <v>SC2498USO</v>
          </cell>
        </row>
        <row r="3399">
          <cell r="D3399" t="str">
            <v>SC2498T9SOR-A-98T9</v>
          </cell>
          <cell r="E3399" t="str">
            <v>SC2498USO</v>
          </cell>
        </row>
        <row r="3400">
          <cell r="D3400" t="str">
            <v>SC34481SO-4481</v>
          </cell>
          <cell r="E3400" t="str">
            <v>SC34481SO</v>
          </cell>
        </row>
        <row r="3401">
          <cell r="D3401" t="str">
            <v>SC34432SO-4432</v>
          </cell>
          <cell r="E3401" t="str">
            <v>SC34432SO</v>
          </cell>
        </row>
        <row r="3402">
          <cell r="D3402" t="str">
            <v>SC34482SO-4482</v>
          </cell>
          <cell r="E3402" t="str">
            <v>SC34482SO</v>
          </cell>
        </row>
        <row r="3403">
          <cell r="D3403" t="str">
            <v>SC30643SOR-0643</v>
          </cell>
          <cell r="E3403" t="str">
            <v>SC30643SOR</v>
          </cell>
        </row>
        <row r="3404">
          <cell r="D3404" t="str">
            <v>SD95109B-95109B</v>
          </cell>
          <cell r="E3404" t="str">
            <v>SD95109B</v>
          </cell>
        </row>
        <row r="3405">
          <cell r="D3405" t="str">
            <v>ZH619A0-ZH619</v>
          </cell>
          <cell r="E3405" t="str">
            <v>ZH619A0</v>
          </cell>
        </row>
        <row r="3406">
          <cell r="D3406" t="str">
            <v>ZH619A0(STC22303)-ZH619A0</v>
          </cell>
          <cell r="E3406" t="str">
            <v>ZH619A0</v>
          </cell>
        </row>
        <row r="3407">
          <cell r="D3407" t="str">
            <v>ZH619G0-ZH619G0</v>
          </cell>
          <cell r="E3407" t="str">
            <v>ZH619G0</v>
          </cell>
        </row>
        <row r="3408">
          <cell r="D3408" t="str">
            <v>ZH619A0-HB-90AR-ZH619A0B</v>
          </cell>
          <cell r="E3408" t="str">
            <v>ZH619A0-TR</v>
          </cell>
        </row>
        <row r="3409">
          <cell r="D3409" t="str">
            <v>ZH619DC-HB-90AR-ZH619A0B</v>
          </cell>
          <cell r="E3409" t="str">
            <v>ZH619DC-TR</v>
          </cell>
        </row>
        <row r="3410">
          <cell r="D3410" t="str">
            <v>SD95109PA2R-SD95109</v>
          </cell>
          <cell r="E3410" t="str">
            <v>SD95109</v>
          </cell>
        </row>
        <row r="3411">
          <cell r="D3411" t="str">
            <v>SC4624SP25B5-CA-CA-IS23025S</v>
          </cell>
          <cell r="E3411" t="str">
            <v>CA-IS23025S</v>
          </cell>
        </row>
        <row r="3412">
          <cell r="D3412" t="str">
            <v>2100S-2100</v>
          </cell>
          <cell r="E3412" t="str">
            <v>2100S</v>
          </cell>
        </row>
        <row r="3413">
          <cell r="D3413" t="str">
            <v>SC4624SP30B5-SC4624</v>
          </cell>
          <cell r="E3413" t="str">
            <v>SC4624SP30B5</v>
          </cell>
        </row>
        <row r="3414">
          <cell r="D3414" t="str">
            <v>CA-IS23050W(STC9D06F)-CA-IS23050W</v>
          </cell>
          <cell r="E3414" t="str">
            <v>CA-IS23050W</v>
          </cell>
        </row>
        <row r="3415">
          <cell r="D3415" t="str">
            <v>SC4624SP50B5-CA-CA-IS23050S</v>
          </cell>
          <cell r="E3415" t="str">
            <v>CA-IS23050S</v>
          </cell>
        </row>
        <row r="3416">
          <cell r="D3416" t="str">
            <v>SC4643VB(STC9D03E)-363</v>
          </cell>
          <cell r="E3416" t="str">
            <v>363</v>
          </cell>
        </row>
        <row r="3417">
          <cell r="D3417" t="str">
            <v>SC4624SP20B5-SC4624</v>
          </cell>
          <cell r="E3417" t="str">
            <v>SC4624SP20B5</v>
          </cell>
        </row>
        <row r="3418">
          <cell r="D3418" t="str">
            <v>SC4624DC-30A-DF-03CR-23030S</v>
          </cell>
          <cell r="E3418" t="str">
            <v>SC4624DC-30A-TR</v>
          </cell>
        </row>
        <row r="3419">
          <cell r="D3419" t="str">
            <v>2100HBL-2100</v>
          </cell>
          <cell r="E3419" t="str">
            <v>2100HBL</v>
          </cell>
        </row>
        <row r="3420">
          <cell r="D3420" t="str">
            <v>SC4624SP50B5-SC4624</v>
          </cell>
          <cell r="E3420" t="str">
            <v>SC4624SP50B5</v>
          </cell>
        </row>
        <row r="3421">
          <cell r="D3421" t="str">
            <v>SC4624DC-25A-DF-03CR-23025S</v>
          </cell>
          <cell r="E3421" t="str">
            <v>SC4624DC-25A-TR</v>
          </cell>
        </row>
        <row r="3422">
          <cell r="D3422" t="str">
            <v>SC4624SP30B5-SC724</v>
          </cell>
          <cell r="E3422" t="str">
            <v>SC724SP30B5</v>
          </cell>
        </row>
        <row r="3423">
          <cell r="D3423" t="str">
            <v>SC4624SP30B5-SC724</v>
          </cell>
          <cell r="E3423" t="str">
            <v>SC724SP30B5</v>
          </cell>
        </row>
        <row r="3424">
          <cell r="D3424" t="str">
            <v>SC4624DC-50A-DF-03CR-23050S</v>
          </cell>
          <cell r="E3424" t="str">
            <v>SC4624DC-50A-TR</v>
          </cell>
        </row>
        <row r="3425">
          <cell r="D3425" t="str">
            <v>SC4643VB-P(STC9D03E)-4643</v>
          </cell>
          <cell r="E3425" t="str">
            <v>SC4643VB-P</v>
          </cell>
        </row>
        <row r="3426">
          <cell r="D3426" t="str">
            <v>SC4624DC-50A-DF-03CR-CA-IS23050W</v>
          </cell>
          <cell r="E3426" t="str">
            <v>SC4624DC-50A-TR</v>
          </cell>
        </row>
        <row r="3427">
          <cell r="D3427" t="str">
            <v>SC4643VB-P-Q-DE-40CR-4643</v>
          </cell>
          <cell r="E3427" t="str">
            <v>SC4643VB-P-TR-Q</v>
          </cell>
        </row>
        <row r="3428">
          <cell r="D3428" t="str">
            <v>SC4624SP30B5-CA-CA-IS23030S</v>
          </cell>
          <cell r="E3428" t="str">
            <v>CA-IS23030S</v>
          </cell>
        </row>
        <row r="3429">
          <cell r="D3429" t="str">
            <v>SL002147-2147</v>
          </cell>
          <cell r="E3429" t="str">
            <v>SL002147</v>
          </cell>
        </row>
        <row r="3430">
          <cell r="D3430" t="str">
            <v>SL002147(STC16100B)(T)-2147</v>
          </cell>
          <cell r="E3430" t="str">
            <v>SL002147PA1-TR</v>
          </cell>
        </row>
        <row r="3431">
          <cell r="D3431" t="str">
            <v>SL54123APA1R(STC16100B)(T)-54123A</v>
          </cell>
          <cell r="E3431" t="str">
            <v>SL54123APA1R</v>
          </cell>
        </row>
        <row r="3432">
          <cell r="D3432" t="str">
            <v>SL002147DC-GB-00AR-2147</v>
          </cell>
          <cell r="E3432" t="str">
            <v>SL002147DC-TR</v>
          </cell>
        </row>
        <row r="3433">
          <cell r="D3433" t="str">
            <v>SL54123ADC-GB-00AR-54123A</v>
          </cell>
          <cell r="E3433" t="str">
            <v>SL54123ADC-TR</v>
          </cell>
        </row>
        <row r="3434">
          <cell r="D3434" t="str">
            <v>SC4671SW50B5-HB-43CR-SC4671SW50B5</v>
          </cell>
          <cell r="E3434" t="str">
            <v>SC4671SW50B5-TR</v>
          </cell>
        </row>
        <row r="3435">
          <cell r="D3435" t="str">
            <v>SC4671SP20B5-SC4671SP20B5</v>
          </cell>
          <cell r="E3435" t="str">
            <v>SC4671SP20B5</v>
          </cell>
        </row>
        <row r="3436">
          <cell r="D3436" t="str">
            <v>SI485E-SI485E</v>
          </cell>
          <cell r="E3436" t="str">
            <v>SI485E</v>
          </cell>
        </row>
        <row r="3437">
          <cell r="D3437" t="str">
            <v>SI485E-白板</v>
          </cell>
          <cell r="E3437" t="str">
            <v>SI485E</v>
          </cell>
        </row>
        <row r="3438">
          <cell r="D3438" t="str">
            <v>SI485-白板</v>
          </cell>
          <cell r="E3438" t="str">
            <v>SI485</v>
          </cell>
        </row>
        <row r="3439">
          <cell r="D3439" t="str">
            <v>SI485DC-GC-90AR-NM</v>
          </cell>
          <cell r="E3439" t="str">
            <v>SI485DC-TR</v>
          </cell>
        </row>
        <row r="3440">
          <cell r="D3440" t="str">
            <v>SI485EDC-GC-90AR-NM</v>
          </cell>
          <cell r="E3440" t="str">
            <v>SI485EDC-TR</v>
          </cell>
        </row>
        <row r="3441">
          <cell r="D3441" t="str">
            <v>VE8600A5R-8600</v>
          </cell>
          <cell r="E3441" t="str">
            <v>VE8600A5R</v>
          </cell>
        </row>
        <row r="3442">
          <cell r="D3442" t="str">
            <v>VE1430AQ1VA1R-1430Q</v>
          </cell>
          <cell r="E3442" t="str">
            <v>VE1430AQ1VA1R</v>
          </cell>
        </row>
        <row r="3443">
          <cell r="D3443" t="str">
            <v>VE8600Q1A5R-8600Q</v>
          </cell>
          <cell r="E3443" t="str">
            <v>VE8600Q1A5R</v>
          </cell>
        </row>
        <row r="3444">
          <cell r="D3444" t="str">
            <v>VE2430AQ1VA8R-2430Q</v>
          </cell>
          <cell r="E3444" t="str">
            <v>VE2430AQ1VA8R</v>
          </cell>
        </row>
        <row r="3445">
          <cell r="D3445" t="str">
            <v>VE8600AKR-8600</v>
          </cell>
          <cell r="E3445" t="str">
            <v>VE8600AKR</v>
          </cell>
        </row>
        <row r="3446">
          <cell r="D3446" t="str">
            <v>VE1430CQ1VA1RADJ-1430Q</v>
          </cell>
          <cell r="E3446" t="str">
            <v>VE1430AQ1VA1R</v>
          </cell>
        </row>
        <row r="3447">
          <cell r="D3447" t="str">
            <v>VE8600Q1AKR-8600Q</v>
          </cell>
          <cell r="E3447" t="str">
            <v>VE8600Q1AKR</v>
          </cell>
        </row>
        <row r="3448">
          <cell r="D3448" t="str">
            <v>VE1430BQ1VA1RADJ-1430Q</v>
          </cell>
          <cell r="E3448" t="str">
            <v>VE1430BQ1VA1RADJ</v>
          </cell>
        </row>
        <row r="3449">
          <cell r="D3449" t="str">
            <v>VE8602AKR-8602</v>
          </cell>
          <cell r="E3449" t="str">
            <v>VE8602AKR</v>
          </cell>
        </row>
        <row r="3450">
          <cell r="D3450" t="str">
            <v>TRVE1430Q1BA3R33-1430Q</v>
          </cell>
          <cell r="E3450" t="str">
            <v>VE1430Q1BA3R33</v>
          </cell>
        </row>
        <row r="3451">
          <cell r="D3451" t="str">
            <v>TRVE1430Q1BA3R5-1430Q</v>
          </cell>
          <cell r="E3451" t="str">
            <v>VE1430Q1BA3R5</v>
          </cell>
        </row>
        <row r="3452">
          <cell r="D3452" t="str">
            <v>TRVE1430Q1CA3R33-1430Q</v>
          </cell>
          <cell r="E3452" t="str">
            <v>VE1430Q1CA3R33</v>
          </cell>
        </row>
        <row r="3453">
          <cell r="D3453" t="str">
            <v>TRVE1430Q1CAFR5-1430Q</v>
          </cell>
          <cell r="E3453" t="str">
            <v>VE1430Q1CAFR5</v>
          </cell>
        </row>
        <row r="3454">
          <cell r="D3454" t="str">
            <v>TRVE1430Q1VA3RADJ-1430Q</v>
          </cell>
          <cell r="E3454" t="str">
            <v>VE1430Q1VA3RADJ</v>
          </cell>
        </row>
        <row r="3455">
          <cell r="D3455" t="str">
            <v>TRVE8600Q1A5R-8600Q</v>
          </cell>
          <cell r="E3455" t="str">
            <v>VE8600Q1A5R</v>
          </cell>
        </row>
        <row r="3456">
          <cell r="D3456" t="str">
            <v>TRVE8600Q1AKR-8600Q</v>
          </cell>
          <cell r="E3456" t="str">
            <v>VE8600Q1AKR</v>
          </cell>
        </row>
        <row r="3457">
          <cell r="D3457" t="str">
            <v>TRVE8602Q1A5R-8602Q</v>
          </cell>
          <cell r="E3457" t="str">
            <v>VE8602Q1A5R</v>
          </cell>
        </row>
        <row r="3458">
          <cell r="D3458" t="str">
            <v>TRVE8602Q1AKR-8602Q</v>
          </cell>
          <cell r="E3458" t="str">
            <v>VE8602Q1AKR</v>
          </cell>
        </row>
        <row r="3459">
          <cell r="D3459" t="str">
            <v>TRVE2430Q1A8R-2430Q</v>
          </cell>
          <cell r="E3459" t="str">
            <v>VE2430Q1A8R</v>
          </cell>
        </row>
        <row r="3460">
          <cell r="D3460" t="str">
            <v>TRVE1430Q1CA3R5-1430Q</v>
          </cell>
          <cell r="E3460" t="str">
            <v>VE1430Q1CA3R5</v>
          </cell>
        </row>
        <row r="3461">
          <cell r="D3461" t="str">
            <v>TRVE1430Q1CAFR33-1430Q</v>
          </cell>
          <cell r="E3461" t="str">
            <v>VE1430Q1CAFR33</v>
          </cell>
        </row>
        <row r="3462">
          <cell r="D3462" t="str">
            <v>TRVE1430Q1CAFR5(B)-1430Q</v>
          </cell>
          <cell r="E3462" t="str">
            <v>VE1430Q1CAFR5</v>
          </cell>
        </row>
        <row r="3463">
          <cell r="D3463" t="str">
            <v>TRVE8600AKR-8600</v>
          </cell>
          <cell r="E3463" t="str">
            <v>VE8600AKR</v>
          </cell>
        </row>
        <row r="3464">
          <cell r="D3464" t="str">
            <v>TRVE8622ALR-8622</v>
          </cell>
          <cell r="E3464" t="str">
            <v>VE8622ALR</v>
          </cell>
        </row>
        <row r="3465">
          <cell r="D3465" t="str">
            <v>TRVE8624AMR-8624</v>
          </cell>
          <cell r="E3465" t="str">
            <v>VE8624AMR</v>
          </cell>
        </row>
        <row r="3466">
          <cell r="D3466" t="str">
            <v>TRVE8620ALR-8620</v>
          </cell>
          <cell r="E3466" t="str">
            <v>VE8620ALR</v>
          </cell>
        </row>
        <row r="3467">
          <cell r="D3467" t="str">
            <v>TRVE8602A5R-8602</v>
          </cell>
          <cell r="E3467" t="str">
            <v>VE8602A5R</v>
          </cell>
        </row>
        <row r="3468">
          <cell r="D3468" t="str">
            <v>TRVE8600A5R-8600</v>
          </cell>
          <cell r="E3468" t="str">
            <v>VE8600A5R</v>
          </cell>
        </row>
        <row r="3469">
          <cell r="D3469" t="str">
            <v>TRVE2220Q1AIT-2220Q</v>
          </cell>
          <cell r="E3469" t="str">
            <v>VE2220Q1AIT</v>
          </cell>
        </row>
        <row r="3470">
          <cell r="D3470" t="str">
            <v>TRVE1430Q1CAFR5(VA2201D)-1430Q</v>
          </cell>
          <cell r="E3470" t="str">
            <v>VE1430Q1CAFR5</v>
          </cell>
        </row>
        <row r="3471">
          <cell r="D3471" t="str">
            <v>TRVE1430Q1CAFR33(VA2201D)-1430Q</v>
          </cell>
          <cell r="E3471" t="str">
            <v>VE1430Q1CAFR33</v>
          </cell>
        </row>
        <row r="3472">
          <cell r="D3472" t="str">
            <v>TRVE1430Q1CA3R33(VA2201D)-1430Q</v>
          </cell>
          <cell r="E3472" t="str">
            <v>VE1430Q1CA3R33</v>
          </cell>
        </row>
        <row r="3473">
          <cell r="D3473" t="str">
            <v>TRVE1430Q1VA3RADJ(VA2201E)-1430Q</v>
          </cell>
          <cell r="E3473" t="str">
            <v>VE1430Q1VA3RADJ</v>
          </cell>
        </row>
        <row r="3474">
          <cell r="D3474" t="str">
            <v>TRVE2430Q1A8R(B)-2430Q</v>
          </cell>
          <cell r="E3474" t="str">
            <v>VE2430Q1A8R</v>
          </cell>
        </row>
        <row r="3475">
          <cell r="D3475" t="str">
            <v>TRVE2266AHR-2266</v>
          </cell>
          <cell r="E3475" t="str">
            <v>VE2266AHR</v>
          </cell>
        </row>
        <row r="3476">
          <cell r="D3476" t="str">
            <v>TRVE1430Q1BA3R33(VA2201D)-1430Q</v>
          </cell>
          <cell r="E3476" t="str">
            <v>VE1430Q1BA3R33</v>
          </cell>
        </row>
        <row r="3477">
          <cell r="D3477" t="str">
            <v>TRVE1430Q1BA3R5(VA2201D)-1430Q</v>
          </cell>
          <cell r="E3477" t="str">
            <v>VE1430Q1BA3R5</v>
          </cell>
        </row>
        <row r="3478">
          <cell r="D3478" t="str">
            <v>TRVE1430Q1VA1R5</v>
          </cell>
          <cell r="E3478" t="str">
            <v>VE1430Q1VA1R5</v>
          </cell>
        </row>
        <row r="3479">
          <cell r="D3479" t="str">
            <v>TRVE6200Q1AQRA-6200</v>
          </cell>
          <cell r="E3479" t="str">
            <v>VE6200Q1AQRA</v>
          </cell>
        </row>
        <row r="3480">
          <cell r="D3480" t="str">
            <v>TRVE6200Q1AQRB-6200</v>
          </cell>
          <cell r="E3480" t="str">
            <v>VE6200Q1AQRB</v>
          </cell>
        </row>
        <row r="3481">
          <cell r="D3481" t="str">
            <v>STC11102BM</v>
          </cell>
          <cell r="E3481" t="str">
            <v>STC11102BM</v>
          </cell>
        </row>
        <row r="3482">
          <cell r="D3482" t="str">
            <v>STC4011B-DS</v>
          </cell>
          <cell r="E3482" t="str">
            <v>STC4011B-DS</v>
          </cell>
        </row>
        <row r="3483">
          <cell r="D3483" t="str">
            <v>STC4011E-DS</v>
          </cell>
          <cell r="E3483" t="str">
            <v>STC4011E-DS</v>
          </cell>
        </row>
        <row r="3484">
          <cell r="D3484" t="str">
            <v>STC11201B-IMC</v>
          </cell>
          <cell r="E3484" t="str">
            <v>STC11201B</v>
          </cell>
        </row>
        <row r="3485">
          <cell r="D3485" t="str">
            <v>STC11201B-DS</v>
          </cell>
          <cell r="E3485" t="str">
            <v>STC11201B-DS</v>
          </cell>
        </row>
        <row r="3486">
          <cell r="D3486" t="str">
            <v>STC11401A-IMC</v>
          </cell>
          <cell r="E3486" t="str">
            <v>STC11401A-IMC</v>
          </cell>
        </row>
        <row r="3487">
          <cell r="D3487" t="str">
            <v>PSTC11401A-0-IMC30</v>
          </cell>
          <cell r="E3487" t="str">
            <v>PSTC11401A-0-IMC30</v>
          </cell>
        </row>
        <row r="3488">
          <cell r="D3488" t="str">
            <v>STC11202B-IMC30</v>
          </cell>
          <cell r="E3488" t="str">
            <v>STC11202B-IMC30</v>
          </cell>
        </row>
        <row r="3489">
          <cell r="D3489" t="str">
            <v>PSTC13103B-3-VREF</v>
          </cell>
          <cell r="E3489" t="str">
            <v>PSTC13103B-3-VREF</v>
          </cell>
        </row>
        <row r="3490">
          <cell r="D3490" t="str">
            <v>PSTC11431A-A</v>
          </cell>
          <cell r="E3490" t="str">
            <v>PSTC11431A-A</v>
          </cell>
        </row>
        <row r="3491">
          <cell r="D3491" t="str">
            <v>FD1016A-DS</v>
          </cell>
          <cell r="E3491" t="str">
            <v>FD1016A-DS</v>
          </cell>
        </row>
        <row r="3492">
          <cell r="D3492" t="str">
            <v>STC9D06F_Solder ball</v>
          </cell>
          <cell r="E3492" t="str">
            <v>STC9D06F_Solder ball</v>
          </cell>
        </row>
        <row r="3493">
          <cell r="D3493" t="str">
            <v>V2301A01-Bump</v>
          </cell>
          <cell r="E3493" t="str">
            <v>V2301A01</v>
          </cell>
        </row>
        <row r="3494">
          <cell r="D3494" t="str">
            <v>BPV2318B</v>
          </cell>
          <cell r="E3494" t="str">
            <v>V2318B</v>
          </cell>
        </row>
        <row r="3495">
          <cell r="D3495" t="str">
            <v>SC1945A1B12-41F</v>
          </cell>
          <cell r="E3495" t="str">
            <v>SC1945A1B12</v>
          </cell>
        </row>
        <row r="3496">
          <cell r="D3496" t="str">
            <v>SC1945A1B12-602H</v>
          </cell>
          <cell r="E3496" t="str">
            <v>SC1945A1B12</v>
          </cell>
        </row>
        <row r="3497">
          <cell r="D3497" t="str">
            <v>SC1945N1W12-N602</v>
          </cell>
          <cell r="E3497" t="str">
            <v>SC1945N1W12</v>
          </cell>
        </row>
        <row r="3498">
          <cell r="D3498" t="str">
            <v>SC1945N1WY12-N602</v>
          </cell>
          <cell r="E3498" t="str">
            <v>SC1945N1WY12</v>
          </cell>
        </row>
        <row r="3499">
          <cell r="D3499" t="str">
            <v>SC1945N1WB12-N602</v>
          </cell>
          <cell r="E3499" t="str">
            <v>SC1945N1WB12</v>
          </cell>
        </row>
        <row r="3500">
          <cell r="D3500" t="str">
            <v>SC1945N1Y12-N602</v>
          </cell>
          <cell r="E3500" t="str">
            <v>SC1945N1Y12</v>
          </cell>
        </row>
        <row r="3501">
          <cell r="D3501" t="str">
            <v>SC1945N1Y12(STC2899AM)--N602</v>
          </cell>
          <cell r="E3501" t="str">
            <v>SC1945N1Y12</v>
          </cell>
        </row>
        <row r="3502">
          <cell r="D3502" t="str">
            <v>SC1945N1R12(STC2899AM)--N602</v>
          </cell>
          <cell r="E3502" t="str">
            <v>SC1945N1R12</v>
          </cell>
        </row>
        <row r="3503">
          <cell r="D3503" t="str">
            <v>SC1945N1R12-N602</v>
          </cell>
          <cell r="E3503" t="str">
            <v>SC1945N1R12</v>
          </cell>
        </row>
        <row r="3504">
          <cell r="D3504" t="str">
            <v>SC1945N1WY12(STC2899AM)--N602</v>
          </cell>
          <cell r="E3504" t="str">
            <v>SC1945N1WY12</v>
          </cell>
        </row>
        <row r="3505">
          <cell r="D3505" t="str">
            <v>SC1945N1WR12(STC2899AM)-N602</v>
          </cell>
          <cell r="E3505" t="str">
            <v>SC1945N1WR12</v>
          </cell>
        </row>
        <row r="3506">
          <cell r="D3506" t="str">
            <v>SC1945N1WB12(STC2899AM)--N602</v>
          </cell>
          <cell r="E3506" t="str">
            <v>SC1945N1WB12</v>
          </cell>
        </row>
        <row r="3507">
          <cell r="D3507" t="str">
            <v>SC1945N6Y12</v>
          </cell>
          <cell r="E3507" t="str">
            <v>SC1945N6Y12</v>
          </cell>
        </row>
        <row r="3508">
          <cell r="D3508" t="str">
            <v>SC1445A1B12-1445</v>
          </cell>
          <cell r="E3508" t="str">
            <v>SC1445A1B12</v>
          </cell>
        </row>
        <row r="3509">
          <cell r="D3509" t="str">
            <v>SC1445A1B12-1461</v>
          </cell>
          <cell r="E3509" t="str">
            <v>SC1445A1B12</v>
          </cell>
        </row>
        <row r="3510">
          <cell r="D3510" t="str">
            <v>SC1445A1B12-5060</v>
          </cell>
          <cell r="E3510" t="str">
            <v>SC1445A1B12</v>
          </cell>
        </row>
        <row r="3511">
          <cell r="D3511" t="str">
            <v>SC1445A1B12-41F</v>
          </cell>
          <cell r="E3511" t="str">
            <v>SC1445A1B12</v>
          </cell>
        </row>
        <row r="3512">
          <cell r="D3512" t="str">
            <v>SC1445A1B12-4451H</v>
          </cell>
          <cell r="E3512" t="str">
            <v>SC1445A1B12</v>
          </cell>
        </row>
        <row r="3513">
          <cell r="D3513" t="str">
            <v>SC1445A1B12-601H</v>
          </cell>
          <cell r="E3513" t="str">
            <v>SC1445A1B12</v>
          </cell>
        </row>
        <row r="3514">
          <cell r="D3514" t="str">
            <v>SC1445A1B12-61H</v>
          </cell>
          <cell r="E3514" t="str">
            <v>SC1445A1B12</v>
          </cell>
        </row>
        <row r="3515">
          <cell r="D3515" t="str">
            <v>SC1645A1B12-1461</v>
          </cell>
          <cell r="E3515" t="str">
            <v>SC1645A1B12</v>
          </cell>
        </row>
        <row r="3516">
          <cell r="D3516" t="str">
            <v>SC1645A1B12-4601</v>
          </cell>
          <cell r="E3516" t="str">
            <v>SC1645A1B12</v>
          </cell>
        </row>
        <row r="3517">
          <cell r="D3517" t="str">
            <v>SC1645A1B12-5060</v>
          </cell>
          <cell r="E3517" t="str">
            <v>SC1645A1B12</v>
          </cell>
        </row>
        <row r="3518">
          <cell r="D3518" t="str">
            <v>SC1645A1B12-4601H</v>
          </cell>
          <cell r="E3518" t="str">
            <v>SC1645A1B12</v>
          </cell>
        </row>
        <row r="3519">
          <cell r="D3519" t="str">
            <v>SC1645A1B12-502F</v>
          </cell>
          <cell r="E3519" t="str">
            <v>SC1645A1B12</v>
          </cell>
        </row>
        <row r="3520">
          <cell r="D3520" t="str">
            <v>SC1645A1B12-61H</v>
          </cell>
          <cell r="E3520" t="str">
            <v>SC1645A1B12</v>
          </cell>
        </row>
        <row r="3521">
          <cell r="D3521" t="str">
            <v>SC1645A1R12-4601H</v>
          </cell>
          <cell r="E3521" t="str">
            <v>SC1645A1R12</v>
          </cell>
        </row>
        <row r="3522">
          <cell r="D3522" t="str">
            <v>SC1645N1R11.8</v>
          </cell>
          <cell r="E3522" t="str">
            <v>SC1645N1R11.8</v>
          </cell>
        </row>
        <row r="3523">
          <cell r="D3523" t="str">
            <v>SC1645N1R12</v>
          </cell>
          <cell r="E3523" t="str">
            <v>SC1645N1R12</v>
          </cell>
        </row>
        <row r="3524">
          <cell r="D3524" t="str">
            <v>SC1645N1Y11.8</v>
          </cell>
          <cell r="E3524" t="str">
            <v>SC1645N1Y11.8</v>
          </cell>
        </row>
        <row r="3525">
          <cell r="D3525" t="str">
            <v>SC1463N1WY12-N602</v>
          </cell>
          <cell r="E3525" t="str">
            <v>SC1463N1WY12</v>
          </cell>
        </row>
        <row r="3526">
          <cell r="D3526" t="str">
            <v>SC1645B1R12-4601</v>
          </cell>
          <cell r="E3526" t="str">
            <v>SC1645B1R12</v>
          </cell>
        </row>
        <row r="3527">
          <cell r="D3527" t="str">
            <v>SC40HB12-40H</v>
          </cell>
          <cell r="E3527" t="str">
            <v>SC40HB12</v>
          </cell>
        </row>
        <row r="3528">
          <cell r="D3528" t="str">
            <v>SC1009A1B12-41F</v>
          </cell>
          <cell r="E3528" t="str">
            <v>SC1009A1B12</v>
          </cell>
        </row>
        <row r="3529">
          <cell r="D3529" t="str">
            <v>SC1009A1B12-40H</v>
          </cell>
          <cell r="E3529" t="str">
            <v>SC1009A1B12</v>
          </cell>
        </row>
        <row r="3530">
          <cell r="D3530" t="str">
            <v>SC1245A1B12-402</v>
          </cell>
          <cell r="E3530" t="str">
            <v>SC1245A1B12</v>
          </cell>
        </row>
        <row r="3531">
          <cell r="D3531" t="str">
            <v>SC1245A1B12-1249</v>
          </cell>
          <cell r="E3531" t="str">
            <v>SC1245A1B12</v>
          </cell>
        </row>
        <row r="3532">
          <cell r="D3532" t="str">
            <v>SC1245A1B12-4402</v>
          </cell>
          <cell r="E3532" t="str">
            <v>SC1245A1B12</v>
          </cell>
        </row>
        <row r="3533">
          <cell r="D3533" t="str">
            <v>SC1245A1B12-407H</v>
          </cell>
          <cell r="E3533" t="str">
            <v>SC1245A1B12</v>
          </cell>
        </row>
        <row r="3534">
          <cell r="D3534" t="str">
            <v>SC1245A1B12-41F</v>
          </cell>
          <cell r="E3534" t="str">
            <v>SC1245A1B12</v>
          </cell>
        </row>
        <row r="3535">
          <cell r="D3535" t="str">
            <v>SC1245B1B12-41F</v>
          </cell>
          <cell r="E3535" t="str">
            <v>SC1245A1B12</v>
          </cell>
        </row>
        <row r="3536">
          <cell r="D3536" t="str">
            <v>SC1245B1B12-402</v>
          </cell>
          <cell r="E3536" t="str">
            <v>SC1245B1B12</v>
          </cell>
        </row>
        <row r="3537">
          <cell r="D3537" t="str">
            <v>SC41HLG11-41HL</v>
          </cell>
          <cell r="E3537" t="str">
            <v>SC41HLG11</v>
          </cell>
        </row>
        <row r="3538">
          <cell r="D3538" t="str">
            <v>SC41HLG12-41HL</v>
          </cell>
          <cell r="E3538" t="str">
            <v>SC41HLG12</v>
          </cell>
        </row>
        <row r="3539">
          <cell r="D3539" t="str">
            <v>SC41HLB12-41HL</v>
          </cell>
          <cell r="E3539" t="str">
            <v>SC41HLB12</v>
          </cell>
        </row>
        <row r="3540">
          <cell r="D3540" t="str">
            <v>S41F1B11.8-S41H</v>
          </cell>
          <cell r="E3540" t="str">
            <v>S41F1B11.8</v>
          </cell>
        </row>
        <row r="3541">
          <cell r="D3541" t="str">
            <v>S41HB11.8</v>
          </cell>
          <cell r="E3541" t="str">
            <v>S41HB11.8</v>
          </cell>
        </row>
        <row r="3542">
          <cell r="D3542" t="str">
            <v>S42F1NY11.8-42</v>
          </cell>
          <cell r="E3542" t="str">
            <v>S42F1NY11.8</v>
          </cell>
        </row>
        <row r="3543">
          <cell r="D3543" t="str">
            <v>SC41HFY12-41HF</v>
          </cell>
          <cell r="E3543" t="str">
            <v>SC41HFY12</v>
          </cell>
        </row>
        <row r="3544">
          <cell r="D3544" t="str">
            <v>SC41HG11-41H</v>
          </cell>
          <cell r="E3544" t="str">
            <v>SC41HG11</v>
          </cell>
        </row>
        <row r="3545">
          <cell r="D3545" t="str">
            <v>SC41HG12-41H</v>
          </cell>
          <cell r="E3545" t="str">
            <v>SC41HG12</v>
          </cell>
        </row>
        <row r="3546">
          <cell r="D3546" t="str">
            <v>SC41HN1WG12-N41H</v>
          </cell>
          <cell r="E3546" t="str">
            <v>SC41HN1WG12</v>
          </cell>
        </row>
        <row r="3547">
          <cell r="D3547" t="str">
            <v>SC41HLB12-41HL(旧 失效)</v>
          </cell>
          <cell r="E3547" t="str">
            <v>SC41HLB12</v>
          </cell>
        </row>
        <row r="3548">
          <cell r="D3548" t="str">
            <v>SC41HLG11-41HL(旧 失效)</v>
          </cell>
          <cell r="E3548" t="str">
            <v>SC41HLG11</v>
          </cell>
        </row>
        <row r="3549">
          <cell r="D3549" t="str">
            <v>SC41HLG12-41HL(旧 失效)</v>
          </cell>
          <cell r="E3549" t="str">
            <v>SC41HLG12</v>
          </cell>
        </row>
        <row r="3550">
          <cell r="D3550" t="str">
            <v>SC929N1G12-N608</v>
          </cell>
          <cell r="E3550" t="str">
            <v>SC929N1G12</v>
          </cell>
        </row>
        <row r="3551">
          <cell r="D3551" t="str">
            <v>MLX90367LGO-ABS-090-RE</v>
          </cell>
          <cell r="E3551" t="str">
            <v>MLX90367LGO-ABS-090-RE</v>
          </cell>
        </row>
        <row r="3552">
          <cell r="D3552" t="str">
            <v>SEIR-D45-V05</v>
          </cell>
          <cell r="E3552" t="str">
            <v>SEIR-D45-V05</v>
          </cell>
        </row>
        <row r="3553">
          <cell r="D3553" t="str">
            <v>SC243X编程器(旧-失效)</v>
          </cell>
          <cell r="E3553" t="str">
            <v>SC243X编程器</v>
          </cell>
        </row>
        <row r="3554">
          <cell r="D3554" t="str">
            <v>SCT954</v>
          </cell>
          <cell r="E3554" t="str">
            <v>SCT954</v>
          </cell>
        </row>
        <row r="3555">
          <cell r="D3555" t="str">
            <v>VE1430Q1VA3RADJ-1430QADJ</v>
          </cell>
          <cell r="E3555" t="str">
            <v>VE1430Q1VA3RADJ</v>
          </cell>
        </row>
        <row r="3556">
          <cell r="D3556" t="str">
            <v>VE1430Q1CA3R5-1430QC5</v>
          </cell>
          <cell r="E3556" t="str">
            <v>VE1430Q1CA3R5</v>
          </cell>
        </row>
        <row r="3557">
          <cell r="D3557" t="str">
            <v>PM301-MPW</v>
          </cell>
          <cell r="E3557" t="str">
            <v>PM301-MPW</v>
          </cell>
        </row>
        <row r="3558">
          <cell r="D3558" t="str">
            <v>通用编程器2.0</v>
          </cell>
          <cell r="E3558" t="str">
            <v>通用编程器2.0</v>
          </cell>
        </row>
        <row r="3559">
          <cell r="D3559" t="str">
            <v>ZH639D0JT</v>
          </cell>
          <cell r="E3559" t="str">
            <v>ZH639D0JT</v>
          </cell>
        </row>
        <row r="3560">
          <cell r="D3560" t="str">
            <v>SC60224调零板</v>
          </cell>
          <cell r="E3560" t="str">
            <v>SC60224调零板</v>
          </cell>
        </row>
        <row r="3561">
          <cell r="D3561" t="str">
            <v>SC932编程器</v>
          </cell>
          <cell r="E3561" t="str">
            <v>SC932编程器</v>
          </cell>
        </row>
        <row r="3562">
          <cell r="D3562" t="str">
            <v>SC603X0编程器</v>
          </cell>
          <cell r="E3562" t="str">
            <v>SC603X0编程器</v>
          </cell>
        </row>
        <row r="3563">
          <cell r="D3563" t="str">
            <v>SEIR-045.012-V05</v>
          </cell>
          <cell r="E3563" t="str">
            <v>SEIR-045.012-V05</v>
          </cell>
        </row>
        <row r="3564">
          <cell r="D3564" t="str">
            <v>SEIR-045.012-V06</v>
          </cell>
          <cell r="E3564" t="str">
            <v>SEIR-045.012-V06</v>
          </cell>
        </row>
        <row r="3565">
          <cell r="D3565" t="str">
            <v>FL45BLW29-24V-6170A-EN-AB</v>
          </cell>
          <cell r="E3565" t="str">
            <v>FL45BLW29-24V-6170A-EN-AB</v>
          </cell>
        </row>
        <row r="3566">
          <cell r="D3566" t="str">
            <v>SC4645编程器</v>
          </cell>
          <cell r="E3566" t="str">
            <v>SC4645编程器</v>
          </cell>
        </row>
        <row r="3567">
          <cell r="D3567" t="str">
            <v>SC4643编程器</v>
          </cell>
          <cell r="E3567" t="str">
            <v>SC4643编程器</v>
          </cell>
        </row>
        <row r="3568">
          <cell r="D3568" t="str">
            <v>SC4688编程器</v>
          </cell>
          <cell r="E3568" t="str">
            <v>SC4688编程器</v>
          </cell>
        </row>
        <row r="3569">
          <cell r="D3569" t="str">
            <v>SC243X编程器</v>
          </cell>
          <cell r="E3569" t="str">
            <v>SC243X编程器</v>
          </cell>
        </row>
        <row r="3570">
          <cell r="D3570" t="str">
            <v>SC6022X编程器</v>
          </cell>
          <cell r="E3570" t="str">
            <v>SC6022X编程器</v>
          </cell>
        </row>
        <row r="3571">
          <cell r="D3571" t="str">
            <v>坡莫合金</v>
          </cell>
          <cell r="E3571" t="str">
            <v>坡莫合金</v>
          </cell>
        </row>
        <row r="3572">
          <cell r="D3572" t="str">
            <v>SC4616编程器</v>
          </cell>
          <cell r="E3572" t="str">
            <v>SC4616编程器</v>
          </cell>
        </row>
        <row r="3573">
          <cell r="D3573" t="str">
            <v>SC4311VB3B</v>
          </cell>
          <cell r="E3573" t="str">
            <v>SC4311VB3B</v>
          </cell>
        </row>
        <row r="3574">
          <cell r="D3574" t="str">
            <v>SC4315VB3B</v>
          </cell>
          <cell r="E3574" t="str">
            <v>SC4315VB3B</v>
          </cell>
        </row>
        <row r="3575">
          <cell r="D3575" t="str">
            <v>SIT1050T</v>
          </cell>
          <cell r="E3575" t="str">
            <v>SIT1050T</v>
          </cell>
        </row>
        <row r="3576">
          <cell r="D3576" t="str">
            <v>SIT65HVD230DR</v>
          </cell>
          <cell r="E3576" t="str">
            <v>SIT65HVD230DR</v>
          </cell>
        </row>
        <row r="3577">
          <cell r="D3577" t="str">
            <v>SC69401编程器</v>
          </cell>
          <cell r="E3577" t="str">
            <v>SC69401编程器</v>
          </cell>
        </row>
        <row r="3578">
          <cell r="D3578" t="str">
            <v>R5F10BGGLFB#X5</v>
          </cell>
          <cell r="E3578" t="str">
            <v>R5F10BGGLFB#X5</v>
          </cell>
        </row>
        <row r="3579">
          <cell r="D3579" t="str">
            <v>串口线</v>
          </cell>
          <cell r="E3579" t="str">
            <v>串口线</v>
          </cell>
        </row>
        <row r="3580">
          <cell r="D3580" t="str">
            <v>期初品号</v>
          </cell>
          <cell r="E3580" t="str">
            <v/>
          </cell>
        </row>
        <row r="3581">
          <cell r="D3581" t="str">
            <v>GCM1885C1H222JA16D</v>
          </cell>
          <cell r="E3581" t="str">
            <v>GCM1885C1H222JA16D</v>
          </cell>
        </row>
        <row r="3582">
          <cell r="D3582" t="str">
            <v>GCM155L8EH104KE07D</v>
          </cell>
          <cell r="E3582" t="str">
            <v>GCM155L8EH104KE07D</v>
          </cell>
        </row>
        <row r="3583">
          <cell r="D3583" t="str">
            <v>GCM155R71H102KAO1</v>
          </cell>
          <cell r="E3583" t="str">
            <v>GCM155R71H102KAO1</v>
          </cell>
        </row>
        <row r="3584">
          <cell r="D3584" t="str">
            <v>ZH6350A-Mask</v>
          </cell>
          <cell r="E3584" t="str">
            <v>ZH6350A-Mask</v>
          </cell>
        </row>
        <row r="3585">
          <cell r="D3585" t="str">
            <v>ZH6232C1-Mask</v>
          </cell>
          <cell r="E3585" t="str">
            <v>ZH6232C1-Mask</v>
          </cell>
        </row>
        <row r="3586">
          <cell r="D3586" t="str">
            <v>ZH639D0A-Mask</v>
          </cell>
          <cell r="E3586" t="str">
            <v>ZH639D0A-Mask</v>
          </cell>
        </row>
        <row r="3587">
          <cell r="D3587" t="str">
            <v>STC11210A-M</v>
          </cell>
          <cell r="E3587" t="str">
            <v>STC11210A-M</v>
          </cell>
        </row>
        <row r="3588">
          <cell r="D3588" t="str">
            <v>STC11210B-M</v>
          </cell>
          <cell r="E3588" t="str">
            <v>STC11210B-M</v>
          </cell>
        </row>
        <row r="3589">
          <cell r="D3589" t="str">
            <v>STC11210C-M</v>
          </cell>
          <cell r="E3589" t="str">
            <v>STC11210C-M</v>
          </cell>
        </row>
        <row r="3590">
          <cell r="D3590" t="str">
            <v>STC11300A-M</v>
          </cell>
          <cell r="E3590" t="str">
            <v>STC11300A-M</v>
          </cell>
        </row>
        <row r="3591">
          <cell r="D3591" t="str">
            <v>STC11300B-M</v>
          </cell>
          <cell r="E3591" t="str">
            <v>STC11300B-M</v>
          </cell>
        </row>
        <row r="3592">
          <cell r="D3592" t="str">
            <v>TW3485-M</v>
          </cell>
          <cell r="E3592" t="str">
            <v>TW3485-M</v>
          </cell>
        </row>
        <row r="3593">
          <cell r="D3593" t="str">
            <v>ZH6232D1-Mask</v>
          </cell>
          <cell r="E3593" t="str">
            <v>ZH6232D1-Mask</v>
          </cell>
        </row>
        <row r="3594">
          <cell r="D3594" t="str">
            <v>ZH6200C-Mask</v>
          </cell>
          <cell r="E3594" t="str">
            <v>ZH6200C-Mask</v>
          </cell>
        </row>
        <row r="3595">
          <cell r="D3595" t="str">
            <v>ZH6350B-Mask</v>
          </cell>
          <cell r="E3595" t="str">
            <v>ZH6350B-Mask</v>
          </cell>
        </row>
        <row r="3596">
          <cell r="D3596" t="str">
            <v>ZH6338-Mask</v>
          </cell>
          <cell r="E3596" t="str">
            <v>ZH6338-Mask</v>
          </cell>
        </row>
        <row r="3597">
          <cell r="D3597" t="str">
            <v>ZH6531-Mask</v>
          </cell>
          <cell r="E3597" t="str">
            <v>ZH6531-Mask</v>
          </cell>
        </row>
        <row r="3598">
          <cell r="D3598" t="str">
            <v>ZH6530-Mask</v>
          </cell>
          <cell r="E3598" t="str">
            <v>ZH6530-Mask</v>
          </cell>
        </row>
        <row r="3599">
          <cell r="D3599" t="str">
            <v>ZH6350B1-Mask</v>
          </cell>
          <cell r="E3599" t="str">
            <v>ZH6350B1-Mask</v>
          </cell>
        </row>
        <row r="3600">
          <cell r="D3600" t="str">
            <v>ZH639D0B-Mask</v>
          </cell>
          <cell r="E3600" t="str">
            <v>ZH639D0B-Mask</v>
          </cell>
        </row>
        <row r="3601">
          <cell r="D3601" t="str">
            <v>ZH6338B-Mask</v>
          </cell>
          <cell r="E3601" t="str">
            <v>ZH6338B-Mask</v>
          </cell>
        </row>
        <row r="3602">
          <cell r="D3602" t="str">
            <v>ZH6332C-Mask</v>
          </cell>
          <cell r="E3602" t="str">
            <v>ZH6332C-Mask</v>
          </cell>
        </row>
        <row r="3603">
          <cell r="D3603" t="str">
            <v>ZH6531B-Mask</v>
          </cell>
          <cell r="E3603" t="str">
            <v>ZH6531B-Mask</v>
          </cell>
        </row>
        <row r="3604">
          <cell r="D3604" t="str">
            <v>ZH6219LB-Mask</v>
          </cell>
          <cell r="E3604" t="str">
            <v>ZH6219LB-Mask</v>
          </cell>
        </row>
        <row r="3605">
          <cell r="D3605" t="str">
            <v>ZH6252-Mask</v>
          </cell>
          <cell r="E3605" t="str">
            <v>ZH6252-Mask</v>
          </cell>
        </row>
        <row r="3606">
          <cell r="D3606" t="str">
            <v>ZH6242-Mask</v>
          </cell>
          <cell r="E3606" t="str">
            <v>ZH6242-Mask</v>
          </cell>
        </row>
        <row r="3607">
          <cell r="D3607" t="str">
            <v>LinearHall_1P25X3</v>
          </cell>
          <cell r="E3607" t="str">
            <v>LinearHall_1P25X3</v>
          </cell>
        </row>
        <row r="3608">
          <cell r="D3608" t="str">
            <v>ZH6531C-Mask</v>
          </cell>
          <cell r="E3608" t="str">
            <v>ZH6531C-Mask</v>
          </cell>
        </row>
        <row r="3609">
          <cell r="D3609" t="str">
            <v>多极磁环</v>
          </cell>
          <cell r="E3609" t="str">
            <v>多极磁环</v>
          </cell>
        </row>
        <row r="3610">
          <cell r="D3610" t="str">
            <v>ZH6823B-Mask</v>
          </cell>
          <cell r="E3610" t="str">
            <v>ZH6823B-Mask</v>
          </cell>
        </row>
        <row r="3611">
          <cell r="D3611" t="str">
            <v>ZH6252B-Mask</v>
          </cell>
          <cell r="E3611" t="str">
            <v>ZH6252B-Mask</v>
          </cell>
        </row>
        <row r="3612">
          <cell r="D3612" t="str">
            <v>GCM155L8EH104KE07D</v>
          </cell>
          <cell r="E3612" t="str">
            <v>GCM155L8EH104KE07D</v>
          </cell>
        </row>
        <row r="3613">
          <cell r="D3613" t="str">
            <v>GCM1885C1H222JA16D</v>
          </cell>
          <cell r="E3613" t="str">
            <v>GCM1885C1H222JA16D</v>
          </cell>
        </row>
        <row r="3614">
          <cell r="D3614" t="str">
            <v>ZH6352-Mask</v>
          </cell>
          <cell r="E3614" t="str">
            <v>ZH6352-Mask</v>
          </cell>
        </row>
        <row r="3615">
          <cell r="D3615" t="str">
            <v>ZH6252C-Mask</v>
          </cell>
          <cell r="E3615" t="str">
            <v>ZH6252C-Mask</v>
          </cell>
        </row>
        <row r="3616">
          <cell r="D3616" t="str">
            <v>ZH6521P-Mask</v>
          </cell>
          <cell r="E3616" t="str">
            <v>ZH6521P-Mask</v>
          </cell>
        </row>
        <row r="3617">
          <cell r="D3617" t="str">
            <v>GCM155R71H222KA37D</v>
          </cell>
          <cell r="E3617" t="str">
            <v>GCM155R71H222KA37D</v>
          </cell>
        </row>
        <row r="3618">
          <cell r="D3618" t="str">
            <v>ZH6338C-Mask</v>
          </cell>
          <cell r="E3618" t="str">
            <v>ZH6338C-Mask</v>
          </cell>
        </row>
        <row r="3619">
          <cell r="D3619" t="str">
            <v>ZH639G0B-Mask</v>
          </cell>
          <cell r="E3619" t="str">
            <v>ZH639G0B-Mask</v>
          </cell>
        </row>
        <row r="3620">
          <cell r="D3620" t="str">
            <v>ZH6352B-Mask</v>
          </cell>
          <cell r="E3620" t="str">
            <v>ZH6352B-Mask</v>
          </cell>
        </row>
        <row r="3621">
          <cell r="D3621" t="str">
            <v>带线夹子</v>
          </cell>
          <cell r="E3621" t="str">
            <v>带线夹子</v>
          </cell>
        </row>
        <row r="3622">
          <cell r="D3622" t="str">
            <v>20P连接线</v>
          </cell>
          <cell r="E3622" t="str">
            <v>20P连接线</v>
          </cell>
        </row>
        <row r="3623">
          <cell r="D3623" t="str">
            <v>编程板外壳</v>
          </cell>
          <cell r="E3623" t="str">
            <v>编程板外壳</v>
          </cell>
        </row>
        <row r="3624">
          <cell r="D3624" t="str">
            <v>D6*H2.5MM磁铁</v>
          </cell>
          <cell r="E3624" t="str">
            <v>D6*H2.5MM磁铁</v>
          </cell>
        </row>
        <row r="3625">
          <cell r="D3625" t="str">
            <v>D4*H2.5MM磁铁</v>
          </cell>
          <cell r="E3625" t="str">
            <v>D4*H2.5MM磁铁</v>
          </cell>
        </row>
        <row r="3626">
          <cell r="D3626" t="str">
            <v>18V电源</v>
          </cell>
          <cell r="E3626" t="str">
            <v>18V电源</v>
          </cell>
        </row>
        <row r="3627">
          <cell r="D3627" t="str">
            <v>监控电源适配器T-002(DC12V/2.0A)</v>
          </cell>
          <cell r="E3627" t="str">
            <v>DC12V/2.0A</v>
          </cell>
        </row>
        <row r="3628">
          <cell r="D3628" t="str">
            <v>监控电源适配器(18V/2.0A)</v>
          </cell>
          <cell r="E3628" t="str">
            <v>18V/2.0A</v>
          </cell>
        </row>
        <row r="3629">
          <cell r="D3629" t="str">
            <v>5109C2</v>
          </cell>
          <cell r="E3629" t="str">
            <v>5109C2</v>
          </cell>
        </row>
        <row r="3630">
          <cell r="D3630" t="str">
            <v>印制电路板*PCBA-元器件(SC69401)</v>
          </cell>
          <cell r="E3630" t="str">
            <v>印制电路板*PCBA-元器件(SC69401)</v>
          </cell>
        </row>
        <row r="3631">
          <cell r="D3631" t="str">
            <v>SC69401铝型材外壳</v>
          </cell>
          <cell r="E3631" t="str">
            <v>SC69401铝型材外壳</v>
          </cell>
        </row>
        <row r="3632">
          <cell r="D3632" t="str">
            <v>印制电路板*PCBA-SMT贴片(SC69401)</v>
          </cell>
          <cell r="E3632" t="str">
            <v>印制电路板*PCBA-SMT贴片(SC69401)</v>
          </cell>
        </row>
        <row r="3633">
          <cell r="D3633" t="str">
            <v>串口转换线1.5M(SC69401)</v>
          </cell>
          <cell r="E3633" t="str">
            <v>串口转换线1.5M(SC69401)</v>
          </cell>
        </row>
        <row r="3634">
          <cell r="D3634" t="str">
            <v>电源适配器(SC69401)</v>
          </cell>
          <cell r="E3634" t="str">
            <v>电源适配器(SC69401)</v>
          </cell>
        </row>
        <row r="3635">
          <cell r="D3635" t="str">
            <v>V2201A-mask</v>
          </cell>
          <cell r="E3635" t="str">
            <v>V2201A-mask</v>
          </cell>
        </row>
        <row r="3636">
          <cell r="D3636" t="str">
            <v>V2201B-mask</v>
          </cell>
          <cell r="E3636" t="str">
            <v>V2201B-mask</v>
          </cell>
        </row>
        <row r="3637">
          <cell r="D3637" t="str">
            <v>V2201C-mask</v>
          </cell>
          <cell r="E3637" t="str">
            <v>V2201C-mask</v>
          </cell>
        </row>
        <row r="3638">
          <cell r="D3638" t="str">
            <v>V2201D-mask</v>
          </cell>
          <cell r="E3638" t="str">
            <v>V2201D-mask</v>
          </cell>
        </row>
        <row r="3639">
          <cell r="D3639" t="str">
            <v>V2201E-mask</v>
          </cell>
          <cell r="E3639" t="str">
            <v>V2201E-mask</v>
          </cell>
        </row>
        <row r="3640">
          <cell r="D3640" t="str">
            <v>V2301A-mask</v>
          </cell>
          <cell r="E3640" t="str">
            <v>V2301A-mask</v>
          </cell>
        </row>
        <row r="3641">
          <cell r="D3641" t="str">
            <v>V2302B-mask</v>
          </cell>
          <cell r="E3641" t="str">
            <v>V2302B-mask</v>
          </cell>
        </row>
        <row r="3642">
          <cell r="D3642" t="str">
            <v>V2302C-mask</v>
          </cell>
          <cell r="E3642" t="str">
            <v>V2302C-mask</v>
          </cell>
        </row>
        <row r="3643">
          <cell r="D3643" t="str">
            <v>V2302A-mask</v>
          </cell>
          <cell r="E3643" t="str">
            <v>V2302A-mask</v>
          </cell>
        </row>
        <row r="3644">
          <cell r="D3644" t="str">
            <v>V2303A-mask</v>
          </cell>
          <cell r="E3644" t="str">
            <v>V2303A-mask</v>
          </cell>
        </row>
        <row r="3645">
          <cell r="D3645" t="str">
            <v>V2304A-mask</v>
          </cell>
          <cell r="E3645" t="str">
            <v>V2304A-mask</v>
          </cell>
        </row>
        <row r="3646">
          <cell r="D3646" t="str">
            <v>SEIR-D60I-V03-D</v>
          </cell>
          <cell r="E3646" t="str">
            <v>SEIR-D60I-V03-D</v>
          </cell>
        </row>
        <row r="3647">
          <cell r="D3647" t="str">
            <v>SEIR-FX-IS4096P7-66</v>
          </cell>
          <cell r="E3647" t="str">
            <v>SEIR-FX-IS4096P7-66</v>
          </cell>
        </row>
        <row r="3648">
          <cell r="D3648" t="str">
            <v>mask</v>
          </cell>
          <cell r="E3648" t="str">
            <v/>
          </cell>
        </row>
        <row r="3649">
          <cell r="D3649" t="str">
            <v>测试机</v>
          </cell>
          <cell r="E3649" t="str">
            <v>测试机</v>
          </cell>
        </row>
        <row r="3650">
          <cell r="D3650" t="str">
            <v>分选机</v>
          </cell>
          <cell r="E3650" t="str">
            <v>分选机</v>
          </cell>
        </row>
        <row r="3651">
          <cell r="D3651" t="str">
            <v>包装机/编带机</v>
          </cell>
          <cell r="E3651" t="str">
            <v>包装机/编带机</v>
          </cell>
        </row>
        <row r="3652">
          <cell r="D3652" t="str">
            <v>套管机</v>
          </cell>
          <cell r="E3652" t="str">
            <v>套管机</v>
          </cell>
        </row>
        <row r="3653">
          <cell r="D3653" t="str">
            <v>外抽真空机</v>
          </cell>
          <cell r="E3653" t="str">
            <v>外抽真空机</v>
          </cell>
        </row>
        <row r="3654">
          <cell r="D3654" t="str">
            <v>打标机</v>
          </cell>
          <cell r="E3654" t="str">
            <v>打标机</v>
          </cell>
        </row>
        <row r="3655">
          <cell r="D3655" t="str">
            <v>销售（其他类型）</v>
          </cell>
          <cell r="E3655" t="str">
            <v>销售（其他类型）</v>
          </cell>
        </row>
        <row r="3656">
          <cell r="D3656" t="str">
            <v>设备租金</v>
          </cell>
          <cell r="E3656" t="str">
            <v>设备租金</v>
          </cell>
        </row>
        <row r="3657">
          <cell r="D3657" t="str">
            <v>固定资产</v>
          </cell>
          <cell r="E3657" t="str">
            <v>固定资产</v>
          </cell>
        </row>
        <row r="3658">
          <cell r="D3658" t="str">
            <v>SC215-120</v>
          </cell>
          <cell r="E3658" t="str">
            <v>SC215-120</v>
          </cell>
        </row>
        <row r="3659">
          <cell r="D3659" t="str">
            <v>SC215-54-120</v>
          </cell>
          <cell r="E3659" t="str">
            <v>SC215-54-120</v>
          </cell>
        </row>
        <row r="3660">
          <cell r="D3660" t="str">
            <v>EW104-120-001</v>
          </cell>
          <cell r="E3660" t="str">
            <v>EW104-120-001</v>
          </cell>
        </row>
        <row r="3661">
          <cell r="D3661" t="str">
            <v>EW92-120-005</v>
          </cell>
          <cell r="E3661" t="str">
            <v>EW92-120-005</v>
          </cell>
        </row>
        <row r="3662">
          <cell r="D3662" t="str">
            <v>SC198-120</v>
          </cell>
          <cell r="E3662" t="str">
            <v>CZ-198-120</v>
          </cell>
        </row>
        <row r="3663">
          <cell r="D3663" t="str">
            <v>SC198-60</v>
          </cell>
          <cell r="E3663" t="str">
            <v>CZ-198-60</v>
          </cell>
        </row>
        <row r="3664">
          <cell r="D3664" t="str">
            <v>SC213-60</v>
          </cell>
          <cell r="E3664" t="str">
            <v>CZ-213-60</v>
          </cell>
        </row>
        <row r="3665">
          <cell r="D3665" t="str">
            <v>SC215-54-120</v>
          </cell>
          <cell r="E3665" t="str">
            <v>SC215-54-120</v>
          </cell>
        </row>
        <row r="3666">
          <cell r="D3666" t="str">
            <v>SC105-120</v>
          </cell>
          <cell r="E3666" t="str">
            <v>CZ-105-120</v>
          </cell>
        </row>
        <row r="3667">
          <cell r="D3667" t="str">
            <v>SC92-120-005</v>
          </cell>
          <cell r="E3667" t="str">
            <v>EW92-120-005</v>
          </cell>
        </row>
        <row r="3668">
          <cell r="D3668" t="str">
            <v>SC104-120-001</v>
          </cell>
          <cell r="E3668" t="str">
            <v>EW104-120-001</v>
          </cell>
        </row>
        <row r="3669">
          <cell r="D3669" t="str">
            <v>SC410</v>
          </cell>
          <cell r="E3669" t="str">
            <v>SC410</v>
          </cell>
        </row>
        <row r="3670">
          <cell r="D3670" t="str">
            <v>SC448</v>
          </cell>
          <cell r="E3670" t="str">
            <v>SC448</v>
          </cell>
        </row>
        <row r="3671">
          <cell r="D3671" t="str">
            <v>SC213-120</v>
          </cell>
          <cell r="E3671" t="str">
            <v>CZ-213-120</v>
          </cell>
        </row>
        <row r="3672">
          <cell r="D3672" t="str">
            <v>SC159-120</v>
          </cell>
          <cell r="E3672" t="str">
            <v>CZ-159-120</v>
          </cell>
        </row>
        <row r="3673">
          <cell r="D3673" t="str">
            <v>SC215-48-60</v>
          </cell>
          <cell r="E3673" t="str">
            <v>SC215-48-60</v>
          </cell>
        </row>
        <row r="3674">
          <cell r="D3674" t="str">
            <v>CZ-105</v>
          </cell>
          <cell r="E3674" t="str">
            <v>CZ-105</v>
          </cell>
        </row>
        <row r="3675">
          <cell r="D3675" t="str">
            <v>SC215-120</v>
          </cell>
          <cell r="E3675" t="str">
            <v>SC215-120</v>
          </cell>
        </row>
        <row r="3676">
          <cell r="D3676" t="str">
            <v>EW104-120-001</v>
          </cell>
          <cell r="E3676" t="str">
            <v>EW104-120-001</v>
          </cell>
        </row>
        <row r="3677">
          <cell r="D3677" t="str">
            <v>EW92-120-005</v>
          </cell>
          <cell r="E3677" t="str">
            <v>EW92-120-005</v>
          </cell>
        </row>
        <row r="3678">
          <cell r="D3678" t="str">
            <v>套管蓝色</v>
          </cell>
          <cell r="E3678" t="str">
            <v/>
          </cell>
        </row>
        <row r="3679">
          <cell r="D3679" t="str">
            <v>套管绿色</v>
          </cell>
          <cell r="E3679" t="str">
            <v/>
          </cell>
        </row>
        <row r="3680">
          <cell r="D3680" t="str">
            <v>套管红色</v>
          </cell>
          <cell r="E3680" t="str">
            <v/>
          </cell>
        </row>
        <row r="3681">
          <cell r="D3681" t="str">
            <v>套管白色</v>
          </cell>
          <cell r="E3681" t="str">
            <v/>
          </cell>
        </row>
        <row r="3682">
          <cell r="D3682" t="str">
            <v>套管黄色</v>
          </cell>
          <cell r="E3682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0"/>
  <sheetViews>
    <sheetView tabSelected="1" workbookViewId="0">
      <pane ySplit="2" topLeftCell="A3" activePane="bottomLeft" state="frozen"/>
      <selection pane="bottomLeft" activeCell="F18" sqref="F18"/>
    </sheetView>
  </sheetViews>
  <sheetFormatPr defaultColWidth="9" defaultRowHeight="14.25" x14ac:dyDescent="0.2"/>
  <cols>
    <col min="1" max="1" width="23.25" customWidth="1"/>
    <col min="2" max="2" width="37.75" style="1" customWidth="1"/>
    <col min="3" max="3" width="7.25" customWidth="1"/>
    <col min="4" max="4" width="13.875" style="1" customWidth="1"/>
    <col min="5" max="11" width="13.875" customWidth="1"/>
    <col min="12" max="13" width="15" customWidth="1"/>
    <col min="14" max="14" width="37.75" style="1" customWidth="1"/>
  </cols>
  <sheetData>
    <row r="1" spans="1:14" x14ac:dyDescent="0.2">
      <c r="A1" s="2"/>
      <c r="B1" s="3"/>
      <c r="C1" s="4"/>
      <c r="D1" s="5">
        <f>SUBTOTAL(9,D3:D160)</f>
        <v>58059574.333333328</v>
      </c>
      <c r="E1" s="5">
        <f t="shared" ref="E1:M1" si="0">SUBTOTAL(9,E3:E160)</f>
        <v>56724657</v>
      </c>
      <c r="F1" s="5">
        <f t="shared" si="0"/>
        <v>64450477.666666664</v>
      </c>
      <c r="G1" s="5">
        <f t="shared" si="0"/>
        <v>63879510.666666672</v>
      </c>
      <c r="H1" s="5">
        <f t="shared" si="0"/>
        <v>69618418</v>
      </c>
      <c r="I1" s="5">
        <f t="shared" si="0"/>
        <v>66864762</v>
      </c>
      <c r="J1" s="5">
        <f t="shared" si="0"/>
        <v>66285615</v>
      </c>
      <c r="K1" s="5">
        <f t="shared" si="0"/>
        <v>69397662.5</v>
      </c>
      <c r="L1" s="5">
        <f t="shared" si="0"/>
        <v>515280677.16666669</v>
      </c>
      <c r="M1" s="5">
        <f t="shared" si="0"/>
        <v>296822997.26833332</v>
      </c>
      <c r="N1" s="3"/>
    </row>
    <row r="2" spans="1:14" x14ac:dyDescent="0.2">
      <c r="A2" s="6" t="s">
        <v>0</v>
      </c>
      <c r="B2" s="7" t="s">
        <v>1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7" t="s">
        <v>2</v>
      </c>
    </row>
    <row r="3" spans="1:14" x14ac:dyDescent="0.2">
      <c r="A3" s="6" t="s">
        <v>14</v>
      </c>
      <c r="B3" s="7" t="s">
        <v>15</v>
      </c>
      <c r="C3" s="6"/>
      <c r="D3" s="9">
        <v>0</v>
      </c>
      <c r="E3" s="9">
        <v>0</v>
      </c>
      <c r="F3" s="9">
        <v>10000000</v>
      </c>
      <c r="G3" s="9">
        <v>10000000</v>
      </c>
      <c r="H3" s="9">
        <v>10000000</v>
      </c>
      <c r="I3" s="9">
        <v>10000000</v>
      </c>
      <c r="J3" s="9">
        <v>10000000</v>
      </c>
      <c r="K3" s="9">
        <v>10000000</v>
      </c>
      <c r="L3" s="9">
        <f t="shared" ref="L3:L34" si="1">SUM(D3:K3)</f>
        <v>60000000</v>
      </c>
      <c r="M3" s="9">
        <v>30000000</v>
      </c>
      <c r="N3" s="7" t="s">
        <v>16</v>
      </c>
    </row>
    <row r="4" spans="1:14" x14ac:dyDescent="0.2">
      <c r="A4" s="6" t="s">
        <v>17</v>
      </c>
      <c r="B4" s="7" t="s">
        <v>18</v>
      </c>
      <c r="C4" s="6"/>
      <c r="D4" s="9">
        <v>5700000</v>
      </c>
      <c r="E4" s="9">
        <v>6000000</v>
      </c>
      <c r="F4" s="9">
        <v>6000000</v>
      </c>
      <c r="G4" s="9">
        <v>6000000</v>
      </c>
      <c r="H4" s="9">
        <v>6000000</v>
      </c>
      <c r="I4" s="9">
        <v>6000000</v>
      </c>
      <c r="J4" s="9">
        <v>6000000</v>
      </c>
      <c r="K4" s="9">
        <v>6000000</v>
      </c>
      <c r="L4" s="9">
        <f t="shared" si="1"/>
        <v>47700000</v>
      </c>
      <c r="M4" s="9">
        <v>19080000</v>
      </c>
      <c r="N4" s="7" t="s">
        <v>19</v>
      </c>
    </row>
    <row r="5" spans="1:14" x14ac:dyDescent="0.2">
      <c r="A5" s="6" t="s">
        <v>20</v>
      </c>
      <c r="B5" s="7" t="s">
        <v>21</v>
      </c>
      <c r="C5" s="6"/>
      <c r="D5" s="9">
        <v>1001070</v>
      </c>
      <c r="E5" s="9">
        <v>852930</v>
      </c>
      <c r="F5" s="9">
        <v>867090</v>
      </c>
      <c r="G5" s="9">
        <v>883570</v>
      </c>
      <c r="H5" s="9">
        <v>962970</v>
      </c>
      <c r="I5" s="9">
        <v>980370</v>
      </c>
      <c r="J5" s="9">
        <v>988850</v>
      </c>
      <c r="K5" s="9">
        <v>987330</v>
      </c>
      <c r="L5" s="9">
        <f t="shared" si="1"/>
        <v>7524180</v>
      </c>
      <c r="M5" s="9">
        <f>L5*2.23</f>
        <v>16778921.399999999</v>
      </c>
      <c r="N5" s="7" t="s">
        <v>22</v>
      </c>
    </row>
    <row r="6" spans="1:14" x14ac:dyDescent="0.2">
      <c r="A6" s="6" t="s">
        <v>23</v>
      </c>
      <c r="B6" s="7" t="s">
        <v>24</v>
      </c>
      <c r="C6" s="6"/>
      <c r="D6" s="9">
        <v>1000000</v>
      </c>
      <c r="E6" s="9">
        <v>1000000</v>
      </c>
      <c r="F6" s="9">
        <v>1000000</v>
      </c>
      <c r="G6" s="9">
        <v>1000000</v>
      </c>
      <c r="H6" s="9">
        <v>1000000</v>
      </c>
      <c r="I6" s="9">
        <v>1000000</v>
      </c>
      <c r="J6" s="9">
        <v>1000000</v>
      </c>
      <c r="K6" s="9">
        <v>1000000</v>
      </c>
      <c r="L6" s="9">
        <f t="shared" si="1"/>
        <v>8000000</v>
      </c>
      <c r="M6" s="9">
        <f>L6*1.808</f>
        <v>14464000</v>
      </c>
      <c r="N6" s="7" t="s">
        <v>25</v>
      </c>
    </row>
    <row r="7" spans="1:14" x14ac:dyDescent="0.2">
      <c r="A7" s="6" t="s">
        <v>26</v>
      </c>
      <c r="B7" s="7" t="s">
        <v>27</v>
      </c>
      <c r="C7" s="6"/>
      <c r="D7" s="9">
        <v>1000000</v>
      </c>
      <c r="E7" s="9">
        <v>1400000</v>
      </c>
      <c r="F7" s="9">
        <v>2000000</v>
      </c>
      <c r="G7" s="9">
        <v>2000000</v>
      </c>
      <c r="H7" s="9">
        <v>2000000</v>
      </c>
      <c r="I7" s="9">
        <v>2000000</v>
      </c>
      <c r="J7" s="9">
        <v>2000000</v>
      </c>
      <c r="K7" s="9">
        <v>2000000</v>
      </c>
      <c r="L7" s="9">
        <f t="shared" si="1"/>
        <v>14400000</v>
      </c>
      <c r="M7" s="9">
        <v>14400000</v>
      </c>
      <c r="N7" s="7" t="s">
        <v>28</v>
      </c>
    </row>
    <row r="8" spans="1:14" x14ac:dyDescent="0.2">
      <c r="A8" s="6" t="s">
        <v>29</v>
      </c>
      <c r="B8" s="7" t="s">
        <v>30</v>
      </c>
      <c r="C8" s="6"/>
      <c r="D8" s="9">
        <v>1315000</v>
      </c>
      <c r="E8" s="9">
        <v>1193000</v>
      </c>
      <c r="F8" s="9">
        <v>1243000</v>
      </c>
      <c r="G8" s="9">
        <v>1243000</v>
      </c>
      <c r="H8" s="9">
        <v>1243000</v>
      </c>
      <c r="I8" s="9">
        <v>1293000</v>
      </c>
      <c r="J8" s="9">
        <v>1293000</v>
      </c>
      <c r="K8" s="9">
        <v>1293000</v>
      </c>
      <c r="L8" s="9">
        <f t="shared" si="1"/>
        <v>10116000</v>
      </c>
      <c r="M8" s="9">
        <f>L8*1.3</f>
        <v>13150800</v>
      </c>
      <c r="N8" s="7" t="s">
        <v>22</v>
      </c>
    </row>
    <row r="9" spans="1:14" x14ac:dyDescent="0.2">
      <c r="A9" s="6" t="s">
        <v>31</v>
      </c>
      <c r="B9" s="7" t="str">
        <f t="array" ref="B9">_xlfn._xlws.FILTER([1]Sheet!$D:$D,[1]Sheet!$E:$E=A9,)</f>
        <v>SC4643VB-Q-DE-40CR-FFH-L43</v>
      </c>
      <c r="C9" s="6"/>
      <c r="D9" s="9">
        <v>750000</v>
      </c>
      <c r="E9" s="9">
        <v>750000</v>
      </c>
      <c r="F9" s="9">
        <v>750000</v>
      </c>
      <c r="G9" s="9">
        <v>750000</v>
      </c>
      <c r="H9" s="9">
        <v>750000</v>
      </c>
      <c r="I9" s="9">
        <v>750000</v>
      </c>
      <c r="J9" s="9">
        <v>750000</v>
      </c>
      <c r="K9" s="9">
        <v>750000</v>
      </c>
      <c r="L9" s="9">
        <f t="shared" si="1"/>
        <v>6000000</v>
      </c>
      <c r="M9" s="9">
        <f>1.93*L9</f>
        <v>11580000</v>
      </c>
      <c r="N9" s="7" t="s">
        <v>25</v>
      </c>
    </row>
    <row r="10" spans="1:14" x14ac:dyDescent="0.2">
      <c r="A10" s="6" t="s">
        <v>32</v>
      </c>
      <c r="B10" s="7" t="s">
        <v>33</v>
      </c>
      <c r="C10" s="6"/>
      <c r="D10" s="9">
        <v>540000</v>
      </c>
      <c r="E10" s="9">
        <v>540000</v>
      </c>
      <c r="F10" s="9">
        <v>540000</v>
      </c>
      <c r="G10" s="9">
        <v>540000</v>
      </c>
      <c r="H10" s="9">
        <v>540000</v>
      </c>
      <c r="I10" s="9">
        <v>540000</v>
      </c>
      <c r="J10" s="9">
        <v>540000</v>
      </c>
      <c r="K10" s="9">
        <v>540000</v>
      </c>
      <c r="L10" s="9">
        <f t="shared" si="1"/>
        <v>4320000</v>
      </c>
      <c r="M10" s="9">
        <f>L10*2.12</f>
        <v>9158400</v>
      </c>
      <c r="N10" s="7" t="s">
        <v>34</v>
      </c>
    </row>
    <row r="11" spans="1:14" x14ac:dyDescent="0.2">
      <c r="A11" s="6" t="s">
        <v>35</v>
      </c>
      <c r="B11" s="7" t="s">
        <v>36</v>
      </c>
      <c r="C11" s="6"/>
      <c r="D11" s="9">
        <v>500000</v>
      </c>
      <c r="E11" s="9">
        <v>450000</v>
      </c>
      <c r="F11" s="9">
        <v>450000</v>
      </c>
      <c r="G11" s="9">
        <v>450000</v>
      </c>
      <c r="H11" s="9">
        <v>500000</v>
      </c>
      <c r="I11" s="9">
        <v>500000</v>
      </c>
      <c r="J11" s="9">
        <v>500000</v>
      </c>
      <c r="K11" s="9">
        <v>500000</v>
      </c>
      <c r="L11" s="9">
        <f t="shared" si="1"/>
        <v>3850000</v>
      </c>
      <c r="M11" s="9">
        <v>8833000</v>
      </c>
      <c r="N11" s="7" t="s">
        <v>37</v>
      </c>
    </row>
    <row r="12" spans="1:14" x14ac:dyDescent="0.2">
      <c r="A12" s="6" t="s">
        <v>38</v>
      </c>
      <c r="B12" s="7" t="s">
        <v>39</v>
      </c>
      <c r="C12" s="6"/>
      <c r="D12" s="9">
        <v>425000</v>
      </c>
      <c r="E12" s="9">
        <v>503000</v>
      </c>
      <c r="F12" s="9">
        <v>503000</v>
      </c>
      <c r="G12" s="9">
        <v>413000</v>
      </c>
      <c r="H12" s="9">
        <v>545000</v>
      </c>
      <c r="I12" s="9">
        <v>545000</v>
      </c>
      <c r="J12" s="9">
        <v>545000</v>
      </c>
      <c r="K12" s="9">
        <v>678000</v>
      </c>
      <c r="L12" s="9">
        <f t="shared" si="1"/>
        <v>4157000</v>
      </c>
      <c r="M12" s="9">
        <v>8408040</v>
      </c>
      <c r="N12" s="7" t="s">
        <v>40</v>
      </c>
    </row>
    <row r="13" spans="1:14" x14ac:dyDescent="0.2">
      <c r="A13" s="6" t="s">
        <v>41</v>
      </c>
      <c r="B13" s="7" t="s">
        <v>42</v>
      </c>
      <c r="C13" s="6"/>
      <c r="D13" s="9">
        <v>662000</v>
      </c>
      <c r="E13" s="9">
        <v>662000</v>
      </c>
      <c r="F13" s="9">
        <v>662000</v>
      </c>
      <c r="G13" s="9">
        <v>662000</v>
      </c>
      <c r="H13" s="9">
        <v>612000</v>
      </c>
      <c r="I13" s="9">
        <v>612000</v>
      </c>
      <c r="J13" s="9">
        <v>612000</v>
      </c>
      <c r="K13" s="9">
        <v>612000</v>
      </c>
      <c r="L13" s="9">
        <f t="shared" si="1"/>
        <v>5096000</v>
      </c>
      <c r="M13" s="9">
        <f>L13*1.6</f>
        <v>8153600</v>
      </c>
      <c r="N13" s="7" t="s">
        <v>22</v>
      </c>
    </row>
    <row r="14" spans="1:14" x14ac:dyDescent="0.2">
      <c r="A14" s="6" t="s">
        <v>43</v>
      </c>
      <c r="B14" s="7" t="s">
        <v>44</v>
      </c>
      <c r="C14" s="6"/>
      <c r="D14" s="9">
        <v>400000</v>
      </c>
      <c r="E14" s="9">
        <v>400000</v>
      </c>
      <c r="F14" s="9">
        <v>400000</v>
      </c>
      <c r="G14" s="9">
        <v>400000</v>
      </c>
      <c r="H14" s="9">
        <v>400000</v>
      </c>
      <c r="I14" s="9">
        <v>400000</v>
      </c>
      <c r="J14" s="9">
        <v>400000</v>
      </c>
      <c r="K14" s="9">
        <v>400000</v>
      </c>
      <c r="L14" s="9">
        <f t="shared" si="1"/>
        <v>3200000</v>
      </c>
      <c r="M14" s="9">
        <f>L14*2.1</f>
        <v>6720000</v>
      </c>
      <c r="N14" s="7" t="s">
        <v>45</v>
      </c>
    </row>
    <row r="15" spans="1:14" x14ac:dyDescent="0.2">
      <c r="A15" s="6" t="s">
        <v>46</v>
      </c>
      <c r="B15" s="7" t="s">
        <v>47</v>
      </c>
      <c r="C15" s="6"/>
      <c r="D15" s="9">
        <v>5000000</v>
      </c>
      <c r="E15" s="9">
        <v>5000000</v>
      </c>
      <c r="F15" s="9">
        <v>5000000</v>
      </c>
      <c r="G15" s="9">
        <v>5000000</v>
      </c>
      <c r="H15" s="9">
        <v>5000000</v>
      </c>
      <c r="I15" s="9">
        <v>5000000</v>
      </c>
      <c r="J15" s="9">
        <v>5000000</v>
      </c>
      <c r="K15" s="9">
        <v>5000000</v>
      </c>
      <c r="L15" s="9">
        <f t="shared" si="1"/>
        <v>40000000</v>
      </c>
      <c r="M15" s="9">
        <v>5600000</v>
      </c>
      <c r="N15" s="7" t="s">
        <v>48</v>
      </c>
    </row>
    <row r="16" spans="1:14" x14ac:dyDescent="0.2">
      <c r="A16" s="6" t="s">
        <v>49</v>
      </c>
      <c r="B16" s="7" t="s">
        <v>50</v>
      </c>
      <c r="C16" s="6"/>
      <c r="D16" s="9">
        <v>3800000</v>
      </c>
      <c r="E16" s="9">
        <v>3800000</v>
      </c>
      <c r="F16" s="9">
        <v>3800000</v>
      </c>
      <c r="G16" s="9">
        <v>3800000</v>
      </c>
      <c r="H16" s="9">
        <v>3800000</v>
      </c>
      <c r="I16" s="9">
        <v>3800000</v>
      </c>
      <c r="J16" s="9">
        <v>3800000</v>
      </c>
      <c r="K16" s="9">
        <v>3800000</v>
      </c>
      <c r="L16" s="9">
        <f t="shared" si="1"/>
        <v>30400000</v>
      </c>
      <c r="M16" s="9">
        <f>L16*0.18</f>
        <v>5472000</v>
      </c>
      <c r="N16" s="7" t="s">
        <v>51</v>
      </c>
    </row>
    <row r="17" spans="1:14" x14ac:dyDescent="0.2">
      <c r="A17" s="6" t="s">
        <v>52</v>
      </c>
      <c r="B17" s="7" t="s">
        <v>53</v>
      </c>
      <c r="C17" s="6"/>
      <c r="D17" s="9">
        <v>2500000</v>
      </c>
      <c r="E17" s="9">
        <v>2500000</v>
      </c>
      <c r="F17" s="9">
        <v>2500000</v>
      </c>
      <c r="G17" s="9">
        <v>2500000</v>
      </c>
      <c r="H17" s="9">
        <v>2500000</v>
      </c>
      <c r="I17" s="9">
        <v>2500000</v>
      </c>
      <c r="J17" s="9">
        <v>2500000</v>
      </c>
      <c r="K17" s="9">
        <v>2500000</v>
      </c>
      <c r="L17" s="9">
        <f t="shared" si="1"/>
        <v>20000000</v>
      </c>
      <c r="M17" s="9">
        <v>5100000</v>
      </c>
      <c r="N17" s="7" t="s">
        <v>54</v>
      </c>
    </row>
    <row r="18" spans="1:14" x14ac:dyDescent="0.2">
      <c r="A18" s="6" t="s">
        <v>55</v>
      </c>
      <c r="B18" s="7" t="s">
        <v>56</v>
      </c>
      <c r="C18" s="6"/>
      <c r="D18" s="9">
        <v>108000</v>
      </c>
      <c r="E18" s="9">
        <v>158000</v>
      </c>
      <c r="F18" s="9">
        <v>212500</v>
      </c>
      <c r="G18" s="9">
        <v>212500</v>
      </c>
      <c r="H18" s="9">
        <v>262500</v>
      </c>
      <c r="I18" s="9">
        <v>265000</v>
      </c>
      <c r="J18" s="9">
        <v>265000</v>
      </c>
      <c r="K18" s="9">
        <v>265000</v>
      </c>
      <c r="L18" s="9">
        <f t="shared" si="1"/>
        <v>1748500</v>
      </c>
      <c r="M18" s="9">
        <v>4511950</v>
      </c>
      <c r="N18" s="7" t="s">
        <v>57</v>
      </c>
    </row>
    <row r="19" spans="1:14" x14ac:dyDescent="0.2">
      <c r="A19" s="6" t="s">
        <v>58</v>
      </c>
      <c r="B19" s="7" t="s">
        <v>59</v>
      </c>
      <c r="C19" s="6"/>
      <c r="D19" s="9">
        <v>830000</v>
      </c>
      <c r="E19" s="9">
        <v>830000</v>
      </c>
      <c r="F19" s="9">
        <v>830000</v>
      </c>
      <c r="G19" s="9">
        <v>830000</v>
      </c>
      <c r="H19" s="9">
        <v>830000</v>
      </c>
      <c r="I19" s="9">
        <v>830000</v>
      </c>
      <c r="J19" s="9">
        <v>830000</v>
      </c>
      <c r="K19" s="9">
        <v>830000</v>
      </c>
      <c r="L19" s="9">
        <f t="shared" si="1"/>
        <v>6640000</v>
      </c>
      <c r="M19" s="9">
        <v>4236800</v>
      </c>
      <c r="N19" s="7" t="s">
        <v>60</v>
      </c>
    </row>
    <row r="20" spans="1:14" x14ac:dyDescent="0.2">
      <c r="A20" s="6" t="s">
        <v>61</v>
      </c>
      <c r="B20" s="7" t="s">
        <v>62</v>
      </c>
      <c r="C20" s="6"/>
      <c r="D20" s="9">
        <v>211000</v>
      </c>
      <c r="E20" s="9">
        <v>241000</v>
      </c>
      <c r="F20" s="9">
        <v>246000</v>
      </c>
      <c r="G20" s="9">
        <v>256000</v>
      </c>
      <c r="H20" s="9">
        <v>268000</v>
      </c>
      <c r="I20" s="9">
        <v>278000</v>
      </c>
      <c r="J20" s="9">
        <v>288000</v>
      </c>
      <c r="K20" s="9">
        <v>288000</v>
      </c>
      <c r="L20" s="9">
        <f t="shared" si="1"/>
        <v>2076000</v>
      </c>
      <c r="M20" s="9">
        <f>L20*2</f>
        <v>4152000</v>
      </c>
      <c r="N20" s="7" t="s">
        <v>25</v>
      </c>
    </row>
    <row r="21" spans="1:14" x14ac:dyDescent="0.2">
      <c r="A21" s="6" t="s">
        <v>63</v>
      </c>
      <c r="B21" s="7" t="s">
        <v>64</v>
      </c>
      <c r="C21" s="6"/>
      <c r="D21" s="9">
        <v>2000000</v>
      </c>
      <c r="E21" s="9">
        <v>2000000</v>
      </c>
      <c r="F21" s="9">
        <v>2000000</v>
      </c>
      <c r="G21" s="9">
        <v>2000000</v>
      </c>
      <c r="H21" s="9">
        <v>2000000</v>
      </c>
      <c r="I21" s="9">
        <v>2000000</v>
      </c>
      <c r="J21" s="9">
        <v>2000000</v>
      </c>
      <c r="K21" s="9">
        <v>2000000</v>
      </c>
      <c r="L21" s="9">
        <f t="shared" si="1"/>
        <v>16000000</v>
      </c>
      <c r="M21" s="9">
        <f>0.255*L21</f>
        <v>4080000</v>
      </c>
      <c r="N21" s="7" t="s">
        <v>54</v>
      </c>
    </row>
    <row r="22" spans="1:14" x14ac:dyDescent="0.2">
      <c r="A22" s="6" t="s">
        <v>65</v>
      </c>
      <c r="B22" s="7" t="s">
        <v>66</v>
      </c>
      <c r="C22" s="6"/>
      <c r="D22" s="9">
        <v>200000</v>
      </c>
      <c r="E22" s="9">
        <v>200000</v>
      </c>
      <c r="F22" s="9">
        <v>200000</v>
      </c>
      <c r="G22" s="9">
        <v>200000</v>
      </c>
      <c r="H22" s="9">
        <v>200000</v>
      </c>
      <c r="I22" s="9">
        <v>200000</v>
      </c>
      <c r="J22" s="9">
        <v>200000</v>
      </c>
      <c r="K22" s="9">
        <v>200000</v>
      </c>
      <c r="L22" s="9">
        <f t="shared" si="1"/>
        <v>1600000</v>
      </c>
      <c r="M22" s="9">
        <v>4000000</v>
      </c>
      <c r="N22" s="7" t="s">
        <v>37</v>
      </c>
    </row>
    <row r="23" spans="1:14" x14ac:dyDescent="0.2">
      <c r="A23" s="6" t="s">
        <v>61</v>
      </c>
      <c r="B23" s="7" t="s">
        <v>67</v>
      </c>
      <c r="C23" s="6"/>
      <c r="D23" s="9">
        <v>250000</v>
      </c>
      <c r="E23" s="9">
        <v>250000</v>
      </c>
      <c r="F23" s="9">
        <v>250000</v>
      </c>
      <c r="G23" s="9">
        <v>250000</v>
      </c>
      <c r="H23" s="9">
        <v>250000</v>
      </c>
      <c r="I23" s="9">
        <v>250000</v>
      </c>
      <c r="J23" s="9">
        <v>250000</v>
      </c>
      <c r="K23" s="9">
        <v>250000</v>
      </c>
      <c r="L23" s="9">
        <f t="shared" si="1"/>
        <v>2000000</v>
      </c>
      <c r="M23" s="9">
        <f>L23*1.93</f>
        <v>3860000</v>
      </c>
      <c r="N23" s="7" t="s">
        <v>25</v>
      </c>
    </row>
    <row r="24" spans="1:14" x14ac:dyDescent="0.2">
      <c r="A24" s="6" t="s">
        <v>68</v>
      </c>
      <c r="B24" s="7" t="s">
        <v>69</v>
      </c>
      <c r="C24" s="6"/>
      <c r="D24" s="9">
        <v>200000</v>
      </c>
      <c r="E24" s="9">
        <v>200000</v>
      </c>
      <c r="F24" s="9">
        <v>200000</v>
      </c>
      <c r="G24" s="9">
        <v>200000</v>
      </c>
      <c r="H24" s="9">
        <v>200000</v>
      </c>
      <c r="I24" s="9">
        <v>200000</v>
      </c>
      <c r="J24" s="9">
        <v>200000</v>
      </c>
      <c r="K24" s="9">
        <v>200000</v>
      </c>
      <c r="L24" s="9">
        <f t="shared" si="1"/>
        <v>1600000</v>
      </c>
      <c r="M24" s="9">
        <f>L24*2.3</f>
        <v>3679999.9999999995</v>
      </c>
      <c r="N24" s="7" t="s">
        <v>45</v>
      </c>
    </row>
    <row r="25" spans="1:14" x14ac:dyDescent="0.2">
      <c r="A25" s="6" t="s">
        <v>70</v>
      </c>
      <c r="B25" s="7" t="s">
        <v>71</v>
      </c>
      <c r="C25" s="6"/>
      <c r="D25" s="9">
        <v>344500</v>
      </c>
      <c r="E25" s="9">
        <v>304500</v>
      </c>
      <c r="F25" s="9">
        <v>244500</v>
      </c>
      <c r="G25" s="9">
        <v>244500</v>
      </c>
      <c r="H25" s="9">
        <v>244500</v>
      </c>
      <c r="I25" s="9">
        <v>254500</v>
      </c>
      <c r="J25" s="9">
        <v>254500</v>
      </c>
      <c r="K25" s="9">
        <v>254500</v>
      </c>
      <c r="L25" s="9">
        <f t="shared" si="1"/>
        <v>2146000</v>
      </c>
      <c r="M25" s="9">
        <v>3571700</v>
      </c>
      <c r="N25" s="7" t="s">
        <v>72</v>
      </c>
    </row>
    <row r="26" spans="1:14" x14ac:dyDescent="0.2">
      <c r="A26" s="6" t="s">
        <v>73</v>
      </c>
      <c r="B26" s="7" t="s">
        <v>74</v>
      </c>
      <c r="C26" s="8"/>
      <c r="D26" s="9">
        <v>80000</v>
      </c>
      <c r="E26" s="9">
        <v>80000</v>
      </c>
      <c r="F26" s="9">
        <v>80000</v>
      </c>
      <c r="G26" s="9">
        <v>80000</v>
      </c>
      <c r="H26" s="9">
        <v>80000</v>
      </c>
      <c r="I26" s="9">
        <v>80000</v>
      </c>
      <c r="J26" s="9">
        <v>80000</v>
      </c>
      <c r="K26" s="9">
        <v>80000</v>
      </c>
      <c r="L26" s="9">
        <f t="shared" si="1"/>
        <v>640000</v>
      </c>
      <c r="M26" s="9">
        <f>L26*5.3</f>
        <v>3392000</v>
      </c>
      <c r="N26" s="7" t="s">
        <v>75</v>
      </c>
    </row>
    <row r="27" spans="1:14" x14ac:dyDescent="0.2">
      <c r="A27" s="6" t="s">
        <v>76</v>
      </c>
      <c r="B27" s="7" t="s">
        <v>77</v>
      </c>
      <c r="C27" s="6"/>
      <c r="D27" s="9">
        <v>940001</v>
      </c>
      <c r="E27" s="9">
        <v>1045001</v>
      </c>
      <c r="F27" s="9">
        <v>1024001</v>
      </c>
      <c r="G27" s="9">
        <v>1182000</v>
      </c>
      <c r="H27" s="9">
        <v>1192000</v>
      </c>
      <c r="I27" s="9">
        <v>1295000</v>
      </c>
      <c r="J27" s="9">
        <v>1395000</v>
      </c>
      <c r="K27" s="9">
        <v>1245000</v>
      </c>
      <c r="L27" s="9">
        <f t="shared" si="1"/>
        <v>9318003</v>
      </c>
      <c r="M27" s="9">
        <v>3241501.11</v>
      </c>
      <c r="N27" s="7" t="s">
        <v>78</v>
      </c>
    </row>
    <row r="28" spans="1:14" x14ac:dyDescent="0.2">
      <c r="A28" s="6" t="s">
        <v>79</v>
      </c>
      <c r="B28" s="7" t="s">
        <v>80</v>
      </c>
      <c r="C28" s="6"/>
      <c r="D28" s="9">
        <v>1000000</v>
      </c>
      <c r="E28" s="9">
        <v>1000000</v>
      </c>
      <c r="F28" s="9">
        <v>1000000</v>
      </c>
      <c r="G28" s="9">
        <v>1000000</v>
      </c>
      <c r="H28" s="9">
        <v>1000000</v>
      </c>
      <c r="I28" s="9">
        <v>1000000</v>
      </c>
      <c r="J28" s="9">
        <v>1000000</v>
      </c>
      <c r="K28" s="9">
        <v>1000000</v>
      </c>
      <c r="L28" s="9">
        <f t="shared" si="1"/>
        <v>8000000</v>
      </c>
      <c r="M28" s="9">
        <f>L28*0.4</f>
        <v>3200000</v>
      </c>
      <c r="N28" s="7" t="s">
        <v>81</v>
      </c>
    </row>
    <row r="29" spans="1:14" x14ac:dyDescent="0.2">
      <c r="A29" s="6" t="s">
        <v>82</v>
      </c>
      <c r="B29" s="7" t="s">
        <v>83</v>
      </c>
      <c r="C29" s="6"/>
      <c r="D29" s="9">
        <v>100000</v>
      </c>
      <c r="E29" s="9">
        <v>600000</v>
      </c>
      <c r="F29" s="9">
        <v>600000</v>
      </c>
      <c r="G29" s="9">
        <v>640000</v>
      </c>
      <c r="H29" s="9">
        <v>640000</v>
      </c>
      <c r="I29" s="9">
        <v>640000</v>
      </c>
      <c r="J29" s="9">
        <v>940000</v>
      </c>
      <c r="K29" s="9">
        <v>950000</v>
      </c>
      <c r="L29" s="9">
        <f t="shared" si="1"/>
        <v>5110000</v>
      </c>
      <c r="M29" s="9">
        <v>3084900</v>
      </c>
      <c r="N29" s="7" t="s">
        <v>84</v>
      </c>
    </row>
    <row r="30" spans="1:14" x14ac:dyDescent="0.2">
      <c r="A30" s="6" t="s">
        <v>85</v>
      </c>
      <c r="B30" s="7" t="s">
        <v>86</v>
      </c>
      <c r="C30" s="6"/>
      <c r="D30" s="9">
        <v>700000</v>
      </c>
      <c r="E30" s="9">
        <v>700000</v>
      </c>
      <c r="F30" s="9">
        <v>650000</v>
      </c>
      <c r="G30" s="9">
        <v>650000</v>
      </c>
      <c r="H30" s="9">
        <v>650000</v>
      </c>
      <c r="I30" s="9">
        <v>650000</v>
      </c>
      <c r="J30" s="9">
        <v>650000</v>
      </c>
      <c r="K30" s="9">
        <v>650000</v>
      </c>
      <c r="L30" s="9">
        <f t="shared" si="1"/>
        <v>5300000</v>
      </c>
      <c r="M30" s="9">
        <v>2703000</v>
      </c>
      <c r="N30" s="7" t="s">
        <v>87</v>
      </c>
    </row>
    <row r="31" spans="1:14" x14ac:dyDescent="0.2">
      <c r="A31" s="6" t="s">
        <v>88</v>
      </c>
      <c r="B31" s="7" t="s">
        <v>89</v>
      </c>
      <c r="C31" s="6"/>
      <c r="D31" s="9">
        <v>3000000</v>
      </c>
      <c r="E31" s="9">
        <v>2000000</v>
      </c>
      <c r="F31" s="9">
        <v>2000000</v>
      </c>
      <c r="G31" s="9">
        <v>2000000</v>
      </c>
      <c r="H31" s="9">
        <v>3000000</v>
      </c>
      <c r="I31" s="9">
        <v>1900000</v>
      </c>
      <c r="J31" s="9">
        <v>2000000</v>
      </c>
      <c r="K31" s="9">
        <v>3000000</v>
      </c>
      <c r="L31" s="9">
        <f t="shared" si="1"/>
        <v>18900000</v>
      </c>
      <c r="M31" s="9">
        <f>0.14*L31</f>
        <v>2646000.0000000005</v>
      </c>
      <c r="N31" s="7" t="s">
        <v>90</v>
      </c>
    </row>
    <row r="32" spans="1:14" x14ac:dyDescent="0.2">
      <c r="A32" s="6" t="s">
        <v>91</v>
      </c>
      <c r="B32" s="7" t="s">
        <v>92</v>
      </c>
      <c r="C32" s="6"/>
      <c r="D32" s="9">
        <v>800000</v>
      </c>
      <c r="E32" s="9">
        <v>800000</v>
      </c>
      <c r="F32" s="9">
        <v>800000</v>
      </c>
      <c r="G32" s="9">
        <v>800000</v>
      </c>
      <c r="H32" s="9">
        <v>800000</v>
      </c>
      <c r="I32" s="9">
        <v>800000</v>
      </c>
      <c r="J32" s="9">
        <v>800000</v>
      </c>
      <c r="K32" s="9">
        <v>800000</v>
      </c>
      <c r="L32" s="9">
        <f t="shared" si="1"/>
        <v>6400000</v>
      </c>
      <c r="M32" s="9">
        <f>L32*0.4</f>
        <v>2560000</v>
      </c>
      <c r="N32" s="7" t="s">
        <v>93</v>
      </c>
    </row>
    <row r="33" spans="1:14" x14ac:dyDescent="0.2">
      <c r="A33" s="6" t="s">
        <v>94</v>
      </c>
      <c r="B33" s="7" t="s">
        <v>95</v>
      </c>
      <c r="C33" s="6"/>
      <c r="D33" s="9">
        <v>100000</v>
      </c>
      <c r="E33" s="9">
        <v>100000</v>
      </c>
      <c r="F33" s="9">
        <v>100000</v>
      </c>
      <c r="G33" s="9">
        <v>100000</v>
      </c>
      <c r="H33" s="9">
        <v>100000</v>
      </c>
      <c r="I33" s="9">
        <v>100000</v>
      </c>
      <c r="J33" s="9">
        <v>100000</v>
      </c>
      <c r="K33" s="9">
        <v>100000</v>
      </c>
      <c r="L33" s="9">
        <f t="shared" si="1"/>
        <v>800000</v>
      </c>
      <c r="M33" s="9">
        <f>3*L33</f>
        <v>2400000</v>
      </c>
      <c r="N33" s="7" t="s">
        <v>96</v>
      </c>
    </row>
    <row r="34" spans="1:14" x14ac:dyDescent="0.2">
      <c r="A34" s="6" t="s">
        <v>35</v>
      </c>
      <c r="B34" s="7" t="s">
        <v>97</v>
      </c>
      <c r="C34" s="6"/>
      <c r="D34" s="9">
        <v>107000</v>
      </c>
      <c r="E34" s="9">
        <v>97000</v>
      </c>
      <c r="F34" s="9">
        <v>108000</v>
      </c>
      <c r="G34" s="9">
        <v>99000</v>
      </c>
      <c r="H34" s="9">
        <v>118000</v>
      </c>
      <c r="I34" s="9">
        <v>100000</v>
      </c>
      <c r="J34" s="9">
        <v>125000</v>
      </c>
      <c r="K34" s="9">
        <v>130000</v>
      </c>
      <c r="L34" s="9">
        <f t="shared" si="1"/>
        <v>884000</v>
      </c>
      <c r="M34" s="9">
        <v>2322760</v>
      </c>
      <c r="N34" s="7" t="s">
        <v>37</v>
      </c>
    </row>
    <row r="35" spans="1:14" x14ac:dyDescent="0.2">
      <c r="A35" s="6" t="s">
        <v>98</v>
      </c>
      <c r="B35" s="7" t="s">
        <v>98</v>
      </c>
      <c r="C35" s="6"/>
      <c r="D35" s="9">
        <v>125</v>
      </c>
      <c r="E35" s="9">
        <v>125</v>
      </c>
      <c r="F35" s="9">
        <v>500</v>
      </c>
      <c r="G35" s="9"/>
      <c r="H35" s="9"/>
      <c r="I35" s="9"/>
      <c r="J35" s="9">
        <v>500</v>
      </c>
      <c r="K35" s="9">
        <v>125</v>
      </c>
      <c r="L35" s="9">
        <f t="shared" ref="L35:L66" si="2">SUM(D35:K35)</f>
        <v>1375</v>
      </c>
      <c r="M35" s="9">
        <f>L35*1665</f>
        <v>2289375</v>
      </c>
      <c r="N35" s="7" t="s">
        <v>99</v>
      </c>
    </row>
    <row r="36" spans="1:14" x14ac:dyDescent="0.2">
      <c r="A36" s="6" t="s">
        <v>100</v>
      </c>
      <c r="B36" s="7" t="s">
        <v>101</v>
      </c>
      <c r="C36" s="6"/>
      <c r="D36" s="9">
        <v>0</v>
      </c>
      <c r="E36" s="9">
        <v>50000</v>
      </c>
      <c r="F36" s="9">
        <v>51000</v>
      </c>
      <c r="G36" s="9">
        <v>51000</v>
      </c>
      <c r="H36" s="9">
        <v>56000</v>
      </c>
      <c r="I36" s="9">
        <v>61000</v>
      </c>
      <c r="J36" s="9">
        <v>81000</v>
      </c>
      <c r="K36" s="9">
        <v>81000</v>
      </c>
      <c r="L36" s="9">
        <f t="shared" si="2"/>
        <v>431000</v>
      </c>
      <c r="M36" s="9">
        <v>2244000</v>
      </c>
      <c r="N36" s="10" t="s">
        <v>102</v>
      </c>
    </row>
    <row r="37" spans="1:14" x14ac:dyDescent="0.2">
      <c r="A37" s="6" t="s">
        <v>49</v>
      </c>
      <c r="B37" s="7" t="s">
        <v>103</v>
      </c>
      <c r="C37" s="6"/>
      <c r="D37" s="9">
        <v>2000000</v>
      </c>
      <c r="E37" s="9">
        <v>2000000</v>
      </c>
      <c r="F37" s="9">
        <v>2000000</v>
      </c>
      <c r="G37" s="9">
        <v>2000000</v>
      </c>
      <c r="H37" s="9">
        <v>2000000</v>
      </c>
      <c r="I37" s="9">
        <v>2000000</v>
      </c>
      <c r="J37" s="9">
        <v>2000000</v>
      </c>
      <c r="K37" s="9">
        <v>2000000</v>
      </c>
      <c r="L37" s="9">
        <f t="shared" si="2"/>
        <v>16000000</v>
      </c>
      <c r="M37" s="9">
        <f>L37*0.13</f>
        <v>2080000</v>
      </c>
      <c r="N37" s="7" t="s">
        <v>104</v>
      </c>
    </row>
    <row r="38" spans="1:14" x14ac:dyDescent="0.2">
      <c r="A38" s="6" t="s">
        <v>105</v>
      </c>
      <c r="B38" s="7" t="s">
        <v>106</v>
      </c>
      <c r="C38" s="6"/>
      <c r="D38" s="9">
        <v>100000</v>
      </c>
      <c r="E38" s="9">
        <v>100000</v>
      </c>
      <c r="F38" s="9">
        <v>100000</v>
      </c>
      <c r="G38" s="9">
        <v>100000</v>
      </c>
      <c r="H38" s="9">
        <v>120000</v>
      </c>
      <c r="I38" s="9">
        <v>120000</v>
      </c>
      <c r="J38" s="9">
        <v>120000</v>
      </c>
      <c r="K38" s="9">
        <v>120000</v>
      </c>
      <c r="L38" s="9">
        <f t="shared" si="2"/>
        <v>880000</v>
      </c>
      <c r="M38" s="9">
        <v>1968912</v>
      </c>
      <c r="N38" s="7" t="s">
        <v>25</v>
      </c>
    </row>
    <row r="39" spans="1:14" x14ac:dyDescent="0.2">
      <c r="A39" s="6" t="s">
        <v>107</v>
      </c>
      <c r="B39" s="7" t="s">
        <v>108</v>
      </c>
      <c r="C39" s="6"/>
      <c r="D39" s="9">
        <v>100000</v>
      </c>
      <c r="E39" s="9">
        <v>50318.333333333299</v>
      </c>
      <c r="F39" s="9">
        <v>76271</v>
      </c>
      <c r="G39" s="9">
        <v>73858.333333333299</v>
      </c>
      <c r="H39" s="9">
        <v>88423.666666666701</v>
      </c>
      <c r="I39" s="9">
        <v>59090.333333333299</v>
      </c>
      <c r="J39" s="9">
        <v>79463.333333333299</v>
      </c>
      <c r="K39" s="9">
        <v>64677.5</v>
      </c>
      <c r="L39" s="9">
        <f t="shared" si="2"/>
        <v>592102.49999999988</v>
      </c>
      <c r="M39" s="9">
        <f>3.2*L39</f>
        <v>1894727.9999999998</v>
      </c>
      <c r="N39" s="7" t="s">
        <v>96</v>
      </c>
    </row>
    <row r="40" spans="1:14" x14ac:dyDescent="0.2">
      <c r="A40" s="6" t="s">
        <v>109</v>
      </c>
      <c r="B40" s="7" t="s">
        <v>110</v>
      </c>
      <c r="C40" s="6"/>
      <c r="D40" s="9">
        <v>44000</v>
      </c>
      <c r="E40" s="9">
        <v>58000</v>
      </c>
      <c r="F40" s="9">
        <v>58000</v>
      </c>
      <c r="G40" s="9">
        <v>68000</v>
      </c>
      <c r="H40" s="9">
        <v>78000</v>
      </c>
      <c r="I40" s="9">
        <v>125000</v>
      </c>
      <c r="J40" s="9">
        <v>125000</v>
      </c>
      <c r="K40" s="9">
        <v>116000</v>
      </c>
      <c r="L40" s="9">
        <f t="shared" si="2"/>
        <v>672000</v>
      </c>
      <c r="M40" s="9">
        <v>1726000</v>
      </c>
      <c r="N40" s="7" t="s">
        <v>111</v>
      </c>
    </row>
    <row r="41" spans="1:14" x14ac:dyDescent="0.2">
      <c r="A41" s="6" t="s">
        <v>112</v>
      </c>
      <c r="B41" s="7" t="s">
        <v>113</v>
      </c>
      <c r="C41" s="6"/>
      <c r="D41" s="9">
        <v>10000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f t="shared" si="2"/>
        <v>10000</v>
      </c>
      <c r="M41" s="9">
        <v>1517400</v>
      </c>
      <c r="N41" s="7" t="s">
        <v>114</v>
      </c>
    </row>
    <row r="42" spans="1:14" x14ac:dyDescent="0.2">
      <c r="A42" s="6" t="s">
        <v>115</v>
      </c>
      <c r="B42" s="7" t="s">
        <v>116</v>
      </c>
      <c r="C42" s="6"/>
      <c r="D42" s="9">
        <v>1000000</v>
      </c>
      <c r="E42" s="9">
        <v>1000000</v>
      </c>
      <c r="F42" s="9">
        <v>600000</v>
      </c>
      <c r="G42" s="9">
        <v>1000000</v>
      </c>
      <c r="H42" s="9">
        <v>1200000</v>
      </c>
      <c r="I42" s="9">
        <v>2000000</v>
      </c>
      <c r="J42" s="9">
        <v>1200000</v>
      </c>
      <c r="K42" s="9">
        <v>2000000</v>
      </c>
      <c r="L42" s="9">
        <f t="shared" si="2"/>
        <v>10000000</v>
      </c>
      <c r="M42" s="9">
        <f>0.14*L42</f>
        <v>1400000.0000000002</v>
      </c>
      <c r="N42" s="7" t="s">
        <v>117</v>
      </c>
    </row>
    <row r="43" spans="1:14" x14ac:dyDescent="0.2">
      <c r="A43" s="6" t="s">
        <v>118</v>
      </c>
      <c r="B43" s="7" t="s">
        <v>119</v>
      </c>
      <c r="C43" s="6"/>
      <c r="D43" s="9">
        <v>25000</v>
      </c>
      <c r="E43" s="9">
        <v>26000</v>
      </c>
      <c r="F43" s="9">
        <v>27000</v>
      </c>
      <c r="G43" s="9">
        <v>27000</v>
      </c>
      <c r="H43" s="9">
        <v>27000</v>
      </c>
      <c r="I43" s="9">
        <v>27000</v>
      </c>
      <c r="J43" s="9">
        <v>32000</v>
      </c>
      <c r="K43" s="9">
        <v>32000</v>
      </c>
      <c r="L43" s="9">
        <f t="shared" si="2"/>
        <v>223000</v>
      </c>
      <c r="M43" s="9">
        <v>1362200</v>
      </c>
      <c r="N43" s="7" t="s">
        <v>120</v>
      </c>
    </row>
    <row r="44" spans="1:14" x14ac:dyDescent="0.2">
      <c r="A44" s="6" t="s">
        <v>121</v>
      </c>
      <c r="B44" s="7" t="s">
        <v>122</v>
      </c>
      <c r="C44" s="6"/>
      <c r="D44" s="9">
        <v>28500</v>
      </c>
      <c r="E44" s="9">
        <v>36000</v>
      </c>
      <c r="F44" s="9">
        <v>46500</v>
      </c>
      <c r="G44" s="9">
        <v>49000</v>
      </c>
      <c r="H44" s="9">
        <v>49500</v>
      </c>
      <c r="I44" s="9">
        <v>59000</v>
      </c>
      <c r="J44" s="9">
        <v>59500</v>
      </c>
      <c r="K44" s="9">
        <v>59000</v>
      </c>
      <c r="L44" s="9">
        <f t="shared" si="2"/>
        <v>387000</v>
      </c>
      <c r="M44" s="9">
        <v>1323740</v>
      </c>
      <c r="N44" s="7" t="s">
        <v>102</v>
      </c>
    </row>
    <row r="45" spans="1:14" x14ac:dyDescent="0.2">
      <c r="A45" s="6" t="s">
        <v>123</v>
      </c>
      <c r="B45" s="7" t="s">
        <v>124</v>
      </c>
      <c r="C45" s="8"/>
      <c r="D45" s="9">
        <v>40000</v>
      </c>
      <c r="E45" s="9">
        <v>40000</v>
      </c>
      <c r="F45" s="9">
        <v>40000</v>
      </c>
      <c r="G45" s="9">
        <v>40000</v>
      </c>
      <c r="H45" s="9">
        <v>40000</v>
      </c>
      <c r="I45" s="9">
        <v>40000</v>
      </c>
      <c r="J45" s="9">
        <v>40000</v>
      </c>
      <c r="K45" s="9">
        <v>40000</v>
      </c>
      <c r="L45" s="9">
        <f t="shared" si="2"/>
        <v>320000</v>
      </c>
      <c r="M45" s="9">
        <f>L45*4</f>
        <v>1280000</v>
      </c>
      <c r="N45" s="7" t="s">
        <v>125</v>
      </c>
    </row>
    <row r="46" spans="1:14" x14ac:dyDescent="0.2">
      <c r="A46" s="6" t="s">
        <v>126</v>
      </c>
      <c r="B46" s="7" t="str">
        <f t="array" ref="B46">_xlfn._xlws.FILTER([1]Sheet!$D:$D,[1]Sheet!$E:$E=A46,)</f>
        <v>SC9633VB-CF-00CK-9633</v>
      </c>
      <c r="C46" s="6"/>
      <c r="D46" s="9">
        <v>30000</v>
      </c>
      <c r="E46" s="9">
        <v>30000</v>
      </c>
      <c r="F46" s="9">
        <v>30000</v>
      </c>
      <c r="G46" s="9">
        <v>30000</v>
      </c>
      <c r="H46" s="9">
        <v>30000</v>
      </c>
      <c r="I46" s="9">
        <v>30000</v>
      </c>
      <c r="J46" s="9">
        <v>30000</v>
      </c>
      <c r="K46" s="9">
        <v>30000</v>
      </c>
      <c r="L46" s="9">
        <f t="shared" si="2"/>
        <v>240000</v>
      </c>
      <c r="M46" s="9">
        <f>5.3*L46</f>
        <v>1272000</v>
      </c>
      <c r="N46" s="7" t="s">
        <v>127</v>
      </c>
    </row>
    <row r="47" spans="1:14" x14ac:dyDescent="0.2">
      <c r="A47" s="6" t="s">
        <v>128</v>
      </c>
      <c r="B47" s="7" t="str">
        <f t="array" ref="B47">_xlfn._xlws.FILTER([1]Sheet!$D:$D,[1]Sheet!$E:$E=A47,)</f>
        <v>SC1245A3-CD-00CK-41F</v>
      </c>
      <c r="C47" s="6"/>
      <c r="D47" s="9">
        <v>600000</v>
      </c>
      <c r="E47" s="9">
        <v>600000</v>
      </c>
      <c r="F47" s="9">
        <v>600000</v>
      </c>
      <c r="G47" s="9">
        <v>600000</v>
      </c>
      <c r="H47" s="9">
        <v>600000</v>
      </c>
      <c r="I47" s="9">
        <v>600000</v>
      </c>
      <c r="J47" s="9">
        <v>600000</v>
      </c>
      <c r="K47" s="9">
        <v>600000</v>
      </c>
      <c r="L47" s="9">
        <f t="shared" si="2"/>
        <v>4800000</v>
      </c>
      <c r="M47" s="9">
        <f>0.25*L47</f>
        <v>1200000</v>
      </c>
      <c r="N47" s="7" t="s">
        <v>129</v>
      </c>
    </row>
    <row r="48" spans="1:14" x14ac:dyDescent="0.2">
      <c r="A48" s="6" t="s">
        <v>130</v>
      </c>
      <c r="B48" s="7" t="s">
        <v>131</v>
      </c>
      <c r="C48" s="6"/>
      <c r="D48" s="9">
        <v>252000</v>
      </c>
      <c r="E48" s="9">
        <v>249000</v>
      </c>
      <c r="F48" s="9">
        <v>259000</v>
      </c>
      <c r="G48" s="9">
        <v>262000</v>
      </c>
      <c r="H48" s="9">
        <v>313000</v>
      </c>
      <c r="I48" s="9">
        <v>336000</v>
      </c>
      <c r="J48" s="9">
        <v>388000</v>
      </c>
      <c r="K48" s="9">
        <v>398000</v>
      </c>
      <c r="L48" s="9">
        <f t="shared" si="2"/>
        <v>2457000</v>
      </c>
      <c r="M48" s="9">
        <v>1175370</v>
      </c>
      <c r="N48" s="7" t="s">
        <v>132</v>
      </c>
    </row>
    <row r="49" spans="1:14" x14ac:dyDescent="0.2">
      <c r="A49" s="6" t="s">
        <v>133</v>
      </c>
      <c r="B49" s="7" t="s">
        <v>134</v>
      </c>
      <c r="C49" s="6"/>
      <c r="D49" s="9">
        <v>68000</v>
      </c>
      <c r="E49" s="9">
        <v>202000</v>
      </c>
      <c r="F49" s="9">
        <v>132000</v>
      </c>
      <c r="G49" s="9">
        <v>140000</v>
      </c>
      <c r="H49" s="9">
        <v>144000</v>
      </c>
      <c r="I49" s="9">
        <v>149000</v>
      </c>
      <c r="J49" s="9">
        <v>149000</v>
      </c>
      <c r="K49" s="9">
        <v>149000</v>
      </c>
      <c r="L49" s="9">
        <f t="shared" si="2"/>
        <v>1133000</v>
      </c>
      <c r="M49" s="9">
        <v>1173420</v>
      </c>
      <c r="N49" s="7" t="s">
        <v>37</v>
      </c>
    </row>
    <row r="50" spans="1:14" x14ac:dyDescent="0.2">
      <c r="A50" s="6" t="s">
        <v>135</v>
      </c>
      <c r="B50" s="7" t="s">
        <v>136</v>
      </c>
      <c r="C50" s="6"/>
      <c r="D50" s="9">
        <v>10000</v>
      </c>
      <c r="E50" s="9">
        <v>11000</v>
      </c>
      <c r="F50" s="9">
        <v>12000</v>
      </c>
      <c r="G50" s="9">
        <v>33000</v>
      </c>
      <c r="H50" s="9">
        <v>42000</v>
      </c>
      <c r="I50" s="9">
        <v>43000</v>
      </c>
      <c r="J50" s="9">
        <v>63000</v>
      </c>
      <c r="K50" s="9">
        <v>73000</v>
      </c>
      <c r="L50" s="9">
        <f t="shared" si="2"/>
        <v>287000</v>
      </c>
      <c r="M50" s="9">
        <v>1163000</v>
      </c>
      <c r="N50" s="7" t="s">
        <v>102</v>
      </c>
    </row>
    <row r="51" spans="1:14" x14ac:dyDescent="0.2">
      <c r="A51" s="6" t="s">
        <v>137</v>
      </c>
      <c r="B51" s="7" t="s">
        <v>138</v>
      </c>
      <c r="C51" s="6"/>
      <c r="D51" s="9">
        <v>300000</v>
      </c>
      <c r="E51" s="9">
        <v>200000</v>
      </c>
      <c r="F51" s="9">
        <v>200000</v>
      </c>
      <c r="G51" s="9">
        <v>200000</v>
      </c>
      <c r="H51" s="9">
        <v>200000</v>
      </c>
      <c r="I51" s="9">
        <v>600000</v>
      </c>
      <c r="J51" s="9">
        <v>300000</v>
      </c>
      <c r="K51" s="9">
        <v>300000</v>
      </c>
      <c r="L51" s="9">
        <f t="shared" si="2"/>
        <v>2300000</v>
      </c>
      <c r="M51" s="9">
        <v>1012000</v>
      </c>
      <c r="N51" s="7" t="s">
        <v>139</v>
      </c>
    </row>
    <row r="52" spans="1:14" x14ac:dyDescent="0.2">
      <c r="A52" s="6" t="s">
        <v>140</v>
      </c>
      <c r="B52" s="7" t="s">
        <v>141</v>
      </c>
      <c r="C52" s="6"/>
      <c r="D52" s="9">
        <v>512150</v>
      </c>
      <c r="E52" s="9">
        <v>507150</v>
      </c>
      <c r="F52" s="9">
        <v>512150</v>
      </c>
      <c r="G52" s="9">
        <v>482150</v>
      </c>
      <c r="H52" s="9">
        <v>537150</v>
      </c>
      <c r="I52" s="9">
        <v>482150</v>
      </c>
      <c r="J52" s="9">
        <v>482150</v>
      </c>
      <c r="K52" s="9">
        <v>537150</v>
      </c>
      <c r="L52" s="9">
        <f t="shared" si="2"/>
        <v>4052200</v>
      </c>
      <c r="M52" s="9">
        <v>983670</v>
      </c>
      <c r="N52" s="7" t="s">
        <v>142</v>
      </c>
    </row>
    <row r="53" spans="1:14" x14ac:dyDescent="0.2">
      <c r="A53" s="6" t="s">
        <v>143</v>
      </c>
      <c r="B53" s="7" t="s">
        <v>144</v>
      </c>
      <c r="C53" s="6"/>
      <c r="D53" s="9">
        <v>453000</v>
      </c>
      <c r="E53" s="9">
        <v>450000</v>
      </c>
      <c r="F53" s="9">
        <v>456000</v>
      </c>
      <c r="G53" s="9">
        <v>450000</v>
      </c>
      <c r="H53" s="9">
        <v>450000</v>
      </c>
      <c r="I53" s="9">
        <v>450000</v>
      </c>
      <c r="J53" s="9">
        <v>450000</v>
      </c>
      <c r="K53" s="9">
        <v>450000</v>
      </c>
      <c r="L53" s="9">
        <f t="shared" si="2"/>
        <v>3609000</v>
      </c>
      <c r="M53" s="9">
        <v>980820</v>
      </c>
      <c r="N53" s="7" t="s">
        <v>145</v>
      </c>
    </row>
    <row r="54" spans="1:14" x14ac:dyDescent="0.2">
      <c r="A54" s="6" t="s">
        <v>146</v>
      </c>
      <c r="B54" s="7" t="s">
        <v>147</v>
      </c>
      <c r="C54" s="6"/>
      <c r="D54" s="9">
        <v>800000</v>
      </c>
      <c r="E54" s="9">
        <v>800000</v>
      </c>
      <c r="F54" s="9">
        <v>800000</v>
      </c>
      <c r="G54" s="9">
        <v>800000</v>
      </c>
      <c r="H54" s="9">
        <v>800000</v>
      </c>
      <c r="I54" s="9">
        <v>800000</v>
      </c>
      <c r="J54" s="9">
        <v>800000</v>
      </c>
      <c r="K54" s="9">
        <v>800000</v>
      </c>
      <c r="L54" s="9">
        <f t="shared" si="2"/>
        <v>6400000</v>
      </c>
      <c r="M54" s="9">
        <v>974200</v>
      </c>
      <c r="N54" s="7" t="s">
        <v>81</v>
      </c>
    </row>
    <row r="55" spans="1:14" x14ac:dyDescent="0.2">
      <c r="A55" s="6" t="s">
        <v>148</v>
      </c>
      <c r="B55" s="7" t="s">
        <v>149</v>
      </c>
      <c r="C55" s="6"/>
      <c r="D55" s="9">
        <v>190000</v>
      </c>
      <c r="E55" s="9">
        <v>195000</v>
      </c>
      <c r="F55" s="9">
        <v>195000</v>
      </c>
      <c r="G55" s="9">
        <v>195000</v>
      </c>
      <c r="H55" s="9">
        <v>195000</v>
      </c>
      <c r="I55" s="9">
        <v>195000</v>
      </c>
      <c r="J55" s="9">
        <v>195000</v>
      </c>
      <c r="K55" s="9">
        <v>195000</v>
      </c>
      <c r="L55" s="9">
        <f t="shared" si="2"/>
        <v>1555000</v>
      </c>
      <c r="M55" s="9">
        <v>948100</v>
      </c>
      <c r="N55" s="7" t="s">
        <v>87</v>
      </c>
    </row>
    <row r="56" spans="1:14" x14ac:dyDescent="0.2">
      <c r="A56" s="6" t="s">
        <v>150</v>
      </c>
      <c r="B56" s="7" t="s">
        <v>151</v>
      </c>
      <c r="C56" s="6"/>
      <c r="D56" s="9">
        <v>11200</v>
      </c>
      <c r="E56" s="9">
        <v>36000</v>
      </c>
      <c r="F56" s="9">
        <v>64000</v>
      </c>
      <c r="G56" s="9">
        <v>69000</v>
      </c>
      <c r="H56" s="9">
        <v>69000</v>
      </c>
      <c r="I56" s="9">
        <v>69000</v>
      </c>
      <c r="J56" s="9">
        <v>69000</v>
      </c>
      <c r="K56" s="9">
        <v>69000</v>
      </c>
      <c r="L56" s="9">
        <f t="shared" si="2"/>
        <v>456200</v>
      </c>
      <c r="M56" s="9">
        <v>857656</v>
      </c>
      <c r="N56" s="7" t="s">
        <v>25</v>
      </c>
    </row>
    <row r="57" spans="1:14" x14ac:dyDescent="0.2">
      <c r="A57" s="6" t="s">
        <v>152</v>
      </c>
      <c r="B57" s="7" t="s">
        <v>153</v>
      </c>
      <c r="C57" s="6"/>
      <c r="D57" s="9">
        <v>500000</v>
      </c>
      <c r="E57" s="9">
        <v>500000</v>
      </c>
      <c r="F57" s="9">
        <v>500000</v>
      </c>
      <c r="G57" s="9">
        <v>500000</v>
      </c>
      <c r="H57" s="9">
        <v>500000</v>
      </c>
      <c r="I57" s="9">
        <v>500000</v>
      </c>
      <c r="J57" s="9">
        <v>500000</v>
      </c>
      <c r="K57" s="9">
        <v>500000</v>
      </c>
      <c r="L57" s="9">
        <f t="shared" si="2"/>
        <v>4000000</v>
      </c>
      <c r="M57" s="9">
        <f>0.21*L57</f>
        <v>840000</v>
      </c>
      <c r="N57" s="7" t="s">
        <v>54</v>
      </c>
    </row>
    <row r="58" spans="1:14" x14ac:dyDescent="0.2">
      <c r="A58" s="6" t="s">
        <v>63</v>
      </c>
      <c r="B58" s="7" t="s">
        <v>154</v>
      </c>
      <c r="C58" s="6"/>
      <c r="D58" s="9">
        <v>500000</v>
      </c>
      <c r="E58" s="9">
        <v>500000</v>
      </c>
      <c r="F58" s="9">
        <v>500000</v>
      </c>
      <c r="G58" s="9">
        <v>500000</v>
      </c>
      <c r="H58" s="9">
        <v>500000</v>
      </c>
      <c r="I58" s="9">
        <v>500000</v>
      </c>
      <c r="J58" s="9">
        <v>500000</v>
      </c>
      <c r="K58" s="9">
        <v>500000</v>
      </c>
      <c r="L58" s="9">
        <f t="shared" si="2"/>
        <v>4000000</v>
      </c>
      <c r="M58" s="9">
        <f>0.21*L58</f>
        <v>840000</v>
      </c>
      <c r="N58" s="7" t="s">
        <v>155</v>
      </c>
    </row>
    <row r="59" spans="1:14" x14ac:dyDescent="0.2">
      <c r="A59" s="6" t="s">
        <v>156</v>
      </c>
      <c r="B59" s="7" t="s">
        <v>157</v>
      </c>
      <c r="C59" s="6"/>
      <c r="D59" s="9">
        <v>60000</v>
      </c>
      <c r="E59" s="9">
        <v>60000</v>
      </c>
      <c r="F59" s="9">
        <v>60000</v>
      </c>
      <c r="G59" s="9">
        <v>60000</v>
      </c>
      <c r="H59" s="9">
        <v>60000</v>
      </c>
      <c r="I59" s="9">
        <v>60000</v>
      </c>
      <c r="J59" s="9">
        <v>60000</v>
      </c>
      <c r="K59" s="9">
        <v>60000</v>
      </c>
      <c r="L59" s="9">
        <f t="shared" si="2"/>
        <v>480000</v>
      </c>
      <c r="M59" s="9">
        <v>813600</v>
      </c>
      <c r="N59" s="7" t="s">
        <v>158</v>
      </c>
    </row>
    <row r="60" spans="1:14" x14ac:dyDescent="0.2">
      <c r="A60" s="6" t="s">
        <v>156</v>
      </c>
      <c r="B60" s="7" t="s">
        <v>159</v>
      </c>
      <c r="C60" s="6"/>
      <c r="D60" s="9">
        <v>354000</v>
      </c>
      <c r="E60" s="9">
        <v>300000</v>
      </c>
      <c r="F60" s="9">
        <v>300000</v>
      </c>
      <c r="G60" s="9">
        <v>360000</v>
      </c>
      <c r="H60" s="9">
        <v>360000</v>
      </c>
      <c r="I60" s="9">
        <v>360000</v>
      </c>
      <c r="J60" s="9">
        <v>360000</v>
      </c>
      <c r="K60" s="9">
        <v>360000</v>
      </c>
      <c r="L60" s="9">
        <f t="shared" si="2"/>
        <v>2754000</v>
      </c>
      <c r="M60" s="9">
        <v>813600</v>
      </c>
      <c r="N60" s="7" t="s">
        <v>158</v>
      </c>
    </row>
    <row r="61" spans="1:14" x14ac:dyDescent="0.2">
      <c r="A61" s="6" t="s">
        <v>160</v>
      </c>
      <c r="B61" s="7" t="s">
        <v>161</v>
      </c>
      <c r="C61" s="6"/>
      <c r="D61" s="9">
        <v>380000</v>
      </c>
      <c r="E61" s="9">
        <v>380000</v>
      </c>
      <c r="F61" s="9">
        <v>380000</v>
      </c>
      <c r="G61" s="9">
        <v>380000</v>
      </c>
      <c r="H61" s="9">
        <v>380000</v>
      </c>
      <c r="I61" s="9">
        <v>380000</v>
      </c>
      <c r="J61" s="9">
        <v>380000</v>
      </c>
      <c r="K61" s="9">
        <v>380000</v>
      </c>
      <c r="L61" s="9">
        <f t="shared" si="2"/>
        <v>3040000</v>
      </c>
      <c r="M61" s="9">
        <v>805600</v>
      </c>
      <c r="N61" s="7" t="s">
        <v>162</v>
      </c>
    </row>
    <row r="62" spans="1:14" x14ac:dyDescent="0.2">
      <c r="A62" s="6" t="s">
        <v>88</v>
      </c>
      <c r="B62" s="7" t="s">
        <v>163</v>
      </c>
      <c r="C62" s="6"/>
      <c r="D62" s="9">
        <v>824414.66666666698</v>
      </c>
      <c r="E62" s="9">
        <v>800000</v>
      </c>
      <c r="F62" s="9">
        <v>800000</v>
      </c>
      <c r="G62" s="9">
        <v>800000</v>
      </c>
      <c r="H62" s="9">
        <v>800000</v>
      </c>
      <c r="I62" s="9">
        <v>400000</v>
      </c>
      <c r="J62" s="9">
        <v>400000</v>
      </c>
      <c r="K62" s="9">
        <v>800000</v>
      </c>
      <c r="L62" s="9">
        <f t="shared" si="2"/>
        <v>5624414.666666667</v>
      </c>
      <c r="M62" s="9">
        <f>0.137*L62</f>
        <v>770544.8093333334</v>
      </c>
      <c r="N62" s="7" t="s">
        <v>90</v>
      </c>
    </row>
    <row r="63" spans="1:14" x14ac:dyDescent="0.2">
      <c r="A63" s="6" t="s">
        <v>164</v>
      </c>
      <c r="B63" s="7" t="s">
        <v>165</v>
      </c>
      <c r="C63" s="6"/>
      <c r="D63" s="9">
        <v>6000</v>
      </c>
      <c r="E63" s="9">
        <v>9000</v>
      </c>
      <c r="F63" s="9">
        <v>12000</v>
      </c>
      <c r="G63" s="9">
        <v>12000</v>
      </c>
      <c r="H63" s="9">
        <v>12000</v>
      </c>
      <c r="I63" s="9">
        <v>18000</v>
      </c>
      <c r="J63" s="9">
        <v>18000</v>
      </c>
      <c r="K63" s="9">
        <v>18000</v>
      </c>
      <c r="L63" s="9">
        <f t="shared" si="2"/>
        <v>105000</v>
      </c>
      <c r="M63" s="9">
        <v>735000</v>
      </c>
      <c r="N63" s="10" t="s">
        <v>102</v>
      </c>
    </row>
    <row r="64" spans="1:14" x14ac:dyDescent="0.2">
      <c r="A64" s="6" t="s">
        <v>166</v>
      </c>
      <c r="B64" s="7" t="s">
        <v>167</v>
      </c>
      <c r="C64" s="6"/>
      <c r="D64" s="9">
        <v>61000</v>
      </c>
      <c r="E64" s="9">
        <v>61000</v>
      </c>
      <c r="F64" s="9">
        <v>71000</v>
      </c>
      <c r="G64" s="9">
        <v>71000</v>
      </c>
      <c r="H64" s="9">
        <v>71000</v>
      </c>
      <c r="I64" s="9">
        <v>81000</v>
      </c>
      <c r="J64" s="9">
        <v>81000</v>
      </c>
      <c r="K64" s="9">
        <v>81000</v>
      </c>
      <c r="L64" s="9">
        <f t="shared" si="2"/>
        <v>578000</v>
      </c>
      <c r="M64" s="9">
        <v>702600</v>
      </c>
      <c r="N64" s="7" t="s">
        <v>168</v>
      </c>
    </row>
    <row r="65" spans="1:14" x14ac:dyDescent="0.2">
      <c r="A65" s="6" t="s">
        <v>166</v>
      </c>
      <c r="B65" s="7" t="s">
        <v>169</v>
      </c>
      <c r="C65" s="6"/>
      <c r="D65" s="9">
        <v>61000</v>
      </c>
      <c r="E65" s="9">
        <v>61000</v>
      </c>
      <c r="F65" s="9">
        <v>71000</v>
      </c>
      <c r="G65" s="9">
        <v>71000</v>
      </c>
      <c r="H65" s="9">
        <v>71000</v>
      </c>
      <c r="I65" s="9">
        <v>81000</v>
      </c>
      <c r="J65" s="9">
        <v>81000</v>
      </c>
      <c r="K65" s="9">
        <v>81000</v>
      </c>
      <c r="L65" s="9">
        <f t="shared" si="2"/>
        <v>578000</v>
      </c>
      <c r="M65" s="9">
        <v>702600</v>
      </c>
      <c r="N65" s="7" t="s">
        <v>168</v>
      </c>
    </row>
    <row r="66" spans="1:14" x14ac:dyDescent="0.2">
      <c r="A66" s="6" t="s">
        <v>170</v>
      </c>
      <c r="B66" s="7" t="s">
        <v>171</v>
      </c>
      <c r="C66" s="6"/>
      <c r="D66" s="9">
        <v>0</v>
      </c>
      <c r="E66" s="9">
        <v>500000</v>
      </c>
      <c r="F66" s="9">
        <v>500000</v>
      </c>
      <c r="G66" s="9">
        <v>500000</v>
      </c>
      <c r="H66" s="9">
        <v>500000</v>
      </c>
      <c r="I66" s="9">
        <v>500000</v>
      </c>
      <c r="J66" s="9">
        <v>500000</v>
      </c>
      <c r="K66" s="9">
        <v>500000</v>
      </c>
      <c r="L66" s="9">
        <f t="shared" si="2"/>
        <v>3500000</v>
      </c>
      <c r="M66" s="9">
        <v>700000</v>
      </c>
      <c r="N66" s="10" t="s">
        <v>99</v>
      </c>
    </row>
    <row r="67" spans="1:14" x14ac:dyDescent="0.2">
      <c r="A67" s="6" t="s">
        <v>172</v>
      </c>
      <c r="B67" s="7" t="s">
        <v>173</v>
      </c>
      <c r="C67" s="6"/>
      <c r="D67" s="9">
        <v>225000</v>
      </c>
      <c r="E67" s="9">
        <v>195000</v>
      </c>
      <c r="F67" s="9">
        <v>290000</v>
      </c>
      <c r="G67" s="9">
        <v>200000</v>
      </c>
      <c r="H67" s="9">
        <v>210000</v>
      </c>
      <c r="I67" s="9">
        <v>270000</v>
      </c>
      <c r="J67" s="9">
        <v>225000</v>
      </c>
      <c r="K67" s="9">
        <v>255000</v>
      </c>
      <c r="L67" s="9">
        <f t="shared" ref="L67:L98" si="3">SUM(D67:K67)</f>
        <v>1870000</v>
      </c>
      <c r="M67" s="9">
        <v>679800</v>
      </c>
      <c r="N67" s="7" t="s">
        <v>162</v>
      </c>
    </row>
    <row r="68" spans="1:14" x14ac:dyDescent="0.2">
      <c r="A68" s="6" t="s">
        <v>174</v>
      </c>
      <c r="B68" s="7" t="str">
        <f t="array" ref="B68">_xlfn._xlws.FILTER([1]Sheet!$D:$D,[1]Sheet!$E:$E=A68,)</f>
        <v>SC4616UA-10NV-4616</v>
      </c>
      <c r="C68" s="6"/>
      <c r="D68" s="9">
        <v>30000</v>
      </c>
      <c r="E68" s="9">
        <v>84252.666666666701</v>
      </c>
      <c r="F68" s="9">
        <v>115085.66666666701</v>
      </c>
      <c r="G68" s="9">
        <v>97052.333333333299</v>
      </c>
      <c r="H68" s="9">
        <v>56494.333333333299</v>
      </c>
      <c r="I68" s="9">
        <v>50000</v>
      </c>
      <c r="J68" s="9">
        <v>60000</v>
      </c>
      <c r="K68" s="9">
        <v>60000</v>
      </c>
      <c r="L68" s="9">
        <f t="shared" si="3"/>
        <v>552885.00000000035</v>
      </c>
      <c r="M68" s="9">
        <f>L68*1.2</f>
        <v>663462.00000000035</v>
      </c>
      <c r="N68" s="7" t="s">
        <v>114</v>
      </c>
    </row>
    <row r="69" spans="1:14" x14ac:dyDescent="0.2">
      <c r="A69" s="6" t="s">
        <v>175</v>
      </c>
      <c r="B69" s="7" t="s">
        <v>175</v>
      </c>
      <c r="C69" s="6"/>
      <c r="D69" s="9">
        <v>1680000</v>
      </c>
      <c r="E69" s="9">
        <v>1680000</v>
      </c>
      <c r="F69" s="9">
        <v>840000</v>
      </c>
      <c r="G69" s="9">
        <v>840000</v>
      </c>
      <c r="H69" s="9">
        <v>2400000</v>
      </c>
      <c r="I69" s="9">
        <v>1680000</v>
      </c>
      <c r="J69" s="9">
        <v>1680000</v>
      </c>
      <c r="K69" s="9">
        <v>240000</v>
      </c>
      <c r="L69" s="9">
        <f t="shared" si="3"/>
        <v>11040000</v>
      </c>
      <c r="M69" s="9">
        <f>L69*0.06</f>
        <v>662400</v>
      </c>
      <c r="N69" s="7" t="s">
        <v>90</v>
      </c>
    </row>
    <row r="70" spans="1:14" x14ac:dyDescent="0.2">
      <c r="A70" s="6" t="s">
        <v>176</v>
      </c>
      <c r="B70" s="7" t="s">
        <v>177</v>
      </c>
      <c r="C70" s="6"/>
      <c r="D70" s="9"/>
      <c r="E70" s="9"/>
      <c r="F70" s="9">
        <v>200000</v>
      </c>
      <c r="G70" s="9">
        <v>200000</v>
      </c>
      <c r="H70" s="9">
        <v>200000</v>
      </c>
      <c r="I70" s="9">
        <v>200000</v>
      </c>
      <c r="J70" s="9">
        <v>200000</v>
      </c>
      <c r="K70" s="9">
        <v>200000</v>
      </c>
      <c r="L70" s="9">
        <f t="shared" si="3"/>
        <v>1200000</v>
      </c>
      <c r="M70" s="9">
        <v>660000</v>
      </c>
      <c r="N70" s="7" t="s">
        <v>93</v>
      </c>
    </row>
    <row r="71" spans="1:14" x14ac:dyDescent="0.2">
      <c r="A71" s="6" t="s">
        <v>178</v>
      </c>
      <c r="B71" s="7" t="s">
        <v>179</v>
      </c>
      <c r="C71" s="6"/>
      <c r="D71" s="9">
        <v>200000</v>
      </c>
      <c r="E71" s="9">
        <v>200000</v>
      </c>
      <c r="F71" s="9">
        <v>200000</v>
      </c>
      <c r="G71" s="9">
        <v>200000</v>
      </c>
      <c r="H71" s="9">
        <v>200000</v>
      </c>
      <c r="I71" s="9">
        <v>200000</v>
      </c>
      <c r="J71" s="9">
        <v>200000</v>
      </c>
      <c r="K71" s="9">
        <v>200000</v>
      </c>
      <c r="L71" s="9">
        <f t="shared" si="3"/>
        <v>1600000</v>
      </c>
      <c r="M71" s="9">
        <f>L71*0.367</f>
        <v>587200</v>
      </c>
      <c r="N71" s="7" t="s">
        <v>180</v>
      </c>
    </row>
    <row r="72" spans="1:14" x14ac:dyDescent="0.2">
      <c r="A72" s="6" t="s">
        <v>181</v>
      </c>
      <c r="B72" s="7" t="s">
        <v>182</v>
      </c>
      <c r="C72" s="6"/>
      <c r="D72" s="9">
        <v>303000</v>
      </c>
      <c r="E72" s="9">
        <v>690000</v>
      </c>
      <c r="F72" s="9">
        <v>0</v>
      </c>
      <c r="G72" s="9">
        <v>300000</v>
      </c>
      <c r="H72" s="9">
        <v>0</v>
      </c>
      <c r="I72" s="9">
        <v>300000</v>
      </c>
      <c r="J72" s="9">
        <v>300000</v>
      </c>
      <c r="K72" s="9">
        <v>300000</v>
      </c>
      <c r="L72" s="9">
        <f t="shared" si="3"/>
        <v>2193000</v>
      </c>
      <c r="M72" s="9">
        <v>571020</v>
      </c>
      <c r="N72" s="7" t="s">
        <v>183</v>
      </c>
    </row>
    <row r="73" spans="1:14" x14ac:dyDescent="0.2">
      <c r="A73" s="6" t="s">
        <v>146</v>
      </c>
      <c r="B73" s="7" t="s">
        <v>184</v>
      </c>
      <c r="C73" s="6"/>
      <c r="D73" s="9">
        <v>142000</v>
      </c>
      <c r="E73" s="9">
        <v>212000</v>
      </c>
      <c r="F73" s="9">
        <v>242000</v>
      </c>
      <c r="G73" s="9">
        <v>212000</v>
      </c>
      <c r="H73" s="9">
        <v>212000</v>
      </c>
      <c r="I73" s="9">
        <v>242000</v>
      </c>
      <c r="J73" s="9">
        <v>212000</v>
      </c>
      <c r="K73" s="9">
        <v>242000</v>
      </c>
      <c r="L73" s="9">
        <f t="shared" si="3"/>
        <v>1716000</v>
      </c>
      <c r="M73" s="9">
        <v>546200</v>
      </c>
      <c r="N73" s="7" t="s">
        <v>180</v>
      </c>
    </row>
    <row r="74" spans="1:14" x14ac:dyDescent="0.2">
      <c r="A74" s="6" t="s">
        <v>185</v>
      </c>
      <c r="B74" s="7" t="s">
        <v>186</v>
      </c>
      <c r="C74" s="6"/>
      <c r="D74" s="9">
        <v>800000</v>
      </c>
      <c r="E74" s="9">
        <v>800000</v>
      </c>
      <c r="F74" s="9">
        <v>800000</v>
      </c>
      <c r="G74" s="9">
        <v>800000</v>
      </c>
      <c r="H74" s="9">
        <v>800000</v>
      </c>
      <c r="I74" s="9">
        <v>800000</v>
      </c>
      <c r="J74" s="9">
        <v>800000</v>
      </c>
      <c r="K74" s="9">
        <v>800000</v>
      </c>
      <c r="L74" s="9">
        <f t="shared" si="3"/>
        <v>6400000</v>
      </c>
      <c r="M74" s="9">
        <v>546200</v>
      </c>
      <c r="N74" s="7" t="s">
        <v>180</v>
      </c>
    </row>
    <row r="75" spans="1:14" x14ac:dyDescent="0.2">
      <c r="A75" s="6" t="s">
        <v>160</v>
      </c>
      <c r="B75" s="7" t="s">
        <v>187</v>
      </c>
      <c r="C75" s="6"/>
      <c r="D75" s="9">
        <v>350000</v>
      </c>
      <c r="E75" s="9">
        <v>350000</v>
      </c>
      <c r="F75" s="9">
        <v>350000</v>
      </c>
      <c r="G75" s="9">
        <v>350000</v>
      </c>
      <c r="H75" s="9">
        <v>350000</v>
      </c>
      <c r="I75" s="9">
        <v>350000</v>
      </c>
      <c r="J75" s="9">
        <v>350000</v>
      </c>
      <c r="K75" s="9">
        <v>350000</v>
      </c>
      <c r="L75" s="9">
        <f t="shared" si="3"/>
        <v>2800000</v>
      </c>
      <c r="M75" s="9">
        <v>532000</v>
      </c>
      <c r="N75" s="7" t="s">
        <v>162</v>
      </c>
    </row>
    <row r="76" spans="1:14" x14ac:dyDescent="0.2">
      <c r="A76" s="6" t="s">
        <v>188</v>
      </c>
      <c r="B76" s="7" t="s">
        <v>189</v>
      </c>
      <c r="C76" s="6"/>
      <c r="D76" s="9">
        <v>20000</v>
      </c>
      <c r="E76" s="9">
        <v>20000</v>
      </c>
      <c r="F76" s="9">
        <v>20000</v>
      </c>
      <c r="G76" s="9">
        <v>20000</v>
      </c>
      <c r="H76" s="9">
        <v>20000</v>
      </c>
      <c r="I76" s="9">
        <v>20000</v>
      </c>
      <c r="J76" s="9">
        <v>28000</v>
      </c>
      <c r="K76" s="9">
        <v>28000</v>
      </c>
      <c r="L76" s="9">
        <f t="shared" si="3"/>
        <v>176000</v>
      </c>
      <c r="M76" s="9">
        <v>528000</v>
      </c>
      <c r="N76" s="7" t="s">
        <v>111</v>
      </c>
    </row>
    <row r="77" spans="1:14" x14ac:dyDescent="0.2">
      <c r="A77" s="6" t="s">
        <v>118</v>
      </c>
      <c r="B77" s="7" t="str">
        <f t="array" ref="B77">_xlfn._xlws.FILTER([1]Sheet!$D:$D,[1]Sheet!$E:$E=A77,)</f>
        <v>SC9675IM-Q-AB-4XAR-9675</v>
      </c>
      <c r="C77" s="6"/>
      <c r="D77" s="9">
        <v>10000</v>
      </c>
      <c r="E77" s="9">
        <v>10000</v>
      </c>
      <c r="F77" s="9">
        <v>10000</v>
      </c>
      <c r="G77" s="9">
        <v>10000</v>
      </c>
      <c r="H77" s="9">
        <v>10000</v>
      </c>
      <c r="I77" s="9">
        <v>10000</v>
      </c>
      <c r="J77" s="9">
        <v>10000</v>
      </c>
      <c r="K77" s="9">
        <v>10000</v>
      </c>
      <c r="L77" s="9">
        <f t="shared" si="3"/>
        <v>80000</v>
      </c>
      <c r="M77" s="9">
        <f>6.5*L77</f>
        <v>520000</v>
      </c>
      <c r="N77" s="7" t="s">
        <v>120</v>
      </c>
    </row>
    <row r="78" spans="1:14" x14ac:dyDescent="0.2">
      <c r="A78" s="6" t="s">
        <v>190</v>
      </c>
      <c r="B78" s="7" t="s">
        <v>191</v>
      </c>
      <c r="C78" s="6"/>
      <c r="D78" s="9">
        <v>250000</v>
      </c>
      <c r="E78" s="9">
        <v>250000</v>
      </c>
      <c r="F78" s="9">
        <v>250000</v>
      </c>
      <c r="G78" s="9">
        <v>250000</v>
      </c>
      <c r="H78" s="9">
        <v>250000</v>
      </c>
      <c r="I78" s="9">
        <v>250000</v>
      </c>
      <c r="J78" s="9">
        <v>250000</v>
      </c>
      <c r="K78" s="9">
        <v>250000</v>
      </c>
      <c r="L78" s="9">
        <f t="shared" si="3"/>
        <v>2000000</v>
      </c>
      <c r="M78" s="9">
        <v>500000</v>
      </c>
      <c r="N78" s="7" t="s">
        <v>129</v>
      </c>
    </row>
    <row r="79" spans="1:14" x14ac:dyDescent="0.2">
      <c r="A79" s="6" t="s">
        <v>192</v>
      </c>
      <c r="B79" s="7" t="s">
        <v>193</v>
      </c>
      <c r="C79" s="6"/>
      <c r="D79" s="9">
        <v>10000</v>
      </c>
      <c r="E79" s="9">
        <v>10000</v>
      </c>
      <c r="F79" s="9">
        <v>10000</v>
      </c>
      <c r="G79" s="9">
        <v>10000</v>
      </c>
      <c r="H79" s="9">
        <v>10000</v>
      </c>
      <c r="I79" s="9">
        <v>10000</v>
      </c>
      <c r="J79" s="9">
        <v>10000</v>
      </c>
      <c r="K79" s="9">
        <v>12000</v>
      </c>
      <c r="L79" s="9">
        <f t="shared" si="3"/>
        <v>82000</v>
      </c>
      <c r="M79" s="9">
        <v>496100</v>
      </c>
      <c r="N79" s="10" t="s">
        <v>120</v>
      </c>
    </row>
    <row r="80" spans="1:14" x14ac:dyDescent="0.2">
      <c r="A80" s="6" t="s">
        <v>194</v>
      </c>
      <c r="B80" s="7" t="s">
        <v>194</v>
      </c>
      <c r="C80" s="6"/>
      <c r="D80" s="9">
        <v>2000000</v>
      </c>
      <c r="E80" s="9">
        <v>2000000</v>
      </c>
      <c r="F80" s="9">
        <v>0</v>
      </c>
      <c r="G80" s="9">
        <v>0</v>
      </c>
      <c r="H80" s="9">
        <v>2000000</v>
      </c>
      <c r="I80" s="9">
        <v>0</v>
      </c>
      <c r="J80" s="9">
        <v>0</v>
      </c>
      <c r="K80" s="9">
        <v>2000000</v>
      </c>
      <c r="L80" s="9">
        <f t="shared" si="3"/>
        <v>8000000</v>
      </c>
      <c r="M80" s="9">
        <f>L80*0.06</f>
        <v>480000</v>
      </c>
      <c r="N80" s="7" t="s">
        <v>195</v>
      </c>
    </row>
    <row r="81" spans="1:14" x14ac:dyDescent="0.2">
      <c r="A81" s="6" t="s">
        <v>196</v>
      </c>
      <c r="B81" s="7" t="s">
        <v>197</v>
      </c>
      <c r="C81" s="6" t="s">
        <v>199</v>
      </c>
      <c r="D81" s="9">
        <v>0</v>
      </c>
      <c r="E81" s="9">
        <v>0</v>
      </c>
      <c r="F81" s="9">
        <v>0</v>
      </c>
      <c r="G81" s="9">
        <v>200000</v>
      </c>
      <c r="H81" s="9">
        <v>200000</v>
      </c>
      <c r="I81" s="9">
        <v>200000</v>
      </c>
      <c r="J81" s="9">
        <v>200000</v>
      </c>
      <c r="K81" s="9">
        <v>200000</v>
      </c>
      <c r="L81" s="9">
        <f t="shared" si="3"/>
        <v>1000000</v>
      </c>
      <c r="M81" s="9">
        <v>480000</v>
      </c>
      <c r="N81" s="7" t="s">
        <v>198</v>
      </c>
    </row>
    <row r="82" spans="1:14" x14ac:dyDescent="0.2">
      <c r="A82" s="6" t="s">
        <v>115</v>
      </c>
      <c r="B82" s="7" t="s">
        <v>200</v>
      </c>
      <c r="C82" s="6"/>
      <c r="D82" s="9">
        <v>361733.66666666698</v>
      </c>
      <c r="E82" s="9">
        <v>600000</v>
      </c>
      <c r="F82" s="9">
        <v>400000</v>
      </c>
      <c r="G82" s="9">
        <v>400000</v>
      </c>
      <c r="H82" s="9">
        <v>600000</v>
      </c>
      <c r="I82" s="9">
        <v>358771.66666666698</v>
      </c>
      <c r="J82" s="9">
        <v>358771.66666666698</v>
      </c>
      <c r="K82" s="9">
        <v>400000</v>
      </c>
      <c r="L82" s="9">
        <f t="shared" si="3"/>
        <v>3479277.0000000009</v>
      </c>
      <c r="M82" s="9">
        <f>0.137*L82</f>
        <v>476660.94900000014</v>
      </c>
      <c r="N82" s="7" t="s">
        <v>117</v>
      </c>
    </row>
    <row r="83" spans="1:14" x14ac:dyDescent="0.2">
      <c r="A83" s="6" t="s">
        <v>201</v>
      </c>
      <c r="B83" s="7" t="s">
        <v>202</v>
      </c>
      <c r="C83" s="6"/>
      <c r="D83" s="9">
        <v>50000</v>
      </c>
      <c r="E83" s="9">
        <v>50000</v>
      </c>
      <c r="F83" s="9">
        <v>300000</v>
      </c>
      <c r="G83" s="9">
        <v>300000</v>
      </c>
      <c r="H83" s="9">
        <v>300000</v>
      </c>
      <c r="I83" s="9">
        <v>300000</v>
      </c>
      <c r="J83" s="9">
        <v>300000</v>
      </c>
      <c r="K83" s="9">
        <v>300000</v>
      </c>
      <c r="L83" s="9">
        <f t="shared" si="3"/>
        <v>1900000</v>
      </c>
      <c r="M83" s="9">
        <v>475000</v>
      </c>
      <c r="N83" s="7" t="s">
        <v>183</v>
      </c>
    </row>
    <row r="84" spans="1:14" x14ac:dyDescent="0.2">
      <c r="A84" s="6" t="s">
        <v>203</v>
      </c>
      <c r="B84" s="7" t="s">
        <v>204</v>
      </c>
      <c r="C84" s="6"/>
      <c r="D84" s="9">
        <v>100000</v>
      </c>
      <c r="E84" s="9">
        <v>100500</v>
      </c>
      <c r="F84" s="9">
        <v>86000</v>
      </c>
      <c r="G84" s="9">
        <v>90000</v>
      </c>
      <c r="H84" s="9">
        <v>0</v>
      </c>
      <c r="I84" s="9">
        <v>70000</v>
      </c>
      <c r="J84" s="9">
        <v>20000</v>
      </c>
      <c r="K84" s="9">
        <v>198000</v>
      </c>
      <c r="L84" s="9">
        <f t="shared" si="3"/>
        <v>664500</v>
      </c>
      <c r="M84" s="9">
        <v>472555</v>
      </c>
      <c r="N84" s="7" t="s">
        <v>205</v>
      </c>
    </row>
    <row r="85" spans="1:14" x14ac:dyDescent="0.2">
      <c r="A85" s="6" t="s">
        <v>206</v>
      </c>
      <c r="B85" s="7" t="s">
        <v>207</v>
      </c>
      <c r="C85" s="6"/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200000</v>
      </c>
      <c r="L85" s="9">
        <f t="shared" si="3"/>
        <v>200000</v>
      </c>
      <c r="M85" s="9">
        <v>460000</v>
      </c>
      <c r="N85" s="7" t="s">
        <v>22</v>
      </c>
    </row>
    <row r="86" spans="1:14" x14ac:dyDescent="0.2">
      <c r="A86" s="6" t="s">
        <v>208</v>
      </c>
      <c r="B86" s="7" t="s">
        <v>209</v>
      </c>
      <c r="C86" s="6"/>
      <c r="D86" s="9">
        <v>10000</v>
      </c>
      <c r="E86" s="9">
        <v>10000</v>
      </c>
      <c r="F86" s="9">
        <v>51000</v>
      </c>
      <c r="G86" s="9">
        <v>51000</v>
      </c>
      <c r="H86" s="9">
        <v>101000</v>
      </c>
      <c r="I86" s="9">
        <v>105000</v>
      </c>
      <c r="J86" s="9">
        <v>105000</v>
      </c>
      <c r="K86" s="9">
        <v>105000</v>
      </c>
      <c r="L86" s="9">
        <f t="shared" si="3"/>
        <v>538000</v>
      </c>
      <c r="M86" s="9">
        <v>437600</v>
      </c>
      <c r="N86" s="7" t="s">
        <v>210</v>
      </c>
    </row>
    <row r="87" spans="1:14" x14ac:dyDescent="0.2">
      <c r="A87" s="6" t="s">
        <v>211</v>
      </c>
      <c r="B87" s="7" t="s">
        <v>212</v>
      </c>
      <c r="C87" s="6"/>
      <c r="D87" s="9">
        <v>20000</v>
      </c>
      <c r="E87" s="9">
        <v>20000</v>
      </c>
      <c r="F87" s="9">
        <v>20000</v>
      </c>
      <c r="G87" s="9">
        <v>20000</v>
      </c>
      <c r="H87" s="9">
        <v>20000</v>
      </c>
      <c r="I87" s="9">
        <v>30000</v>
      </c>
      <c r="J87" s="9">
        <v>30000</v>
      </c>
      <c r="K87" s="9">
        <v>30000</v>
      </c>
      <c r="L87" s="9">
        <f t="shared" si="3"/>
        <v>190000</v>
      </c>
      <c r="M87" s="9">
        <v>425106</v>
      </c>
      <c r="N87" s="7" t="s">
        <v>25</v>
      </c>
    </row>
    <row r="88" spans="1:14" x14ac:dyDescent="0.2">
      <c r="A88" s="6" t="s">
        <v>213</v>
      </c>
      <c r="B88" s="7" t="s">
        <v>214</v>
      </c>
      <c r="C88" s="6"/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50000</v>
      </c>
      <c r="L88" s="9">
        <f t="shared" si="3"/>
        <v>50000</v>
      </c>
      <c r="M88" s="9">
        <v>425000</v>
      </c>
      <c r="N88" s="7" t="s">
        <v>215</v>
      </c>
    </row>
    <row r="89" spans="1:14" x14ac:dyDescent="0.2">
      <c r="A89" s="6" t="s">
        <v>216</v>
      </c>
      <c r="B89" s="7" t="s">
        <v>217</v>
      </c>
      <c r="C89" s="6"/>
      <c r="D89" s="9">
        <v>100000</v>
      </c>
      <c r="E89" s="9">
        <v>100000</v>
      </c>
      <c r="F89" s="9">
        <v>100000</v>
      </c>
      <c r="G89" s="9">
        <v>100000</v>
      </c>
      <c r="H89" s="9">
        <v>100000</v>
      </c>
      <c r="I89" s="9">
        <v>100000</v>
      </c>
      <c r="J89" s="9">
        <v>100000</v>
      </c>
      <c r="K89" s="9">
        <v>100000</v>
      </c>
      <c r="L89" s="9">
        <f t="shared" si="3"/>
        <v>800000</v>
      </c>
      <c r="M89" s="9">
        <v>416000</v>
      </c>
      <c r="N89" s="7" t="s">
        <v>158</v>
      </c>
    </row>
    <row r="90" spans="1:14" x14ac:dyDescent="0.2">
      <c r="A90" s="6" t="s">
        <v>218</v>
      </c>
      <c r="B90" s="7" t="s">
        <v>219</v>
      </c>
      <c r="C90" s="6"/>
      <c r="D90" s="9">
        <v>50000</v>
      </c>
      <c r="E90" s="9"/>
      <c r="F90" s="9">
        <v>50000</v>
      </c>
      <c r="G90" s="9">
        <v>50000</v>
      </c>
      <c r="H90" s="9"/>
      <c r="I90" s="9">
        <v>50000</v>
      </c>
      <c r="J90" s="9">
        <v>50000</v>
      </c>
      <c r="K90" s="9"/>
      <c r="L90" s="9">
        <f t="shared" si="3"/>
        <v>250000</v>
      </c>
      <c r="M90" s="9">
        <v>405000</v>
      </c>
      <c r="N90" s="7" t="s">
        <v>220</v>
      </c>
    </row>
    <row r="91" spans="1:14" x14ac:dyDescent="0.2">
      <c r="A91" s="6" t="s">
        <v>221</v>
      </c>
      <c r="B91" s="7" t="s">
        <v>222</v>
      </c>
      <c r="C91" s="6"/>
      <c r="D91" s="9">
        <v>21000</v>
      </c>
      <c r="E91" s="9">
        <v>24000</v>
      </c>
      <c r="F91" s="9">
        <v>26000</v>
      </c>
      <c r="G91" s="9">
        <v>26000</v>
      </c>
      <c r="H91" s="9">
        <v>32000</v>
      </c>
      <c r="I91" s="9">
        <v>31000</v>
      </c>
      <c r="J91" s="9">
        <v>31000</v>
      </c>
      <c r="K91" s="9">
        <v>37000</v>
      </c>
      <c r="L91" s="9">
        <f t="shared" si="3"/>
        <v>228000</v>
      </c>
      <c r="M91" s="9">
        <v>399650</v>
      </c>
      <c r="N91" s="7" t="s">
        <v>223</v>
      </c>
    </row>
    <row r="92" spans="1:14" x14ac:dyDescent="0.2">
      <c r="A92" s="6" t="s">
        <v>224</v>
      </c>
      <c r="B92" s="7" t="s">
        <v>225</v>
      </c>
      <c r="C92" s="6"/>
      <c r="D92" s="9">
        <v>0</v>
      </c>
      <c r="E92" s="9">
        <v>0</v>
      </c>
      <c r="F92" s="9">
        <v>0</v>
      </c>
      <c r="G92" s="9">
        <v>5000</v>
      </c>
      <c r="H92" s="9">
        <v>15000</v>
      </c>
      <c r="I92" s="9">
        <v>110000</v>
      </c>
      <c r="J92" s="9">
        <v>120000</v>
      </c>
      <c r="K92" s="9">
        <v>320000</v>
      </c>
      <c r="L92" s="9">
        <f t="shared" si="3"/>
        <v>570000</v>
      </c>
      <c r="M92" s="9">
        <v>395400</v>
      </c>
      <c r="N92" s="11" t="s">
        <v>226</v>
      </c>
    </row>
    <row r="93" spans="1:14" x14ac:dyDescent="0.2">
      <c r="A93" s="6" t="s">
        <v>227</v>
      </c>
      <c r="B93" s="7" t="s">
        <v>228</v>
      </c>
      <c r="C93" s="6"/>
      <c r="D93" s="9">
        <v>50000</v>
      </c>
      <c r="E93" s="9">
        <v>50000</v>
      </c>
      <c r="F93" s="9">
        <v>50000</v>
      </c>
      <c r="G93" s="9">
        <v>50000</v>
      </c>
      <c r="H93" s="9">
        <v>50000</v>
      </c>
      <c r="I93" s="9">
        <v>50000</v>
      </c>
      <c r="J93" s="9">
        <v>50000</v>
      </c>
      <c r="K93" s="9">
        <v>50000</v>
      </c>
      <c r="L93" s="9">
        <f t="shared" si="3"/>
        <v>400000</v>
      </c>
      <c r="M93" s="9">
        <f>L93*0.95</f>
        <v>380000</v>
      </c>
      <c r="N93" s="7" t="s">
        <v>205</v>
      </c>
    </row>
    <row r="94" spans="1:14" x14ac:dyDescent="0.2">
      <c r="A94" s="6" t="s">
        <v>229</v>
      </c>
      <c r="B94" s="7" t="s">
        <v>230</v>
      </c>
      <c r="C94" s="6"/>
      <c r="D94" s="9">
        <v>400000</v>
      </c>
      <c r="E94" s="9"/>
      <c r="F94" s="9">
        <v>400000</v>
      </c>
      <c r="G94" s="9"/>
      <c r="H94" s="9">
        <v>400000</v>
      </c>
      <c r="I94" s="9"/>
      <c r="J94" s="9"/>
      <c r="K94" s="9"/>
      <c r="L94" s="9">
        <f t="shared" si="3"/>
        <v>1200000</v>
      </c>
      <c r="M94" s="9">
        <v>372000</v>
      </c>
      <c r="N94" s="7" t="s">
        <v>145</v>
      </c>
    </row>
    <row r="95" spans="1:14" x14ac:dyDescent="0.2">
      <c r="A95" s="6" t="s">
        <v>231</v>
      </c>
      <c r="B95" s="7" t="s">
        <v>232</v>
      </c>
      <c r="C95" s="6"/>
      <c r="D95" s="9">
        <v>140000</v>
      </c>
      <c r="E95" s="9">
        <v>140000</v>
      </c>
      <c r="F95" s="9">
        <v>140000</v>
      </c>
      <c r="G95" s="9">
        <v>140000</v>
      </c>
      <c r="H95" s="9">
        <v>140000</v>
      </c>
      <c r="I95" s="9">
        <v>140000</v>
      </c>
      <c r="J95" s="9">
        <v>140000</v>
      </c>
      <c r="K95" s="9">
        <v>140000</v>
      </c>
      <c r="L95" s="9">
        <f t="shared" si="3"/>
        <v>1120000</v>
      </c>
      <c r="M95" s="9">
        <v>371200</v>
      </c>
      <c r="N95" s="7" t="s">
        <v>145</v>
      </c>
    </row>
    <row r="96" spans="1:14" x14ac:dyDescent="0.2">
      <c r="A96" s="6" t="s">
        <v>233</v>
      </c>
      <c r="B96" s="11"/>
      <c r="C96" s="8">
        <v>3100</v>
      </c>
      <c r="D96" s="9">
        <v>5000</v>
      </c>
      <c r="E96" s="9">
        <v>5000</v>
      </c>
      <c r="F96" s="9">
        <v>10000</v>
      </c>
      <c r="G96" s="9">
        <v>10000</v>
      </c>
      <c r="H96" s="9">
        <v>20000</v>
      </c>
      <c r="I96" s="9">
        <v>20000</v>
      </c>
      <c r="J96" s="9">
        <v>30000</v>
      </c>
      <c r="K96" s="9">
        <v>30000</v>
      </c>
      <c r="L96" s="9">
        <f t="shared" si="3"/>
        <v>130000</v>
      </c>
      <c r="M96" s="9">
        <v>364000</v>
      </c>
      <c r="N96" s="11" t="s">
        <v>220</v>
      </c>
    </row>
    <row r="97" spans="1:14" x14ac:dyDescent="0.2">
      <c r="A97" s="6" t="s">
        <v>234</v>
      </c>
      <c r="B97" s="11"/>
      <c r="C97" s="8">
        <v>2442</v>
      </c>
      <c r="D97" s="9">
        <v>172000</v>
      </c>
      <c r="E97" s="9">
        <v>122000</v>
      </c>
      <c r="F97" s="9">
        <v>132000</v>
      </c>
      <c r="G97" s="9">
        <v>132000</v>
      </c>
      <c r="H97" s="9">
        <v>132000</v>
      </c>
      <c r="I97" s="9">
        <v>142000</v>
      </c>
      <c r="J97" s="9">
        <v>142000</v>
      </c>
      <c r="K97" s="9">
        <v>142000</v>
      </c>
      <c r="L97" s="9">
        <f t="shared" si="3"/>
        <v>1116000</v>
      </c>
      <c r="M97" s="9">
        <v>357680</v>
      </c>
      <c r="N97" s="11" t="s">
        <v>81</v>
      </c>
    </row>
    <row r="98" spans="1:14" x14ac:dyDescent="0.2">
      <c r="A98" s="6" t="s">
        <v>235</v>
      </c>
      <c r="B98" s="7" t="s">
        <v>235</v>
      </c>
      <c r="C98" s="6"/>
      <c r="D98" s="9">
        <v>14880</v>
      </c>
      <c r="E98" s="9">
        <v>14880</v>
      </c>
      <c r="F98" s="9">
        <v>14880</v>
      </c>
      <c r="G98" s="9">
        <v>14880</v>
      </c>
      <c r="H98" s="9">
        <v>14880</v>
      </c>
      <c r="I98" s="9">
        <v>14880</v>
      </c>
      <c r="J98" s="9">
        <v>14880</v>
      </c>
      <c r="K98" s="9">
        <v>14880</v>
      </c>
      <c r="L98" s="9">
        <f t="shared" si="3"/>
        <v>119040</v>
      </c>
      <c r="M98" s="9">
        <v>357120</v>
      </c>
      <c r="N98" s="7" t="s">
        <v>96</v>
      </c>
    </row>
    <row r="99" spans="1:14" x14ac:dyDescent="0.2">
      <c r="A99" s="6" t="s">
        <v>236</v>
      </c>
      <c r="B99" s="7" t="s">
        <v>237</v>
      </c>
      <c r="C99" s="6"/>
      <c r="D99" s="9">
        <v>110000</v>
      </c>
      <c r="E99" s="9">
        <v>110000</v>
      </c>
      <c r="F99" s="9">
        <v>113000</v>
      </c>
      <c r="G99" s="9">
        <v>113000</v>
      </c>
      <c r="H99" s="9">
        <v>115000</v>
      </c>
      <c r="I99" s="9">
        <v>118000</v>
      </c>
      <c r="J99" s="9">
        <v>120000</v>
      </c>
      <c r="K99" s="9">
        <v>120000</v>
      </c>
      <c r="L99" s="9">
        <f t="shared" ref="L99:L130" si="4">SUM(D99:K99)</f>
        <v>919000</v>
      </c>
      <c r="M99" s="9">
        <v>342800</v>
      </c>
      <c r="N99" s="7" t="s">
        <v>183</v>
      </c>
    </row>
    <row r="100" spans="1:14" x14ac:dyDescent="0.2">
      <c r="A100" s="6" t="s">
        <v>238</v>
      </c>
      <c r="B100" s="7" t="s">
        <v>239</v>
      </c>
      <c r="C100" s="6"/>
      <c r="D100" s="9"/>
      <c r="E100" s="9">
        <v>600000</v>
      </c>
      <c r="F100" s="9"/>
      <c r="G100" s="9"/>
      <c r="H100" s="9">
        <v>600000</v>
      </c>
      <c r="I100" s="9">
        <v>600000</v>
      </c>
      <c r="J100" s="9">
        <v>600000</v>
      </c>
      <c r="K100" s="9"/>
      <c r="L100" s="9">
        <f t="shared" si="4"/>
        <v>2400000</v>
      </c>
      <c r="M100" s="9">
        <f>0.14*L100</f>
        <v>336000.00000000006</v>
      </c>
      <c r="N100" s="7" t="s">
        <v>240</v>
      </c>
    </row>
    <row r="101" spans="1:14" x14ac:dyDescent="0.2">
      <c r="A101" s="6" t="s">
        <v>241</v>
      </c>
      <c r="B101" s="7" t="s">
        <v>241</v>
      </c>
      <c r="C101" s="6"/>
      <c r="D101" s="9">
        <v>13000</v>
      </c>
      <c r="E101" s="9">
        <v>13000</v>
      </c>
      <c r="F101" s="9">
        <v>13000</v>
      </c>
      <c r="G101" s="9">
        <v>13000</v>
      </c>
      <c r="H101" s="9">
        <v>13000</v>
      </c>
      <c r="I101" s="9">
        <v>13000</v>
      </c>
      <c r="J101" s="9">
        <v>13000</v>
      </c>
      <c r="K101" s="9">
        <v>13000</v>
      </c>
      <c r="L101" s="9">
        <f t="shared" si="4"/>
        <v>104000</v>
      </c>
      <c r="M101" s="9">
        <v>336000</v>
      </c>
      <c r="N101" s="7" t="s">
        <v>96</v>
      </c>
    </row>
    <row r="102" spans="1:14" x14ac:dyDescent="0.2">
      <c r="A102" s="6" t="s">
        <v>242</v>
      </c>
      <c r="B102" s="11"/>
      <c r="C102" s="8" t="s">
        <v>243</v>
      </c>
      <c r="D102" s="9">
        <v>1125000</v>
      </c>
      <c r="E102" s="9"/>
      <c r="F102" s="9"/>
      <c r="G102" s="9"/>
      <c r="H102" s="9"/>
      <c r="I102" s="9"/>
      <c r="J102" s="9"/>
      <c r="K102" s="9"/>
      <c r="L102" s="9">
        <f t="shared" si="4"/>
        <v>1125000</v>
      </c>
      <c r="M102" s="9">
        <v>320625</v>
      </c>
      <c r="N102" s="11" t="s">
        <v>87</v>
      </c>
    </row>
    <row r="103" spans="1:14" x14ac:dyDescent="0.2">
      <c r="A103" s="6" t="s">
        <v>244</v>
      </c>
      <c r="B103" s="7" t="s">
        <v>245</v>
      </c>
      <c r="C103" s="6"/>
      <c r="D103" s="9">
        <v>200000</v>
      </c>
      <c r="E103" s="9">
        <v>200000</v>
      </c>
      <c r="F103" s="9">
        <v>200000</v>
      </c>
      <c r="G103" s="9">
        <v>200000</v>
      </c>
      <c r="H103" s="9">
        <v>200000</v>
      </c>
      <c r="I103" s="9">
        <v>200000</v>
      </c>
      <c r="J103" s="9">
        <v>200000</v>
      </c>
      <c r="K103" s="9">
        <v>200000</v>
      </c>
      <c r="L103" s="9">
        <f t="shared" si="4"/>
        <v>1600000</v>
      </c>
      <c r="M103" s="9">
        <f>0.2*L103</f>
        <v>320000</v>
      </c>
      <c r="N103" s="7" t="s">
        <v>162</v>
      </c>
    </row>
    <row r="104" spans="1:14" x14ac:dyDescent="0.2">
      <c r="A104" s="6" t="s">
        <v>201</v>
      </c>
      <c r="B104" s="7" t="s">
        <v>246</v>
      </c>
      <c r="C104" s="6"/>
      <c r="D104" s="9"/>
      <c r="E104" s="9">
        <v>400000</v>
      </c>
      <c r="F104" s="9">
        <v>400000</v>
      </c>
      <c r="G104" s="9">
        <v>400000</v>
      </c>
      <c r="H104" s="9"/>
      <c r="I104" s="9"/>
      <c r="J104" s="9"/>
      <c r="K104" s="9"/>
      <c r="L104" s="9">
        <f t="shared" si="4"/>
        <v>1200000</v>
      </c>
      <c r="M104" s="9">
        <v>312000</v>
      </c>
      <c r="N104" s="7" t="s">
        <v>183</v>
      </c>
    </row>
    <row r="105" spans="1:14" x14ac:dyDescent="0.2">
      <c r="A105" s="6" t="s">
        <v>227</v>
      </c>
      <c r="B105" s="7" t="s">
        <v>247</v>
      </c>
      <c r="C105" s="6"/>
      <c r="D105" s="9">
        <v>30000</v>
      </c>
      <c r="E105" s="9">
        <v>30000</v>
      </c>
      <c r="F105" s="9">
        <v>30000</v>
      </c>
      <c r="G105" s="9">
        <v>30000</v>
      </c>
      <c r="H105" s="9">
        <v>30000</v>
      </c>
      <c r="I105" s="9">
        <v>30000</v>
      </c>
      <c r="J105" s="9">
        <v>30000</v>
      </c>
      <c r="K105" s="9">
        <v>30000</v>
      </c>
      <c r="L105" s="9">
        <f t="shared" si="4"/>
        <v>240000</v>
      </c>
      <c r="M105" s="9">
        <f>L105*1.3</f>
        <v>312000</v>
      </c>
      <c r="N105" s="10" t="s">
        <v>205</v>
      </c>
    </row>
    <row r="106" spans="1:14" x14ac:dyDescent="0.2">
      <c r="A106" s="6" t="s">
        <v>248</v>
      </c>
      <c r="B106" s="7" t="s">
        <v>249</v>
      </c>
      <c r="C106" s="6"/>
      <c r="D106" s="9">
        <v>1000000</v>
      </c>
      <c r="E106" s="9"/>
      <c r="F106" s="9">
        <v>1000000</v>
      </c>
      <c r="G106" s="9"/>
      <c r="H106" s="9"/>
      <c r="I106" s="9"/>
      <c r="J106" s="9"/>
      <c r="K106" s="9"/>
      <c r="L106" s="9">
        <f t="shared" si="4"/>
        <v>2000000</v>
      </c>
      <c r="M106" s="9">
        <v>310000</v>
      </c>
      <c r="N106" s="7" t="s">
        <v>250</v>
      </c>
    </row>
    <row r="107" spans="1:14" x14ac:dyDescent="0.2">
      <c r="A107" s="6" t="s">
        <v>251</v>
      </c>
      <c r="B107" s="7" t="s">
        <v>252</v>
      </c>
      <c r="C107" s="6"/>
      <c r="D107" s="9">
        <v>115000</v>
      </c>
      <c r="E107" s="9">
        <v>100000</v>
      </c>
      <c r="F107" s="9">
        <v>165000</v>
      </c>
      <c r="G107" s="9">
        <v>100000</v>
      </c>
      <c r="H107" s="9">
        <v>150000</v>
      </c>
      <c r="I107" s="9">
        <v>115000</v>
      </c>
      <c r="J107" s="9">
        <v>100000</v>
      </c>
      <c r="K107" s="9">
        <v>165000</v>
      </c>
      <c r="L107" s="9">
        <f t="shared" si="4"/>
        <v>1010000</v>
      </c>
      <c r="M107" s="9">
        <v>290000</v>
      </c>
      <c r="N107" s="7" t="s">
        <v>253</v>
      </c>
    </row>
    <row r="108" spans="1:14" x14ac:dyDescent="0.2">
      <c r="A108" s="6" t="s">
        <v>254</v>
      </c>
      <c r="B108" s="7" t="s">
        <v>255</v>
      </c>
      <c r="C108" s="6"/>
      <c r="D108" s="9">
        <v>22000</v>
      </c>
      <c r="E108" s="9">
        <v>22000</v>
      </c>
      <c r="F108" s="9">
        <v>22000</v>
      </c>
      <c r="G108" s="9">
        <v>23000</v>
      </c>
      <c r="H108" s="9">
        <v>23000</v>
      </c>
      <c r="I108" s="9">
        <v>23000</v>
      </c>
      <c r="J108" s="9">
        <v>23000</v>
      </c>
      <c r="K108" s="9">
        <v>23000</v>
      </c>
      <c r="L108" s="9">
        <f t="shared" si="4"/>
        <v>181000</v>
      </c>
      <c r="M108" s="9">
        <v>273600</v>
      </c>
      <c r="N108" s="7" t="s">
        <v>168</v>
      </c>
    </row>
    <row r="109" spans="1:14" x14ac:dyDescent="0.2">
      <c r="A109" s="6" t="s">
        <v>256</v>
      </c>
      <c r="B109" s="7" t="str">
        <f t="array" ref="B109">_xlfn._xlws.FILTER([1]Sheet!$D:$D,[1]Sheet!$E:$E=A109,)</f>
        <v>SC1134S1-CI-00AK-43F</v>
      </c>
      <c r="C109" s="6"/>
      <c r="D109" s="9">
        <v>500000</v>
      </c>
      <c r="E109" s="9">
        <v>500000</v>
      </c>
      <c r="F109" s="9">
        <v>0</v>
      </c>
      <c r="G109" s="9"/>
      <c r="H109" s="9"/>
      <c r="I109" s="9"/>
      <c r="J109" s="9"/>
      <c r="K109" s="9"/>
      <c r="L109" s="9">
        <f t="shared" si="4"/>
        <v>1000000</v>
      </c>
      <c r="M109" s="9">
        <f>L109*0.26</f>
        <v>260000</v>
      </c>
      <c r="N109" s="7" t="s">
        <v>162</v>
      </c>
    </row>
    <row r="110" spans="1:14" x14ac:dyDescent="0.2">
      <c r="A110" s="6" t="s">
        <v>257</v>
      </c>
      <c r="B110" s="7" t="s">
        <v>258</v>
      </c>
      <c r="C110" s="6"/>
      <c r="D110" s="9">
        <v>170000</v>
      </c>
      <c r="E110" s="9">
        <v>70000</v>
      </c>
      <c r="F110" s="9">
        <v>170000</v>
      </c>
      <c r="G110" s="9">
        <v>70000</v>
      </c>
      <c r="H110" s="9">
        <v>70000</v>
      </c>
      <c r="I110" s="9">
        <v>170000</v>
      </c>
      <c r="J110" s="9">
        <v>70000</v>
      </c>
      <c r="K110" s="9">
        <v>170000</v>
      </c>
      <c r="L110" s="9">
        <f t="shared" si="4"/>
        <v>960000</v>
      </c>
      <c r="M110" s="9">
        <v>237600</v>
      </c>
      <c r="N110" s="7" t="s">
        <v>259</v>
      </c>
    </row>
    <row r="111" spans="1:14" x14ac:dyDescent="0.2">
      <c r="A111" s="6" t="s">
        <v>260</v>
      </c>
      <c r="B111" s="7" t="s">
        <v>261</v>
      </c>
      <c r="C111" s="6"/>
      <c r="D111" s="9">
        <v>0</v>
      </c>
      <c r="E111" s="9">
        <v>14000</v>
      </c>
      <c r="F111" s="9">
        <v>30000</v>
      </c>
      <c r="G111" s="9">
        <v>45000</v>
      </c>
      <c r="H111" s="9">
        <v>45000</v>
      </c>
      <c r="I111" s="9">
        <v>45000</v>
      </c>
      <c r="J111" s="9">
        <v>45000</v>
      </c>
      <c r="K111" s="9">
        <v>55000</v>
      </c>
      <c r="L111" s="9">
        <f t="shared" si="4"/>
        <v>279000</v>
      </c>
      <c r="M111" s="9">
        <v>235850</v>
      </c>
      <c r="N111" s="7" t="s">
        <v>262</v>
      </c>
    </row>
    <row r="112" spans="1:14" x14ac:dyDescent="0.2">
      <c r="A112" s="6" t="s">
        <v>263</v>
      </c>
      <c r="B112" s="7" t="s">
        <v>264</v>
      </c>
      <c r="C112" s="6"/>
      <c r="D112" s="9">
        <v>6000</v>
      </c>
      <c r="E112" s="9">
        <v>8000</v>
      </c>
      <c r="F112" s="9">
        <v>10000</v>
      </c>
      <c r="G112" s="9">
        <v>10000</v>
      </c>
      <c r="H112" s="9">
        <v>15000</v>
      </c>
      <c r="I112" s="9">
        <v>15000</v>
      </c>
      <c r="J112" s="9">
        <v>15000</v>
      </c>
      <c r="K112" s="9">
        <v>15000</v>
      </c>
      <c r="L112" s="9">
        <f t="shared" si="4"/>
        <v>94000</v>
      </c>
      <c r="M112" s="9">
        <f>2.4*L112</f>
        <v>225600</v>
      </c>
      <c r="N112" s="7" t="s">
        <v>220</v>
      </c>
    </row>
    <row r="113" spans="1:14" x14ac:dyDescent="0.2">
      <c r="A113" s="6" t="s">
        <v>23</v>
      </c>
      <c r="B113" s="7" t="s">
        <v>265</v>
      </c>
      <c r="C113" s="6"/>
      <c r="D113" s="9"/>
      <c r="E113" s="9"/>
      <c r="F113" s="9"/>
      <c r="G113" s="9">
        <v>10000</v>
      </c>
      <c r="H113" s="9">
        <v>10000</v>
      </c>
      <c r="I113" s="9">
        <v>20000</v>
      </c>
      <c r="J113" s="9">
        <v>20000</v>
      </c>
      <c r="K113" s="9">
        <v>20000</v>
      </c>
      <c r="L113" s="9">
        <f t="shared" si="4"/>
        <v>80000</v>
      </c>
      <c r="M113" s="9">
        <v>224000</v>
      </c>
      <c r="N113" s="7" t="s">
        <v>25</v>
      </c>
    </row>
    <row r="114" spans="1:14" x14ac:dyDescent="0.2">
      <c r="A114" s="6" t="s">
        <v>266</v>
      </c>
      <c r="B114" s="7" t="s">
        <v>267</v>
      </c>
      <c r="C114" s="6"/>
      <c r="D114" s="9">
        <v>100000</v>
      </c>
      <c r="E114" s="9">
        <v>200000</v>
      </c>
      <c r="F114" s="9">
        <v>200000</v>
      </c>
      <c r="G114" s="9">
        <v>200000</v>
      </c>
      <c r="H114" s="9">
        <v>200000</v>
      </c>
      <c r="I114" s="9">
        <v>200000</v>
      </c>
      <c r="J114" s="9">
        <v>200000</v>
      </c>
      <c r="K114" s="9">
        <v>200000</v>
      </c>
      <c r="L114" s="9">
        <f t="shared" si="4"/>
        <v>1500000</v>
      </c>
      <c r="M114" s="9">
        <v>210000</v>
      </c>
      <c r="N114" s="7" t="s">
        <v>268</v>
      </c>
    </row>
    <row r="115" spans="1:14" x14ac:dyDescent="0.2">
      <c r="A115" s="6" t="s">
        <v>160</v>
      </c>
      <c r="B115" s="7" t="s">
        <v>269</v>
      </c>
      <c r="C115" s="6"/>
      <c r="D115" s="9">
        <v>157000</v>
      </c>
      <c r="E115" s="9">
        <v>107000</v>
      </c>
      <c r="F115" s="9">
        <v>107000</v>
      </c>
      <c r="G115" s="9">
        <v>107000</v>
      </c>
      <c r="H115" s="9">
        <v>107000</v>
      </c>
      <c r="I115" s="9">
        <v>107000</v>
      </c>
      <c r="J115" s="9">
        <v>107000</v>
      </c>
      <c r="K115" s="9">
        <v>107000</v>
      </c>
      <c r="L115" s="9">
        <f t="shared" si="4"/>
        <v>906000</v>
      </c>
      <c r="M115" s="9">
        <v>208640</v>
      </c>
      <c r="N115" s="7" t="s">
        <v>162</v>
      </c>
    </row>
    <row r="116" spans="1:14" x14ac:dyDescent="0.2">
      <c r="A116" s="6" t="s">
        <v>270</v>
      </c>
      <c r="B116" s="7" t="s">
        <v>271</v>
      </c>
      <c r="C116" s="6"/>
      <c r="D116" s="9">
        <v>0</v>
      </c>
      <c r="E116" s="9">
        <v>1000</v>
      </c>
      <c r="F116" s="9">
        <v>0</v>
      </c>
      <c r="G116" s="9">
        <v>10000</v>
      </c>
      <c r="H116" s="9">
        <v>0</v>
      </c>
      <c r="I116" s="9">
        <v>20000</v>
      </c>
      <c r="J116" s="9">
        <v>0</v>
      </c>
      <c r="K116" s="9">
        <v>20000</v>
      </c>
      <c r="L116" s="9">
        <f t="shared" si="4"/>
        <v>51000</v>
      </c>
      <c r="M116" s="9">
        <v>207570</v>
      </c>
      <c r="N116" s="7" t="s">
        <v>120</v>
      </c>
    </row>
    <row r="117" spans="1:14" x14ac:dyDescent="0.2">
      <c r="A117" s="6" t="s">
        <v>272</v>
      </c>
      <c r="B117" s="7" t="s">
        <v>273</v>
      </c>
      <c r="C117" s="6"/>
      <c r="D117" s="9">
        <v>170000</v>
      </c>
      <c r="E117" s="9">
        <v>200000</v>
      </c>
      <c r="F117" s="9">
        <v>200000</v>
      </c>
      <c r="G117" s="9">
        <v>200000</v>
      </c>
      <c r="H117" s="9">
        <v>200000</v>
      </c>
      <c r="I117" s="9">
        <v>180000</v>
      </c>
      <c r="J117" s="9">
        <v>180000</v>
      </c>
      <c r="K117" s="9">
        <v>180000</v>
      </c>
      <c r="L117" s="9">
        <f t="shared" si="4"/>
        <v>1510000</v>
      </c>
      <c r="M117" s="9">
        <v>188800</v>
      </c>
      <c r="N117" s="7" t="s">
        <v>195</v>
      </c>
    </row>
    <row r="118" spans="1:14" x14ac:dyDescent="0.2">
      <c r="A118" s="6" t="s">
        <v>274</v>
      </c>
      <c r="B118" s="7" t="s">
        <v>275</v>
      </c>
      <c r="C118" s="6"/>
      <c r="D118" s="9">
        <v>3000</v>
      </c>
      <c r="E118" s="9">
        <v>3000</v>
      </c>
      <c r="F118" s="9">
        <v>3000</v>
      </c>
      <c r="G118" s="9">
        <v>3000</v>
      </c>
      <c r="H118" s="9">
        <v>3000</v>
      </c>
      <c r="I118" s="9">
        <v>3000</v>
      </c>
      <c r="J118" s="9">
        <v>3000</v>
      </c>
      <c r="K118" s="9">
        <v>3000</v>
      </c>
      <c r="L118" s="9">
        <f t="shared" si="4"/>
        <v>24000</v>
      </c>
      <c r="M118" s="9">
        <v>180000</v>
      </c>
      <c r="N118" s="10" t="s">
        <v>102</v>
      </c>
    </row>
    <row r="119" spans="1:14" x14ac:dyDescent="0.2">
      <c r="A119" s="6" t="s">
        <v>276</v>
      </c>
      <c r="B119" s="7" t="s">
        <v>277</v>
      </c>
      <c r="C119" s="6"/>
      <c r="D119" s="9">
        <v>47000</v>
      </c>
      <c r="E119" s="9">
        <v>47000</v>
      </c>
      <c r="F119" s="9">
        <v>51000</v>
      </c>
      <c r="G119" s="9">
        <v>51000</v>
      </c>
      <c r="H119" s="9">
        <v>51000</v>
      </c>
      <c r="I119" s="9">
        <v>66000</v>
      </c>
      <c r="J119" s="9">
        <v>66000</v>
      </c>
      <c r="K119" s="9">
        <v>66000</v>
      </c>
      <c r="L119" s="9">
        <f t="shared" si="4"/>
        <v>445000</v>
      </c>
      <c r="M119" s="9">
        <v>176360</v>
      </c>
      <c r="N119" s="7" t="s">
        <v>278</v>
      </c>
    </row>
    <row r="120" spans="1:14" x14ac:dyDescent="0.2">
      <c r="A120" s="6" t="s">
        <v>279</v>
      </c>
      <c r="B120" s="7" t="s">
        <v>280</v>
      </c>
      <c r="C120" s="6"/>
      <c r="D120" s="9">
        <v>110000</v>
      </c>
      <c r="E120" s="9">
        <v>110000</v>
      </c>
      <c r="F120" s="9">
        <v>110000</v>
      </c>
      <c r="G120" s="9">
        <v>110000</v>
      </c>
      <c r="H120" s="9">
        <v>110000</v>
      </c>
      <c r="I120" s="9">
        <v>110000</v>
      </c>
      <c r="J120" s="9">
        <v>110000</v>
      </c>
      <c r="K120" s="9">
        <v>110000</v>
      </c>
      <c r="L120" s="9">
        <f t="shared" si="4"/>
        <v>880000</v>
      </c>
      <c r="M120" s="9">
        <v>176000</v>
      </c>
      <c r="N120" s="7" t="s">
        <v>281</v>
      </c>
    </row>
    <row r="121" spans="1:14" x14ac:dyDescent="0.2">
      <c r="A121" s="6" t="s">
        <v>282</v>
      </c>
      <c r="B121" s="7" t="s">
        <v>283</v>
      </c>
      <c r="C121" s="6"/>
      <c r="D121" s="9">
        <v>0</v>
      </c>
      <c r="E121" s="9">
        <v>0</v>
      </c>
      <c r="F121" s="9">
        <v>3000</v>
      </c>
      <c r="G121" s="9">
        <v>3000</v>
      </c>
      <c r="H121" s="9">
        <v>0</v>
      </c>
      <c r="I121" s="9">
        <v>8000</v>
      </c>
      <c r="J121" s="9">
        <v>10000</v>
      </c>
      <c r="K121" s="9">
        <v>13000</v>
      </c>
      <c r="L121" s="9">
        <f t="shared" si="4"/>
        <v>37000</v>
      </c>
      <c r="M121" s="9">
        <v>174000</v>
      </c>
      <c r="N121" s="7" t="s">
        <v>102</v>
      </c>
    </row>
    <row r="122" spans="1:14" x14ac:dyDescent="0.2">
      <c r="A122" s="6" t="s">
        <v>248</v>
      </c>
      <c r="B122" s="7" t="s">
        <v>284</v>
      </c>
      <c r="C122" s="6"/>
      <c r="D122" s="9">
        <v>100000</v>
      </c>
      <c r="E122" s="9">
        <v>100000</v>
      </c>
      <c r="F122" s="9">
        <v>100000</v>
      </c>
      <c r="G122" s="9">
        <v>100000</v>
      </c>
      <c r="H122" s="9">
        <v>100000</v>
      </c>
      <c r="I122" s="9">
        <v>100000</v>
      </c>
      <c r="J122" s="9">
        <v>100000</v>
      </c>
      <c r="K122" s="9">
        <v>100000</v>
      </c>
      <c r="L122" s="9">
        <f t="shared" si="4"/>
        <v>800000</v>
      </c>
      <c r="M122" s="9">
        <v>160000</v>
      </c>
      <c r="N122" s="10" t="s">
        <v>51</v>
      </c>
    </row>
    <row r="123" spans="1:14" x14ac:dyDescent="0.2">
      <c r="A123" s="6" t="s">
        <v>285</v>
      </c>
      <c r="B123" s="7" t="s">
        <v>286</v>
      </c>
      <c r="C123" s="6"/>
      <c r="D123" s="9">
        <v>20000</v>
      </c>
      <c r="E123" s="9">
        <v>20000</v>
      </c>
      <c r="F123" s="9">
        <v>20000</v>
      </c>
      <c r="G123" s="9">
        <v>20000</v>
      </c>
      <c r="H123" s="9">
        <v>20000</v>
      </c>
      <c r="I123" s="9">
        <v>20000</v>
      </c>
      <c r="J123" s="9">
        <v>20000</v>
      </c>
      <c r="K123" s="9">
        <v>20000</v>
      </c>
      <c r="L123" s="9">
        <f t="shared" si="4"/>
        <v>160000</v>
      </c>
      <c r="M123" s="9">
        <v>160000</v>
      </c>
      <c r="N123" s="7" t="s">
        <v>114</v>
      </c>
    </row>
    <row r="124" spans="1:14" x14ac:dyDescent="0.2">
      <c r="A124" s="6" t="s">
        <v>287</v>
      </c>
      <c r="B124" s="7" t="s">
        <v>288</v>
      </c>
      <c r="C124" s="6"/>
      <c r="D124" s="9">
        <v>42000</v>
      </c>
      <c r="E124" s="9">
        <v>30000</v>
      </c>
      <c r="F124" s="9">
        <v>42000</v>
      </c>
      <c r="G124" s="9">
        <v>30000</v>
      </c>
      <c r="H124" s="9">
        <v>42000</v>
      </c>
      <c r="I124" s="9">
        <v>36000</v>
      </c>
      <c r="J124" s="9">
        <v>45000</v>
      </c>
      <c r="K124" s="9">
        <v>30000</v>
      </c>
      <c r="L124" s="9">
        <f t="shared" si="4"/>
        <v>297000</v>
      </c>
      <c r="M124" s="9">
        <v>154800</v>
      </c>
      <c r="N124" s="7" t="s">
        <v>278</v>
      </c>
    </row>
    <row r="125" spans="1:14" x14ac:dyDescent="0.2">
      <c r="A125" s="6" t="s">
        <v>289</v>
      </c>
      <c r="B125" s="7" t="s">
        <v>290</v>
      </c>
      <c r="C125" s="6"/>
      <c r="D125" s="9">
        <v>2000</v>
      </c>
      <c r="E125" s="9">
        <v>2000</v>
      </c>
      <c r="F125" s="9">
        <v>3000</v>
      </c>
      <c r="G125" s="9">
        <v>3000</v>
      </c>
      <c r="H125" s="9">
        <v>3000</v>
      </c>
      <c r="I125" s="9">
        <v>4000</v>
      </c>
      <c r="J125" s="9">
        <v>4000</v>
      </c>
      <c r="K125" s="9">
        <v>4000</v>
      </c>
      <c r="L125" s="9">
        <f t="shared" si="4"/>
        <v>25000</v>
      </c>
      <c r="M125" s="9">
        <v>150500</v>
      </c>
      <c r="N125" s="10" t="s">
        <v>120</v>
      </c>
    </row>
    <row r="126" spans="1:14" x14ac:dyDescent="0.2">
      <c r="A126" s="6" t="s">
        <v>291</v>
      </c>
      <c r="B126" s="7" t="s">
        <v>292</v>
      </c>
      <c r="C126" s="6"/>
      <c r="D126" s="9">
        <v>50000</v>
      </c>
      <c r="E126" s="9">
        <v>50000</v>
      </c>
      <c r="F126" s="9">
        <v>50000</v>
      </c>
      <c r="G126" s="9">
        <v>50000</v>
      </c>
      <c r="H126" s="9">
        <v>50000</v>
      </c>
      <c r="I126" s="9">
        <v>50000</v>
      </c>
      <c r="J126" s="9">
        <v>50000</v>
      </c>
      <c r="K126" s="9">
        <v>50000</v>
      </c>
      <c r="L126" s="9">
        <f t="shared" si="4"/>
        <v>400000</v>
      </c>
      <c r="M126" s="9">
        <v>148000</v>
      </c>
      <c r="N126" s="7" t="s">
        <v>162</v>
      </c>
    </row>
    <row r="127" spans="1:14" x14ac:dyDescent="0.2">
      <c r="A127" s="6" t="s">
        <v>293</v>
      </c>
      <c r="B127" s="7" t="s">
        <v>294</v>
      </c>
      <c r="C127" s="6"/>
      <c r="D127" s="9">
        <v>2000</v>
      </c>
      <c r="E127" s="9">
        <v>2000</v>
      </c>
      <c r="F127" s="9">
        <v>2000</v>
      </c>
      <c r="G127" s="9">
        <v>2000</v>
      </c>
      <c r="H127" s="9">
        <v>2000</v>
      </c>
      <c r="I127" s="9">
        <v>2000</v>
      </c>
      <c r="J127" s="9">
        <v>5000</v>
      </c>
      <c r="K127" s="9">
        <v>5000</v>
      </c>
      <c r="L127" s="9">
        <f t="shared" si="4"/>
        <v>22000</v>
      </c>
      <c r="M127" s="9">
        <v>133100</v>
      </c>
      <c r="N127" s="10" t="s">
        <v>120</v>
      </c>
    </row>
    <row r="128" spans="1:14" x14ac:dyDescent="0.2">
      <c r="A128" s="6" t="s">
        <v>295</v>
      </c>
      <c r="B128" s="7" t="str">
        <f t="array" ref="B128">_xlfn._xlws.FILTER([1]Sheet!$D:$D,[1]Sheet!$E:$E=A128,)</f>
        <v>SC1445S2-AB-00AK-713</v>
      </c>
      <c r="C128" s="6"/>
      <c r="D128" s="9">
        <v>500000</v>
      </c>
      <c r="E128" s="9">
        <v>0</v>
      </c>
      <c r="F128" s="9">
        <v>0</v>
      </c>
      <c r="G128" s="9"/>
      <c r="H128" s="9"/>
      <c r="I128" s="9"/>
      <c r="J128" s="9"/>
      <c r="K128" s="9"/>
      <c r="L128" s="9">
        <f t="shared" si="4"/>
        <v>500000</v>
      </c>
      <c r="M128" s="9">
        <f>0.26*L128</f>
        <v>130000</v>
      </c>
      <c r="N128" s="7" t="s">
        <v>296</v>
      </c>
    </row>
    <row r="129" spans="1:14" x14ac:dyDescent="0.2">
      <c r="A129" s="6" t="s">
        <v>297</v>
      </c>
      <c r="B129" s="7" t="s">
        <v>298</v>
      </c>
      <c r="C129" s="6"/>
      <c r="D129" s="9">
        <v>40000</v>
      </c>
      <c r="E129" s="9">
        <v>40000</v>
      </c>
      <c r="F129" s="9">
        <v>40000</v>
      </c>
      <c r="G129" s="9">
        <v>40000</v>
      </c>
      <c r="H129" s="9">
        <v>40000</v>
      </c>
      <c r="I129" s="9">
        <v>40000</v>
      </c>
      <c r="J129" s="9">
        <v>40000</v>
      </c>
      <c r="K129" s="9">
        <v>40000</v>
      </c>
      <c r="L129" s="9">
        <f t="shared" si="4"/>
        <v>320000</v>
      </c>
      <c r="M129" s="9">
        <v>128000</v>
      </c>
      <c r="N129" s="7" t="s">
        <v>278</v>
      </c>
    </row>
    <row r="130" spans="1:14" x14ac:dyDescent="0.2">
      <c r="A130" s="6" t="s">
        <v>299</v>
      </c>
      <c r="B130" s="7" t="s">
        <v>300</v>
      </c>
      <c r="C130" s="6"/>
      <c r="D130" s="9">
        <v>20000</v>
      </c>
      <c r="E130" s="9">
        <v>5000</v>
      </c>
      <c r="F130" s="9">
        <v>10000</v>
      </c>
      <c r="G130" s="9">
        <v>19000</v>
      </c>
      <c r="H130" s="9">
        <v>20000</v>
      </c>
      <c r="I130" s="9">
        <v>29000</v>
      </c>
      <c r="J130" s="9">
        <v>48000</v>
      </c>
      <c r="K130" s="9">
        <v>42000</v>
      </c>
      <c r="L130" s="9">
        <f t="shared" si="4"/>
        <v>193000</v>
      </c>
      <c r="M130" s="9">
        <v>92100</v>
      </c>
      <c r="N130" s="7" t="s">
        <v>278</v>
      </c>
    </row>
    <row r="131" spans="1:14" x14ac:dyDescent="0.2">
      <c r="A131" s="6" t="s">
        <v>301</v>
      </c>
      <c r="B131" s="7" t="s">
        <v>302</v>
      </c>
      <c r="C131" s="6"/>
      <c r="D131" s="9">
        <v>5000</v>
      </c>
      <c r="E131" s="9">
        <v>5000</v>
      </c>
      <c r="F131" s="9">
        <v>5000</v>
      </c>
      <c r="G131" s="9">
        <v>5000</v>
      </c>
      <c r="H131" s="9">
        <v>5000</v>
      </c>
      <c r="I131" s="9">
        <v>5000</v>
      </c>
      <c r="J131" s="9">
        <v>5000</v>
      </c>
      <c r="K131" s="9">
        <v>5000</v>
      </c>
      <c r="L131" s="9">
        <f t="shared" ref="L131:L160" si="5">SUM(D131:K131)</f>
        <v>40000</v>
      </c>
      <c r="M131" s="9">
        <v>92000</v>
      </c>
      <c r="N131" s="7" t="s">
        <v>25</v>
      </c>
    </row>
    <row r="132" spans="1:14" x14ac:dyDescent="0.2">
      <c r="A132" s="6" t="s">
        <v>303</v>
      </c>
      <c r="B132" s="7" t="s">
        <v>304</v>
      </c>
      <c r="C132" s="6"/>
      <c r="D132" s="9">
        <v>5000</v>
      </c>
      <c r="E132" s="9">
        <v>5000</v>
      </c>
      <c r="F132" s="9">
        <v>5000</v>
      </c>
      <c r="G132" s="9">
        <v>5000</v>
      </c>
      <c r="H132" s="9">
        <v>5000</v>
      </c>
      <c r="I132" s="9">
        <v>5000</v>
      </c>
      <c r="J132" s="9">
        <v>5000</v>
      </c>
      <c r="K132" s="9">
        <v>5000</v>
      </c>
      <c r="L132" s="9">
        <f t="shared" si="5"/>
        <v>40000</v>
      </c>
      <c r="M132" s="9">
        <v>92000</v>
      </c>
      <c r="N132" s="7" t="s">
        <v>25</v>
      </c>
    </row>
    <row r="133" spans="1:14" x14ac:dyDescent="0.2">
      <c r="A133" s="6" t="s">
        <v>305</v>
      </c>
      <c r="B133" s="11"/>
      <c r="C133" s="8" t="s">
        <v>307</v>
      </c>
      <c r="D133" s="9">
        <v>500000</v>
      </c>
      <c r="E133" s="9"/>
      <c r="F133" s="9"/>
      <c r="G133" s="9"/>
      <c r="H133" s="9"/>
      <c r="I133" s="9"/>
      <c r="J133" s="9"/>
      <c r="K133" s="9"/>
      <c r="L133" s="9">
        <f t="shared" si="5"/>
        <v>500000</v>
      </c>
      <c r="M133" s="9">
        <v>80000</v>
      </c>
      <c r="N133" s="11" t="s">
        <v>306</v>
      </c>
    </row>
    <row r="134" spans="1:14" x14ac:dyDescent="0.2">
      <c r="A134" s="6" t="s">
        <v>308</v>
      </c>
      <c r="B134" s="7" t="s">
        <v>309</v>
      </c>
      <c r="C134" s="6"/>
      <c r="D134" s="9">
        <v>3000</v>
      </c>
      <c r="E134" s="9">
        <v>10000</v>
      </c>
      <c r="F134" s="9">
        <v>10000</v>
      </c>
      <c r="G134" s="9">
        <v>10000</v>
      </c>
      <c r="H134" s="9">
        <v>20000</v>
      </c>
      <c r="I134" s="9">
        <v>20000</v>
      </c>
      <c r="J134" s="9">
        <v>40000</v>
      </c>
      <c r="K134" s="9">
        <v>40000</v>
      </c>
      <c r="L134" s="9">
        <f t="shared" si="5"/>
        <v>153000</v>
      </c>
      <c r="M134" s="9">
        <v>79560</v>
      </c>
      <c r="N134" s="7" t="s">
        <v>278</v>
      </c>
    </row>
    <row r="135" spans="1:14" x14ac:dyDescent="0.2">
      <c r="A135" s="6" t="s">
        <v>310</v>
      </c>
      <c r="B135" s="7" t="s">
        <v>311</v>
      </c>
      <c r="C135" s="6"/>
      <c r="D135" s="9"/>
      <c r="E135" s="9">
        <v>10000</v>
      </c>
      <c r="F135" s="9">
        <v>10000</v>
      </c>
      <c r="G135" s="9">
        <v>10000</v>
      </c>
      <c r="H135" s="9">
        <v>20000</v>
      </c>
      <c r="I135" s="9">
        <v>20000</v>
      </c>
      <c r="J135" s="9">
        <v>40000</v>
      </c>
      <c r="K135" s="9">
        <v>40000</v>
      </c>
      <c r="L135" s="9">
        <f t="shared" si="5"/>
        <v>150000</v>
      </c>
      <c r="M135" s="9">
        <v>78000</v>
      </c>
      <c r="N135" s="7" t="s">
        <v>278</v>
      </c>
    </row>
    <row r="136" spans="1:14" x14ac:dyDescent="0.2">
      <c r="A136" s="6" t="s">
        <v>196</v>
      </c>
      <c r="B136" s="7" t="str">
        <f t="array" ref="B136">_xlfn._xlws.FILTER([1]Sheet!$D:$D,[1]Sheet!$E:$E=A136,)</f>
        <v>SC1138SO-N-Q-CC-00LR-1138</v>
      </c>
      <c r="C136" s="6"/>
      <c r="D136" s="9">
        <v>30000</v>
      </c>
      <c r="E136" s="9">
        <v>30000</v>
      </c>
      <c r="F136" s="9">
        <v>30000</v>
      </c>
      <c r="G136" s="9">
        <v>30000</v>
      </c>
      <c r="H136" s="9">
        <v>30000</v>
      </c>
      <c r="I136" s="9">
        <v>30000</v>
      </c>
      <c r="J136" s="9">
        <v>30000</v>
      </c>
      <c r="K136" s="9">
        <v>30000</v>
      </c>
      <c r="L136" s="9">
        <f t="shared" si="5"/>
        <v>240000</v>
      </c>
      <c r="M136" s="9">
        <f>0.3*L136</f>
        <v>72000</v>
      </c>
      <c r="N136" s="7" t="s">
        <v>198</v>
      </c>
    </row>
    <row r="137" spans="1:14" x14ac:dyDescent="0.2">
      <c r="A137" s="6" t="s">
        <v>312</v>
      </c>
      <c r="B137" s="7" t="str">
        <f t="array" ref="B137">_xlfn._xlws.FILTER([1]Sheet!$D:$D,[1]Sheet!$E:$E=A137,)</f>
        <v>SC2033SO-N-GD-00NR-2033</v>
      </c>
      <c r="C137" s="6"/>
      <c r="D137" s="9">
        <v>78000</v>
      </c>
      <c r="E137" s="9">
        <v>78000</v>
      </c>
      <c r="F137" s="9">
        <v>78000</v>
      </c>
      <c r="G137" s="9">
        <v>78000</v>
      </c>
      <c r="H137" s="9">
        <v>78000</v>
      </c>
      <c r="I137" s="9">
        <v>78000</v>
      </c>
      <c r="J137" s="9">
        <v>78000</v>
      </c>
      <c r="K137" s="9">
        <v>78000</v>
      </c>
      <c r="L137" s="9">
        <f t="shared" si="5"/>
        <v>624000</v>
      </c>
      <c r="M137" s="9">
        <f>0.11*L137</f>
        <v>68640</v>
      </c>
      <c r="N137" s="7" t="s">
        <v>313</v>
      </c>
    </row>
    <row r="138" spans="1:14" x14ac:dyDescent="0.2">
      <c r="A138" s="6" t="s">
        <v>314</v>
      </c>
      <c r="B138" s="11"/>
      <c r="C138" s="8">
        <v>2943</v>
      </c>
      <c r="D138" s="9"/>
      <c r="E138" s="9"/>
      <c r="F138" s="9"/>
      <c r="G138" s="9"/>
      <c r="H138" s="9">
        <v>10000</v>
      </c>
      <c r="I138" s="9">
        <v>30000</v>
      </c>
      <c r="J138" s="9">
        <v>30000</v>
      </c>
      <c r="K138" s="9">
        <v>45000</v>
      </c>
      <c r="L138" s="9">
        <f t="shared" si="5"/>
        <v>115000</v>
      </c>
      <c r="M138" s="9">
        <v>59800</v>
      </c>
      <c r="N138" s="11" t="s">
        <v>78</v>
      </c>
    </row>
    <row r="139" spans="1:14" x14ac:dyDescent="0.2">
      <c r="A139" s="6" t="s">
        <v>160</v>
      </c>
      <c r="B139" s="7" t="s">
        <v>315</v>
      </c>
      <c r="C139" s="6"/>
      <c r="D139" s="9">
        <v>23000</v>
      </c>
      <c r="E139" s="9">
        <v>23000</v>
      </c>
      <c r="F139" s="9">
        <v>23000</v>
      </c>
      <c r="G139" s="9">
        <v>23000</v>
      </c>
      <c r="H139" s="9">
        <v>23000</v>
      </c>
      <c r="I139" s="9">
        <v>23000</v>
      </c>
      <c r="J139" s="9">
        <v>23000</v>
      </c>
      <c r="K139" s="9">
        <v>23000</v>
      </c>
      <c r="L139" s="9">
        <f t="shared" si="5"/>
        <v>184000</v>
      </c>
      <c r="M139" s="9">
        <v>58880</v>
      </c>
      <c r="N139" s="7" t="s">
        <v>162</v>
      </c>
    </row>
    <row r="140" spans="1:14" x14ac:dyDescent="0.2">
      <c r="A140" s="6" t="s">
        <v>166</v>
      </c>
      <c r="B140" s="7" t="s">
        <v>316</v>
      </c>
      <c r="C140" s="6"/>
      <c r="D140" s="9">
        <v>10000</v>
      </c>
      <c r="E140" s="9">
        <v>10000</v>
      </c>
      <c r="F140" s="9">
        <v>10000</v>
      </c>
      <c r="G140" s="9">
        <v>10000</v>
      </c>
      <c r="H140" s="9">
        <v>10000</v>
      </c>
      <c r="I140" s="9">
        <v>10000</v>
      </c>
      <c r="J140" s="9">
        <v>10000</v>
      </c>
      <c r="K140" s="9">
        <v>10000</v>
      </c>
      <c r="L140" s="9">
        <f t="shared" si="5"/>
        <v>80000</v>
      </c>
      <c r="M140" s="9">
        <v>56000</v>
      </c>
      <c r="N140" s="7" t="s">
        <v>168</v>
      </c>
    </row>
    <row r="141" spans="1:14" x14ac:dyDescent="0.2">
      <c r="A141" s="6" t="s">
        <v>166</v>
      </c>
      <c r="B141" s="7" t="s">
        <v>317</v>
      </c>
      <c r="C141" s="6"/>
      <c r="D141" s="9">
        <v>10000</v>
      </c>
      <c r="E141" s="9">
        <v>10000</v>
      </c>
      <c r="F141" s="9">
        <v>10000</v>
      </c>
      <c r="G141" s="9">
        <v>10000</v>
      </c>
      <c r="H141" s="9">
        <v>10000</v>
      </c>
      <c r="I141" s="9">
        <v>10000</v>
      </c>
      <c r="J141" s="9">
        <v>10000</v>
      </c>
      <c r="K141" s="9">
        <v>10000</v>
      </c>
      <c r="L141" s="9">
        <f t="shared" si="5"/>
        <v>80000</v>
      </c>
      <c r="M141" s="9">
        <v>56000</v>
      </c>
      <c r="N141" s="7" t="s">
        <v>168</v>
      </c>
    </row>
    <row r="142" spans="1:14" x14ac:dyDescent="0.2">
      <c r="A142" s="6" t="s">
        <v>318</v>
      </c>
      <c r="B142" s="7" t="s">
        <v>319</v>
      </c>
      <c r="C142" s="6"/>
      <c r="D142" s="9">
        <v>18000</v>
      </c>
      <c r="E142" s="9">
        <v>18000</v>
      </c>
      <c r="F142" s="9">
        <v>18000</v>
      </c>
      <c r="G142" s="9">
        <v>3000</v>
      </c>
      <c r="H142" s="9">
        <v>18000</v>
      </c>
      <c r="I142" s="9">
        <v>3000</v>
      </c>
      <c r="J142" s="9">
        <v>3000</v>
      </c>
      <c r="K142" s="9">
        <v>18000</v>
      </c>
      <c r="L142" s="9">
        <f t="shared" si="5"/>
        <v>99000</v>
      </c>
      <c r="M142" s="9">
        <v>51000</v>
      </c>
      <c r="N142" s="7" t="s">
        <v>278</v>
      </c>
    </row>
    <row r="143" spans="1:14" x14ac:dyDescent="0.2">
      <c r="A143" s="6" t="s">
        <v>320</v>
      </c>
      <c r="B143" s="7" t="s">
        <v>321</v>
      </c>
      <c r="C143" s="6"/>
      <c r="D143" s="9"/>
      <c r="E143" s="9">
        <v>5000</v>
      </c>
      <c r="F143" s="9">
        <v>5000</v>
      </c>
      <c r="G143" s="9">
        <v>10000</v>
      </c>
      <c r="H143" s="9">
        <v>10000</v>
      </c>
      <c r="I143" s="9">
        <v>15000</v>
      </c>
      <c r="J143" s="9">
        <v>15000</v>
      </c>
      <c r="K143" s="9">
        <v>20000</v>
      </c>
      <c r="L143" s="9">
        <f t="shared" si="5"/>
        <v>80000</v>
      </c>
      <c r="M143" s="9">
        <v>44000</v>
      </c>
      <c r="N143" s="7" t="s">
        <v>322</v>
      </c>
    </row>
    <row r="144" spans="1:14" x14ac:dyDescent="0.2">
      <c r="A144" s="6" t="s">
        <v>323</v>
      </c>
      <c r="B144" s="7" t="s">
        <v>324</v>
      </c>
      <c r="C144" s="6"/>
      <c r="D144" s="9">
        <v>30000</v>
      </c>
      <c r="E144" s="9">
        <v>30000</v>
      </c>
      <c r="F144" s="9">
        <v>30000</v>
      </c>
      <c r="G144" s="9">
        <v>30000</v>
      </c>
      <c r="H144" s="9">
        <v>30000</v>
      </c>
      <c r="I144" s="9"/>
      <c r="J144" s="9"/>
      <c r="K144" s="9"/>
      <c r="L144" s="9">
        <f t="shared" si="5"/>
        <v>150000</v>
      </c>
      <c r="M144" s="9">
        <v>42000</v>
      </c>
      <c r="N144" s="7" t="s">
        <v>325</v>
      </c>
    </row>
    <row r="145" spans="1:14" x14ac:dyDescent="0.2">
      <c r="A145" s="6" t="s">
        <v>326</v>
      </c>
      <c r="B145" s="7" t="s">
        <v>327</v>
      </c>
      <c r="C145" s="6"/>
      <c r="D145" s="9">
        <v>15000</v>
      </c>
      <c r="E145" s="9">
        <v>15000</v>
      </c>
      <c r="F145" s="9">
        <v>15000</v>
      </c>
      <c r="G145" s="9">
        <v>15000</v>
      </c>
      <c r="H145" s="9">
        <v>15000</v>
      </c>
      <c r="I145" s="9">
        <v>15000</v>
      </c>
      <c r="J145" s="9">
        <v>15000</v>
      </c>
      <c r="K145" s="9">
        <v>15000</v>
      </c>
      <c r="L145" s="9">
        <f t="shared" si="5"/>
        <v>120000</v>
      </c>
      <c r="M145" s="9">
        <v>27600</v>
      </c>
      <c r="N145" s="7" t="s">
        <v>328</v>
      </c>
    </row>
    <row r="146" spans="1:14" x14ac:dyDescent="0.2">
      <c r="A146" s="6" t="s">
        <v>329</v>
      </c>
      <c r="B146" s="11"/>
      <c r="C146" s="8">
        <v>2432</v>
      </c>
      <c r="D146" s="9">
        <v>5000</v>
      </c>
      <c r="E146" s="9">
        <v>5000</v>
      </c>
      <c r="F146" s="9">
        <v>5000</v>
      </c>
      <c r="G146" s="9">
        <v>5000</v>
      </c>
      <c r="H146" s="9">
        <v>5000</v>
      </c>
      <c r="I146" s="9">
        <v>8000</v>
      </c>
      <c r="J146" s="9">
        <v>8000</v>
      </c>
      <c r="K146" s="9">
        <v>8000</v>
      </c>
      <c r="L146" s="9">
        <f t="shared" si="5"/>
        <v>49000</v>
      </c>
      <c r="M146" s="9">
        <v>25480</v>
      </c>
      <c r="N146" s="11" t="s">
        <v>145</v>
      </c>
    </row>
    <row r="147" spans="1:14" x14ac:dyDescent="0.2">
      <c r="A147" s="6" t="s">
        <v>330</v>
      </c>
      <c r="B147" s="7" t="s">
        <v>331</v>
      </c>
      <c r="C147" s="6"/>
      <c r="D147" s="9">
        <v>12000</v>
      </c>
      <c r="E147" s="9">
        <v>12000</v>
      </c>
      <c r="F147" s="9">
        <v>12000</v>
      </c>
      <c r="G147" s="9">
        <v>12000</v>
      </c>
      <c r="H147" s="9">
        <v>12000</v>
      </c>
      <c r="I147" s="9">
        <v>12000</v>
      </c>
      <c r="J147" s="9">
        <v>12000</v>
      </c>
      <c r="K147" s="9">
        <v>12000</v>
      </c>
      <c r="L147" s="9">
        <f t="shared" si="5"/>
        <v>96000</v>
      </c>
      <c r="M147" s="9">
        <v>24960</v>
      </c>
      <c r="N147" s="7" t="s">
        <v>332</v>
      </c>
    </row>
    <row r="148" spans="1:14" x14ac:dyDescent="0.2">
      <c r="A148" s="6" t="s">
        <v>333</v>
      </c>
      <c r="B148" s="7" t="s">
        <v>334</v>
      </c>
      <c r="C148" s="6"/>
      <c r="D148" s="9">
        <v>240000</v>
      </c>
      <c r="E148" s="9">
        <v>240000</v>
      </c>
      <c r="F148" s="9">
        <v>240000</v>
      </c>
      <c r="G148" s="9">
        <v>240000</v>
      </c>
      <c r="H148" s="9">
        <v>240000</v>
      </c>
      <c r="I148" s="9">
        <v>240000</v>
      </c>
      <c r="J148" s="9">
        <v>240000</v>
      </c>
      <c r="K148" s="9">
        <v>240000</v>
      </c>
      <c r="L148" s="9">
        <f t="shared" si="5"/>
        <v>1920000</v>
      </c>
      <c r="M148" s="9">
        <v>24000</v>
      </c>
      <c r="N148" s="7" t="s">
        <v>99</v>
      </c>
    </row>
    <row r="149" spans="1:14" x14ac:dyDescent="0.2">
      <c r="A149" s="6" t="s">
        <v>335</v>
      </c>
      <c r="B149" s="7" t="s">
        <v>336</v>
      </c>
      <c r="C149" s="6"/>
      <c r="D149" s="9"/>
      <c r="E149" s="9"/>
      <c r="F149" s="9"/>
      <c r="G149" s="9">
        <v>5000</v>
      </c>
      <c r="H149" s="9">
        <v>5000</v>
      </c>
      <c r="I149" s="9">
        <v>5000</v>
      </c>
      <c r="J149" s="9">
        <v>8000</v>
      </c>
      <c r="K149" s="9">
        <v>8000</v>
      </c>
      <c r="L149" s="9">
        <f t="shared" si="5"/>
        <v>31000</v>
      </c>
      <c r="M149" s="9">
        <f>0.75*L149</f>
        <v>23250</v>
      </c>
      <c r="N149" s="7" t="s">
        <v>210</v>
      </c>
    </row>
    <row r="150" spans="1:14" x14ac:dyDescent="0.2">
      <c r="A150" s="6" t="s">
        <v>337</v>
      </c>
      <c r="B150" s="7" t="s">
        <v>338</v>
      </c>
      <c r="C150" s="6"/>
      <c r="D150" s="9">
        <v>5000</v>
      </c>
      <c r="E150" s="9">
        <v>5000</v>
      </c>
      <c r="F150" s="9">
        <v>6000</v>
      </c>
      <c r="G150" s="9">
        <v>5000</v>
      </c>
      <c r="H150" s="9">
        <v>5000</v>
      </c>
      <c r="I150" s="9">
        <v>5000</v>
      </c>
      <c r="J150" s="9">
        <v>5000</v>
      </c>
      <c r="K150" s="9">
        <v>5000</v>
      </c>
      <c r="L150" s="9">
        <f t="shared" si="5"/>
        <v>41000</v>
      </c>
      <c r="M150" s="9">
        <v>22550</v>
      </c>
      <c r="N150" s="7" t="s">
        <v>339</v>
      </c>
    </row>
    <row r="151" spans="1:14" x14ac:dyDescent="0.2">
      <c r="A151" s="6" t="s">
        <v>340</v>
      </c>
      <c r="B151" s="7" t="s">
        <v>341</v>
      </c>
      <c r="C151" s="6"/>
      <c r="D151" s="9">
        <v>6000</v>
      </c>
      <c r="E151" s="9">
        <v>6000</v>
      </c>
      <c r="F151" s="9">
        <v>6000</v>
      </c>
      <c r="G151" s="9">
        <v>6000</v>
      </c>
      <c r="H151" s="9">
        <v>6000</v>
      </c>
      <c r="I151" s="9">
        <v>6000</v>
      </c>
      <c r="J151" s="9">
        <v>6000</v>
      </c>
      <c r="K151" s="9">
        <v>6000</v>
      </c>
      <c r="L151" s="9">
        <f t="shared" si="5"/>
        <v>48000</v>
      </c>
      <c r="M151" s="9">
        <v>21600</v>
      </c>
      <c r="N151" s="7" t="s">
        <v>296</v>
      </c>
    </row>
    <row r="152" spans="1:14" x14ac:dyDescent="0.2">
      <c r="A152" s="6" t="s">
        <v>342</v>
      </c>
      <c r="B152" s="7" t="s">
        <v>343</v>
      </c>
      <c r="C152" s="6"/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2000</v>
      </c>
      <c r="K152" s="9">
        <v>2000</v>
      </c>
      <c r="L152" s="9">
        <f t="shared" si="5"/>
        <v>4000</v>
      </c>
      <c r="M152" s="9">
        <v>20000</v>
      </c>
      <c r="N152" s="7" t="s">
        <v>72</v>
      </c>
    </row>
    <row r="153" spans="1:14" x14ac:dyDescent="0.2">
      <c r="A153" s="6" t="s">
        <v>344</v>
      </c>
      <c r="B153" s="7" t="s">
        <v>345</v>
      </c>
      <c r="C153" s="6"/>
      <c r="D153" s="9">
        <v>0</v>
      </c>
      <c r="E153" s="9">
        <v>3000</v>
      </c>
      <c r="F153" s="9">
        <v>3000</v>
      </c>
      <c r="G153" s="9">
        <v>3000</v>
      </c>
      <c r="H153" s="9">
        <v>3000</v>
      </c>
      <c r="I153" s="9">
        <v>3000</v>
      </c>
      <c r="J153" s="9">
        <v>3000</v>
      </c>
      <c r="K153" s="9">
        <v>3000</v>
      </c>
      <c r="L153" s="9">
        <f t="shared" si="5"/>
        <v>21000</v>
      </c>
      <c r="M153" s="9">
        <f>0.75*L153</f>
        <v>15750</v>
      </c>
      <c r="N153" s="7" t="s">
        <v>346</v>
      </c>
    </row>
    <row r="154" spans="1:14" x14ac:dyDescent="0.2">
      <c r="A154" s="6" t="s">
        <v>347</v>
      </c>
      <c r="B154" s="7" t="s">
        <v>348</v>
      </c>
      <c r="C154" s="6"/>
      <c r="D154" s="9">
        <v>9000</v>
      </c>
      <c r="E154" s="9">
        <v>9000</v>
      </c>
      <c r="F154" s="9">
        <v>9000</v>
      </c>
      <c r="G154" s="9">
        <v>9000</v>
      </c>
      <c r="H154" s="9">
        <v>9000</v>
      </c>
      <c r="I154" s="9"/>
      <c r="J154" s="9"/>
      <c r="K154" s="9"/>
      <c r="L154" s="9">
        <f t="shared" si="5"/>
        <v>45000</v>
      </c>
      <c r="M154" s="9">
        <v>14400</v>
      </c>
      <c r="N154" s="7" t="s">
        <v>145</v>
      </c>
    </row>
    <row r="155" spans="1:14" x14ac:dyDescent="0.2">
      <c r="A155" s="6" t="s">
        <v>349</v>
      </c>
      <c r="B155" s="7" t="s">
        <v>350</v>
      </c>
      <c r="C155" s="6"/>
      <c r="D155" s="9"/>
      <c r="E155" s="9"/>
      <c r="F155" s="9"/>
      <c r="G155" s="9"/>
      <c r="H155" s="9"/>
      <c r="I155" s="9"/>
      <c r="J155" s="9"/>
      <c r="K155" s="9">
        <v>5000</v>
      </c>
      <c r="L155" s="9">
        <f t="shared" si="5"/>
        <v>5000</v>
      </c>
      <c r="M155" s="9">
        <v>14000</v>
      </c>
      <c r="N155" s="7" t="s">
        <v>351</v>
      </c>
    </row>
    <row r="156" spans="1:14" x14ac:dyDescent="0.2">
      <c r="A156" s="6" t="s">
        <v>352</v>
      </c>
      <c r="B156" s="7" t="s">
        <v>353</v>
      </c>
      <c r="C156" s="6"/>
      <c r="D156" s="9">
        <v>3000</v>
      </c>
      <c r="E156" s="9">
        <v>6000</v>
      </c>
      <c r="F156" s="9">
        <v>6000</v>
      </c>
      <c r="G156" s="9">
        <v>6000</v>
      </c>
      <c r="H156" s="9">
        <v>6000</v>
      </c>
      <c r="I156" s="9">
        <v>6000</v>
      </c>
      <c r="J156" s="9">
        <v>6000</v>
      </c>
      <c r="K156" s="9">
        <v>6000</v>
      </c>
      <c r="L156" s="9">
        <f t="shared" si="5"/>
        <v>45000</v>
      </c>
      <c r="M156" s="9">
        <v>7620</v>
      </c>
      <c r="N156" s="7" t="s">
        <v>195</v>
      </c>
    </row>
    <row r="157" spans="1:14" x14ac:dyDescent="0.2">
      <c r="A157" s="6" t="s">
        <v>354</v>
      </c>
      <c r="B157" s="7" t="s">
        <v>355</v>
      </c>
      <c r="C157" s="6"/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1000</v>
      </c>
      <c r="L157" s="9">
        <f t="shared" si="5"/>
        <v>1000</v>
      </c>
      <c r="M157" s="9">
        <v>2100</v>
      </c>
      <c r="N157" s="10" t="s">
        <v>223</v>
      </c>
    </row>
    <row r="158" spans="1:14" x14ac:dyDescent="0.2">
      <c r="A158" s="6" t="s">
        <v>356</v>
      </c>
      <c r="B158" s="7" t="s">
        <v>357</v>
      </c>
      <c r="C158" s="6"/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1000</v>
      </c>
      <c r="K158" s="9">
        <v>1000</v>
      </c>
      <c r="L158" s="9">
        <f t="shared" si="5"/>
        <v>2000</v>
      </c>
      <c r="M158" s="9">
        <v>2000</v>
      </c>
      <c r="N158" s="7" t="s">
        <v>183</v>
      </c>
    </row>
    <row r="159" spans="1:14" x14ac:dyDescent="0.2">
      <c r="A159" s="6" t="s">
        <v>358</v>
      </c>
      <c r="B159" s="7" t="s">
        <v>359</v>
      </c>
      <c r="C159" s="6"/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f t="shared" si="5"/>
        <v>0</v>
      </c>
      <c r="M159" s="9">
        <v>0</v>
      </c>
      <c r="N159" s="7" t="s">
        <v>72</v>
      </c>
    </row>
    <row r="160" spans="1:14" x14ac:dyDescent="0.2">
      <c r="A160" s="6" t="s">
        <v>360</v>
      </c>
      <c r="B160" s="7" t="str">
        <f t="array" ref="B160">_xlfn._xlws.FILTER([1]Sheet!$D:$D,[1]Sheet!$E:$E=A160,)</f>
        <v>SC2546VB-AB-DA-00AK-2546</v>
      </c>
      <c r="C160" s="6"/>
      <c r="D160" s="9">
        <v>0</v>
      </c>
      <c r="E160" s="9">
        <v>0</v>
      </c>
      <c r="F160" s="9">
        <v>0</v>
      </c>
      <c r="G160" s="9"/>
      <c r="H160" s="9"/>
      <c r="I160" s="9"/>
      <c r="J160" s="9"/>
      <c r="K160" s="9"/>
      <c r="L160" s="9">
        <f t="shared" si="5"/>
        <v>0</v>
      </c>
      <c r="M160" s="9">
        <v>0</v>
      </c>
      <c r="N160" s="7" t="s">
        <v>158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Zhenrong Zhang(张珍荣_MM)</dc:creator>
  <cp:lastModifiedBy>Wenqiang Ding(丁文强_OM)</cp:lastModifiedBy>
  <dcterms:created xsi:type="dcterms:W3CDTF">2024-11-26T08:07:00Z</dcterms:created>
  <dcterms:modified xsi:type="dcterms:W3CDTF">2025-07-15T03:13:57Z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895D72A71C63462F8BC1C5015B047989_12</vt:lpwstr>
  </property>
  <property fmtid="{D5CDD505-2E9C-101B-9397-08002B2CF9AE}" pid="3" name="KSOProductBuildVer">
    <vt:lpwstr>2052-12.1.0.15712</vt:lpwstr>
  </property>
</Properties>
</file>